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F:\0. 2026년_이미영\1. 계약업무\71. 청도학생수련원 본관동 보수 소방공사_(2인수의)\2. 공고\"/>
    </mc:Choice>
  </mc:AlternateContent>
  <xr:revisionPtr revIDLastSave="0" documentId="13_ncr:1_{5936BF93-FBAF-4D5A-B549-B8F3511878B3}" xr6:coauthVersionLast="36" xr6:coauthVersionMax="36" xr10:uidLastSave="{00000000-0000-0000-0000-000000000000}"/>
  <bookViews>
    <workbookView xWindow="0" yWindow="0" windowWidth="28800" windowHeight="12060" tabRatio="746" xr2:uid="{AF557D6E-A39B-43E7-8A61-D719D3A4FA1A}"/>
  </bookViews>
  <sheets>
    <sheet name="공종리스트" sheetId="11" r:id="rId1"/>
    <sheet name="내역서" sheetId="10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</externalReferences>
  <definedNames>
    <definedName name="_">[1]도면자료제출일정!#REF!</definedName>
    <definedName name="__" hidden="1">[2]CTEMCOST!#REF!</definedName>
    <definedName name="___" hidden="1">[2]CTEMCOST!#REF!</definedName>
    <definedName name="____" hidden="1">[2]CTEMCOST!#REF!</definedName>
    <definedName name="_______" hidden="1">[2]CTEMCOST!#REF!</definedName>
    <definedName name="___AAA1">ROUND([0]!___AAA1*0.0254,3)</definedName>
    <definedName name="___aaa2">ROUND([0]!___aaa2*0.0254,3)</definedName>
    <definedName name="___BBB1">ROUND([0]!___BBB1*0.0254,3)</definedName>
    <definedName name="___JJ21">[3]중기일위대가!$J$25</definedName>
    <definedName name="___JK21">[3]중기일위대가!$K$25</definedName>
    <definedName name="___JN21">[3]중기일위대가!$I$25</definedName>
    <definedName name="___M009">ROUND([0]!___M009*0.0254,3)</definedName>
    <definedName name="___NEW1">ROUND([0]!___NEW1*0.0254,3)</definedName>
    <definedName name="___NEW2">ROUND([0]!___NEW2*0.0254,3)</definedName>
    <definedName name="___NEW3">ROUND([0]!___NEW3*0.0254,3)</definedName>
    <definedName name="___NEW5">ROUND([0]!___NEW5*0.0254,3)</definedName>
    <definedName name="___xlfn.BAHTTEXT" hidden="1">#NAME?</definedName>
    <definedName name="__123Graph_A" hidden="1">#REF!</definedName>
    <definedName name="__123Graph_B" hidden="1">[4]목표세부명세!#REF!</definedName>
    <definedName name="__123Graph_X" hidden="1">#REF!</definedName>
    <definedName name="__a1">#REF!</definedName>
    <definedName name="__a2">#REF!</definedName>
    <definedName name="__A20000">#REF!</definedName>
    <definedName name="__a3">#REF!</definedName>
    <definedName name="__AAA1">ROUND([0]!__AAA1*0.0254,3)</definedName>
    <definedName name="__aaa2">ROUND([0]!__aaa2*0.0254,3)</definedName>
    <definedName name="__AAA204">'[5]3층LOAD'!#REF!</definedName>
    <definedName name="__alm1">#REF!</definedName>
    <definedName name="__alm2">#REF!</definedName>
    <definedName name="__BBB1">ROUND([0]!__BBB1*0.0254,3)</definedName>
    <definedName name="__CDT2">#REF!</definedName>
    <definedName name="__D2">[6]Sheet5!#REF!</definedName>
    <definedName name="__D3">[6]Sheet5!#REF!</definedName>
    <definedName name="__D4">[6]Sheet5!#REF!</definedName>
    <definedName name="__D5">[6]Sheet5!#REF!</definedName>
    <definedName name="__DOG1">#REF!</definedName>
    <definedName name="__DOG2">#REF!</definedName>
    <definedName name="__DOG22">#REF!</definedName>
    <definedName name="__DOG3">#REF!</definedName>
    <definedName name="__DOG33">#REF!</definedName>
    <definedName name="__DOG4">#REF!</definedName>
    <definedName name="__IL1">#REF!</definedName>
    <definedName name="__IntlFixup" hidden="1">TRUE</definedName>
    <definedName name="__JJ21">[3]중기일위대가!$J$25</definedName>
    <definedName name="__JK21">[3]중기일위대가!$K$25</definedName>
    <definedName name="__JN21">[3]중기일위대가!$I$25</definedName>
    <definedName name="__M009">ROUND([0]!__M009*0.0254,3)</definedName>
    <definedName name="__NEW1">ROUND([0]!__NEW1*0.0254,3)</definedName>
    <definedName name="__NEW2">ROUND([0]!__NEW2*0.0254,3)</definedName>
    <definedName name="__NEW3">ROUND([0]!__NEW3*0.0254,3)</definedName>
    <definedName name="__NEW5">ROUND([0]!__NEW5*0.0254,3)</definedName>
    <definedName name="__PI48">#REF!</definedName>
    <definedName name="__PI60">#REF!</definedName>
    <definedName name="__RO110">#REF!</definedName>
    <definedName name="__RO22">#REF!</definedName>
    <definedName name="__RO35">#REF!</definedName>
    <definedName name="__RO45">#REF!</definedName>
    <definedName name="__RO60">#REF!</definedName>
    <definedName name="__RO80">#REF!</definedName>
    <definedName name="__ST1">#N/A</definedName>
    <definedName name="__SUM1">[7]EP0618!#REF!</definedName>
    <definedName name="__SUM10">[7]EP0618!#REF!</definedName>
    <definedName name="__SUM11">[7]EP0618!#REF!</definedName>
    <definedName name="__SUM12">[7]EP0618!#REF!</definedName>
    <definedName name="__SUM13">[7]EP0618!#REF!</definedName>
    <definedName name="__SUM14">[7]EP0618!#REF!</definedName>
    <definedName name="__SUM15">[7]EP0618!#REF!</definedName>
    <definedName name="__SUM16">[7]EP0618!#REF!</definedName>
    <definedName name="__SUM17">[7]EP0618!#REF!</definedName>
    <definedName name="__SUM18">[7]EP0618!#REF!</definedName>
    <definedName name="__SUM19">[7]EP0618!#REF!</definedName>
    <definedName name="__SUM2">[7]EP0618!#REF!</definedName>
    <definedName name="__SUM3">[7]EP0618!#REF!</definedName>
    <definedName name="__SUM4">[7]EP0618!#REF!</definedName>
    <definedName name="__SUM5">[7]EP0618!#REF!</definedName>
    <definedName name="__SUM6">[7]EP0618!#REF!</definedName>
    <definedName name="__SUM7">[7]EP0618!#REF!</definedName>
    <definedName name="__SUM8">[7]EP0618!#REF!</definedName>
    <definedName name="__SUM9">[7]EP0618!#REF!</definedName>
    <definedName name="__TON1">#REF!</definedName>
    <definedName name="__TON2">#REF!</definedName>
    <definedName name="__WL1">'[5]1층LOAD'!#REF!</definedName>
    <definedName name="__WW2">#REF!</definedName>
    <definedName name="__WW3">#REF!</definedName>
    <definedName name="__WW6">#REF!</definedName>
    <definedName name="__WW7">#REF!</definedName>
    <definedName name="__WW8">#REF!</definedName>
    <definedName name="__xlfn.BAHTTEXT" hidden="1">#NAME?</definedName>
    <definedName name="_\D">[8]조건표!$P$4</definedName>
    <definedName name="_\X">[8]조건표!$P$4:$U$4</definedName>
    <definedName name="_\Z">[9]결과조달!$GU$5658:$IV$7860</definedName>
    <definedName name="_1">#N/A</definedName>
    <definedName name="_1_0__123Grap" hidden="1">#REF!</definedName>
    <definedName name="_10">#N/A</definedName>
    <definedName name="_10_____¤§¤_¤¡" hidden="1">{#N/A,#N/A,FALSE,"Sheet1"}</definedName>
    <definedName name="_10____0__123Grap" hidden="1">#REF!</definedName>
    <definedName name="_10____wrn.Ã¶°ñÁý°èÇ_._.5Ä­." hidden="1">{#N/A,#N/A,FALSE,"Sheet1"}</definedName>
    <definedName name="_10¤§¤_¤¡" hidden="1">{#N/A,#N/A,FALSE,"Sheet1"}</definedName>
    <definedName name="_100wrn.Ã¶°ñÁý°èÇ_._.5Ä­." hidden="1">{#N/A,#N/A,FALSE,"Sheet1"}</definedName>
    <definedName name="_102wrn.Ã¶°ñÁý°èÇ_._.5Ä­." hidden="1">{#N/A,#N/A,FALSE,"Sheet1"}</definedName>
    <definedName name="_107wrn.Ã¶°ñÁý°èÇ_._.5Ä­." hidden="1">{#N/A,#N/A,FALSE,"Sheet1"}</definedName>
    <definedName name="_10A_">#REF!</definedName>
    <definedName name="_10A_1">#REF!</definedName>
    <definedName name="_10A_10">#REF!</definedName>
    <definedName name="_10A_11">#REF!</definedName>
    <definedName name="_10A_12">#REF!</definedName>
    <definedName name="_10A_13">#REF!</definedName>
    <definedName name="_10A_14">#REF!</definedName>
    <definedName name="_10A_15">#REF!</definedName>
    <definedName name="_10A_16">#REF!</definedName>
    <definedName name="_10A_17">#REF!</definedName>
    <definedName name="_10A_18">#REF!</definedName>
    <definedName name="_10A_19">#REF!</definedName>
    <definedName name="_10A_2">#REF!</definedName>
    <definedName name="_10A_20">#REF!</definedName>
    <definedName name="_10A_21">#REF!</definedName>
    <definedName name="_10A_22">#REF!</definedName>
    <definedName name="_10A_23">#REF!</definedName>
    <definedName name="_10A_24">#REF!</definedName>
    <definedName name="_10A_25">#REF!</definedName>
    <definedName name="_10A_26">#REF!</definedName>
    <definedName name="_10A_27">#REF!</definedName>
    <definedName name="_10A_28">#REF!</definedName>
    <definedName name="_10A_29">#REF!</definedName>
    <definedName name="_10A_3">#REF!</definedName>
    <definedName name="_10A_30">#REF!</definedName>
    <definedName name="_10A_31">#REF!</definedName>
    <definedName name="_10A_32">#REF!</definedName>
    <definedName name="_10A_33">#REF!</definedName>
    <definedName name="_10A_34">#REF!</definedName>
    <definedName name="_10A_35">#REF!</definedName>
    <definedName name="_10A_36">#REF!</definedName>
    <definedName name="_10A_37">#REF!</definedName>
    <definedName name="_10A_38">#REF!</definedName>
    <definedName name="_10A_39">#REF!</definedName>
    <definedName name="_10A_4">#REF!</definedName>
    <definedName name="_10A_40">#REF!</definedName>
    <definedName name="_10A_41">#REF!</definedName>
    <definedName name="_10A_42">#REF!</definedName>
    <definedName name="_10A_43">#REF!</definedName>
    <definedName name="_10A_44">#REF!</definedName>
    <definedName name="_10A_45">#REF!</definedName>
    <definedName name="_10A_46">#REF!</definedName>
    <definedName name="_10A_47">#REF!</definedName>
    <definedName name="_10A_48">#REF!</definedName>
    <definedName name="_10A_49">#REF!</definedName>
    <definedName name="_10A_5">#REF!</definedName>
    <definedName name="_10A_50">#REF!</definedName>
    <definedName name="_10A_51">#REF!</definedName>
    <definedName name="_10A_52">#REF!</definedName>
    <definedName name="_10A_53">#REF!</definedName>
    <definedName name="_10A_54">#REF!</definedName>
    <definedName name="_10A_55">#REF!</definedName>
    <definedName name="_10A_56">#REF!</definedName>
    <definedName name="_10A_57">#REF!</definedName>
    <definedName name="_10A_58">#REF!</definedName>
    <definedName name="_10A_59">#REF!</definedName>
    <definedName name="_10A_6">#REF!</definedName>
    <definedName name="_10A_60">#REF!</definedName>
    <definedName name="_10A_61">#N/A</definedName>
    <definedName name="_10A_62">#N/A</definedName>
    <definedName name="_10A_63">#N/A</definedName>
    <definedName name="_10A_64">#N/A</definedName>
    <definedName name="_10A_65">#N/A</definedName>
    <definedName name="_10A_66">#N/A</definedName>
    <definedName name="_10A_67">#N/A</definedName>
    <definedName name="_10A_68">#N/A</definedName>
    <definedName name="_10A_69">#N/A</definedName>
    <definedName name="_10A_7">#REF!</definedName>
    <definedName name="_10A_70">#N/A</definedName>
    <definedName name="_10A_71">#N/A</definedName>
    <definedName name="_10A_72">#N/A</definedName>
    <definedName name="_10A_73">#N/A</definedName>
    <definedName name="_10A_74">#N/A</definedName>
    <definedName name="_10A_75">#N/A</definedName>
    <definedName name="_10A_76">#N/A</definedName>
    <definedName name="_10A_77">#N/A</definedName>
    <definedName name="_10A_78">#N/A</definedName>
    <definedName name="_10A_79">#N/A</definedName>
    <definedName name="_10A_8">#REF!</definedName>
    <definedName name="_10A_80">#N/A</definedName>
    <definedName name="_10A_81">#N/A</definedName>
    <definedName name="_10A_82">#N/A</definedName>
    <definedName name="_10A_83">#N/A</definedName>
    <definedName name="_10A_84">#N/A</definedName>
    <definedName name="_10A_85">#N/A</definedName>
    <definedName name="_10A_86">#N/A</definedName>
    <definedName name="_10A_87">#N/A</definedName>
    <definedName name="_10A_88">#N/A</definedName>
    <definedName name="_10A_89">#N/A</definedName>
    <definedName name="_10A_9">#REF!</definedName>
    <definedName name="_10A_90">#N/A</definedName>
    <definedName name="_10B_">#REF!</definedName>
    <definedName name="_10B_1">#REF!</definedName>
    <definedName name="_10B_10">#REF!</definedName>
    <definedName name="_10B_11">#REF!</definedName>
    <definedName name="_10B_12">#REF!</definedName>
    <definedName name="_10B_13">#REF!</definedName>
    <definedName name="_10B_14">#REF!</definedName>
    <definedName name="_10B_15">#REF!</definedName>
    <definedName name="_10B_16">#REF!</definedName>
    <definedName name="_10B_17">#REF!</definedName>
    <definedName name="_10B_18">#REF!</definedName>
    <definedName name="_10B_19">#REF!</definedName>
    <definedName name="_10B_2">#REF!</definedName>
    <definedName name="_10B_20">#REF!</definedName>
    <definedName name="_10B_21">#REF!</definedName>
    <definedName name="_10B_22">#REF!</definedName>
    <definedName name="_10B_23">#REF!</definedName>
    <definedName name="_10B_24">#REF!</definedName>
    <definedName name="_10B_25">#REF!</definedName>
    <definedName name="_10B_26">#REF!</definedName>
    <definedName name="_10B_27">#REF!</definedName>
    <definedName name="_10B_28">#REF!</definedName>
    <definedName name="_10B_29">#REF!</definedName>
    <definedName name="_10B_3">#REF!</definedName>
    <definedName name="_10B_30">#REF!</definedName>
    <definedName name="_10B_31">#REF!</definedName>
    <definedName name="_10B_32">#REF!</definedName>
    <definedName name="_10B_33">#REF!</definedName>
    <definedName name="_10B_34">#REF!</definedName>
    <definedName name="_10B_35">#REF!</definedName>
    <definedName name="_10B_36">#REF!</definedName>
    <definedName name="_10B_37">#REF!</definedName>
    <definedName name="_10B_38">#REF!</definedName>
    <definedName name="_10B_39">#REF!</definedName>
    <definedName name="_10B_4">#REF!</definedName>
    <definedName name="_10B_40">#REF!</definedName>
    <definedName name="_10B_41">#REF!</definedName>
    <definedName name="_10B_42">#REF!</definedName>
    <definedName name="_10B_43">#REF!</definedName>
    <definedName name="_10B_44">#REF!</definedName>
    <definedName name="_10B_45">#REF!</definedName>
    <definedName name="_10B_46">#REF!</definedName>
    <definedName name="_10B_47">#REF!</definedName>
    <definedName name="_10B_48">#REF!</definedName>
    <definedName name="_10B_49">#REF!</definedName>
    <definedName name="_10B_5">#REF!</definedName>
    <definedName name="_10B_50">#REF!</definedName>
    <definedName name="_10B_51">#REF!</definedName>
    <definedName name="_10B_52">#REF!</definedName>
    <definedName name="_10B_53">#REF!</definedName>
    <definedName name="_10B_54">#REF!</definedName>
    <definedName name="_10B_55">#REF!</definedName>
    <definedName name="_10B_56">#REF!</definedName>
    <definedName name="_10B_57">#REF!</definedName>
    <definedName name="_10B_58">#REF!</definedName>
    <definedName name="_10B_59">#REF!</definedName>
    <definedName name="_10B_6">#REF!</definedName>
    <definedName name="_10B_60">#REF!</definedName>
    <definedName name="_10B_61">#N/A</definedName>
    <definedName name="_10B_62">#N/A</definedName>
    <definedName name="_10B_63">#N/A</definedName>
    <definedName name="_10B_64">#N/A</definedName>
    <definedName name="_10B_65">#N/A</definedName>
    <definedName name="_10B_66">#N/A</definedName>
    <definedName name="_10B_67">#N/A</definedName>
    <definedName name="_10B_68">#N/A</definedName>
    <definedName name="_10B_69">#N/A</definedName>
    <definedName name="_10B_7">#REF!</definedName>
    <definedName name="_10B_70">#N/A</definedName>
    <definedName name="_10B_71">#N/A</definedName>
    <definedName name="_10B_72">#N/A</definedName>
    <definedName name="_10B_73">#N/A</definedName>
    <definedName name="_10B_74">#N/A</definedName>
    <definedName name="_10B_75">#N/A</definedName>
    <definedName name="_10B_76">#N/A</definedName>
    <definedName name="_10B_77">#N/A</definedName>
    <definedName name="_10B_78">#N/A</definedName>
    <definedName name="_10B_79">#N/A</definedName>
    <definedName name="_10B_8">#REF!</definedName>
    <definedName name="_10B_80">#N/A</definedName>
    <definedName name="_10B_81">#N/A</definedName>
    <definedName name="_10B_82">#N/A</definedName>
    <definedName name="_10B_83">#N/A</definedName>
    <definedName name="_10B_84">#N/A</definedName>
    <definedName name="_10B_85">#N/A</definedName>
    <definedName name="_10B_86">#N/A</definedName>
    <definedName name="_10B_87">#N/A</definedName>
    <definedName name="_10B_88">#N/A</definedName>
    <definedName name="_10B_89">#N/A</definedName>
    <definedName name="_10B_9">#REF!</definedName>
    <definedName name="_10B_90">#N/A</definedName>
    <definedName name="_10C_">#REF!</definedName>
    <definedName name="_10C_1">#REF!</definedName>
    <definedName name="_10C_10">#REF!</definedName>
    <definedName name="_10C_11">#REF!</definedName>
    <definedName name="_10C_12">#REF!</definedName>
    <definedName name="_10C_13">#REF!</definedName>
    <definedName name="_10C_14">#REF!</definedName>
    <definedName name="_10C_15">#REF!</definedName>
    <definedName name="_10C_16">#REF!</definedName>
    <definedName name="_10C_17">#REF!</definedName>
    <definedName name="_10C_18">#REF!</definedName>
    <definedName name="_10C_19">#REF!</definedName>
    <definedName name="_10C_2">#REF!</definedName>
    <definedName name="_10C_20">#REF!</definedName>
    <definedName name="_10C_21">#REF!</definedName>
    <definedName name="_10C_22">#REF!</definedName>
    <definedName name="_10C_23">#REF!</definedName>
    <definedName name="_10C_24">#REF!</definedName>
    <definedName name="_10C_25">#REF!</definedName>
    <definedName name="_10C_26">#REF!</definedName>
    <definedName name="_10C_27">#REF!</definedName>
    <definedName name="_10C_28">#REF!</definedName>
    <definedName name="_10C_29">#REF!</definedName>
    <definedName name="_10C_3">#REF!</definedName>
    <definedName name="_10C_30">#REF!</definedName>
    <definedName name="_10C_31">#REF!</definedName>
    <definedName name="_10C_32">#REF!</definedName>
    <definedName name="_10C_33">#REF!</definedName>
    <definedName name="_10C_34">#REF!</definedName>
    <definedName name="_10C_35">#REF!</definedName>
    <definedName name="_10C_36">#REF!</definedName>
    <definedName name="_10C_37">#REF!</definedName>
    <definedName name="_10C_38">#REF!</definedName>
    <definedName name="_10C_39">#REF!</definedName>
    <definedName name="_10C_4">#REF!</definedName>
    <definedName name="_10C_40">#REF!</definedName>
    <definedName name="_10C_41">#REF!</definedName>
    <definedName name="_10C_42">#REF!</definedName>
    <definedName name="_10C_43">#REF!</definedName>
    <definedName name="_10C_44">#REF!</definedName>
    <definedName name="_10C_45">#REF!</definedName>
    <definedName name="_10C_46">#REF!</definedName>
    <definedName name="_10C_47">#REF!</definedName>
    <definedName name="_10C_48">#REF!</definedName>
    <definedName name="_10C_49">#REF!</definedName>
    <definedName name="_10C_5">#REF!</definedName>
    <definedName name="_10C_50">#REF!</definedName>
    <definedName name="_10C_51">#REF!</definedName>
    <definedName name="_10C_52">#REF!</definedName>
    <definedName name="_10C_53">#REF!</definedName>
    <definedName name="_10C_54">#REF!</definedName>
    <definedName name="_10C_55">#REF!</definedName>
    <definedName name="_10C_56">#REF!</definedName>
    <definedName name="_10C_57">#REF!</definedName>
    <definedName name="_10C_58">#REF!</definedName>
    <definedName name="_10C_59">#REF!</definedName>
    <definedName name="_10C_6">#REF!</definedName>
    <definedName name="_10C_60">#REF!</definedName>
    <definedName name="_10C_61">#N/A</definedName>
    <definedName name="_10C_62">#N/A</definedName>
    <definedName name="_10C_63">#N/A</definedName>
    <definedName name="_10C_64">#N/A</definedName>
    <definedName name="_10C_65">#N/A</definedName>
    <definedName name="_10C_66">#N/A</definedName>
    <definedName name="_10C_67">#N/A</definedName>
    <definedName name="_10C_68">#N/A</definedName>
    <definedName name="_10C_69">#N/A</definedName>
    <definedName name="_10C_7">#REF!</definedName>
    <definedName name="_10C_70">#N/A</definedName>
    <definedName name="_10C_71">#N/A</definedName>
    <definedName name="_10C_72">#N/A</definedName>
    <definedName name="_10C_73">#N/A</definedName>
    <definedName name="_10C_74">#N/A</definedName>
    <definedName name="_10C_75">#N/A</definedName>
    <definedName name="_10C_76">#N/A</definedName>
    <definedName name="_10C_77">#N/A</definedName>
    <definedName name="_10C_78">#N/A</definedName>
    <definedName name="_10C_79">#N/A</definedName>
    <definedName name="_10C_8">#REF!</definedName>
    <definedName name="_10C_80">#N/A</definedName>
    <definedName name="_10C_81">#N/A</definedName>
    <definedName name="_10C_82">#N/A</definedName>
    <definedName name="_10C_83">#N/A</definedName>
    <definedName name="_10C_84">#N/A</definedName>
    <definedName name="_10C_85">#N/A</definedName>
    <definedName name="_10C_86">#N/A</definedName>
    <definedName name="_10C_87">#N/A</definedName>
    <definedName name="_10C_88">#N/A</definedName>
    <definedName name="_10C_89">#N/A</definedName>
    <definedName name="_10C_9">#REF!</definedName>
    <definedName name="_10C_90">#N/A</definedName>
    <definedName name="_11">#N/A</definedName>
    <definedName name="_11____wrn.Ã¶°ñÁý°èÇ_._.5Ä­." hidden="1">{#N/A,#N/A,FALSE,"Sheet1"}</definedName>
    <definedName name="_11¤§¤_¤¡" hidden="1">{#N/A,#N/A,FALSE,"Sheet1"}</definedName>
    <definedName name="_110__wrn.Ã¶°ñÁý°èÇ_._.5Ä­." hidden="1">{#N/A,#N/A,FALSE,"Sheet1"}</definedName>
    <definedName name="_115___wrn.Ã¶°ñÁý°èÇ_._.5Ä­." hidden="1">{#N/A,#N/A,FALSE,"Sheet1"}</definedName>
    <definedName name="_11A_1">#REF!</definedName>
    <definedName name="_11A_10">#REF!</definedName>
    <definedName name="_11A_11">#REF!</definedName>
    <definedName name="_11A_12">#REF!</definedName>
    <definedName name="_11A_13">#REF!</definedName>
    <definedName name="_11A_14">#REF!</definedName>
    <definedName name="_11A_15">#REF!</definedName>
    <definedName name="_11A_16">#REF!</definedName>
    <definedName name="_11A_17">#REF!</definedName>
    <definedName name="_11A_18">#REF!</definedName>
    <definedName name="_11A_19">#REF!</definedName>
    <definedName name="_11A_2">#REF!</definedName>
    <definedName name="_11A_20">#REF!</definedName>
    <definedName name="_11A_21">#REF!</definedName>
    <definedName name="_11A_22">#REF!</definedName>
    <definedName name="_11A_23">#REF!</definedName>
    <definedName name="_11A_24">#REF!</definedName>
    <definedName name="_11A_25">#REF!</definedName>
    <definedName name="_11A_26">#REF!</definedName>
    <definedName name="_11A_27">#REF!</definedName>
    <definedName name="_11A_28">#REF!</definedName>
    <definedName name="_11A_29">#REF!</definedName>
    <definedName name="_11A_3">#REF!</definedName>
    <definedName name="_11A_30">#REF!</definedName>
    <definedName name="_11A_4">#REF!</definedName>
    <definedName name="_11A_5">#REF!</definedName>
    <definedName name="_11A_6">#REF!</definedName>
    <definedName name="_11A_7">#REF!</definedName>
    <definedName name="_11A_8">#REF!</definedName>
    <definedName name="_11A_9">#REF!</definedName>
    <definedName name="_11B_1">#REF!</definedName>
    <definedName name="_11B_10">#REF!</definedName>
    <definedName name="_11B_11">#REF!</definedName>
    <definedName name="_11B_12">#REF!</definedName>
    <definedName name="_11B_13">#REF!</definedName>
    <definedName name="_11B_14">#REF!</definedName>
    <definedName name="_11B_15">#REF!</definedName>
    <definedName name="_11B_16">#REF!</definedName>
    <definedName name="_11B_17">#REF!</definedName>
    <definedName name="_11B_18">#REF!</definedName>
    <definedName name="_11B_19">#REF!</definedName>
    <definedName name="_11B_2">#REF!</definedName>
    <definedName name="_11B_20">#REF!</definedName>
    <definedName name="_11B_21">#REF!</definedName>
    <definedName name="_11B_22">#REF!</definedName>
    <definedName name="_11B_23">#REF!</definedName>
    <definedName name="_11B_24">#REF!</definedName>
    <definedName name="_11B_25">#REF!</definedName>
    <definedName name="_11B_26">#REF!</definedName>
    <definedName name="_11B_27">#REF!</definedName>
    <definedName name="_11B_28">#REF!</definedName>
    <definedName name="_11B_29">#REF!</definedName>
    <definedName name="_11B_3">#REF!</definedName>
    <definedName name="_11B_30">#REF!</definedName>
    <definedName name="_11B_4">#REF!</definedName>
    <definedName name="_11B_5">#REF!</definedName>
    <definedName name="_11B_6">#REF!</definedName>
    <definedName name="_11B_7">#REF!</definedName>
    <definedName name="_11B_8">#REF!</definedName>
    <definedName name="_11B_9">#REF!</definedName>
    <definedName name="_11C_1">#REF!</definedName>
    <definedName name="_11C_10">#REF!</definedName>
    <definedName name="_11C_11">#REF!</definedName>
    <definedName name="_11C_12">#REF!</definedName>
    <definedName name="_11C_13">#REF!</definedName>
    <definedName name="_11C_14">#REF!</definedName>
    <definedName name="_11C_15">#REF!</definedName>
    <definedName name="_11C_16">#REF!</definedName>
    <definedName name="_11C_17">#REF!</definedName>
    <definedName name="_11C_18">#REF!</definedName>
    <definedName name="_11C_19">#REF!</definedName>
    <definedName name="_11C_2">#REF!</definedName>
    <definedName name="_11C_20">#REF!</definedName>
    <definedName name="_11C_21">#REF!</definedName>
    <definedName name="_11C_22">#REF!</definedName>
    <definedName name="_11C_23">#REF!</definedName>
    <definedName name="_11C_24">#REF!</definedName>
    <definedName name="_11C_25">#REF!</definedName>
    <definedName name="_11C_26">#REF!</definedName>
    <definedName name="_11C_27">#REF!</definedName>
    <definedName name="_11C_28">#REF!</definedName>
    <definedName name="_11C_29">#REF!</definedName>
    <definedName name="_11C_3">#REF!</definedName>
    <definedName name="_11C_30">#REF!</definedName>
    <definedName name="_11C_4">#REF!</definedName>
    <definedName name="_11C_5">#REF!</definedName>
    <definedName name="_11C_6">#REF!</definedName>
    <definedName name="_11C_7">#REF!</definedName>
    <definedName name="_11C_8">#REF!</definedName>
    <definedName name="_11C_9">#REF!</definedName>
    <definedName name="_12">#N/A</definedName>
    <definedName name="_12_____wrn.Ã¶°ñÁý°èÇ_._.5Ä­." hidden="1">{#N/A,#N/A,FALSE,"Sheet1"}</definedName>
    <definedName name="_12____¤§¤_¤¡" hidden="1">{#N/A,#N/A,FALSE,"Sheet1"}</definedName>
    <definedName name="_12___¤§¤_¤¡" hidden="1">{#N/A,#N/A,FALSE,"Sheet1"}</definedName>
    <definedName name="_121_¤§¤_¤¡" hidden="1">{#N/A,#N/A,FALSE,"Sheet1"}</definedName>
    <definedName name="_123_0_0_F" hidden="1">[2]CTEMCOST!#REF!</definedName>
    <definedName name="_124_0_0_F" hidden="1">[2]CTEMCOST!#REF!</definedName>
    <definedName name="_12A_1">#N/A</definedName>
    <definedName name="_12A_10">#N/A</definedName>
    <definedName name="_12A_11">#N/A</definedName>
    <definedName name="_12A_12">#N/A</definedName>
    <definedName name="_12A_13">#N/A</definedName>
    <definedName name="_12A_14">#N/A</definedName>
    <definedName name="_12A_15">#N/A</definedName>
    <definedName name="_12A_16">#N/A</definedName>
    <definedName name="_12A_17">#N/A</definedName>
    <definedName name="_12A_18">#N/A</definedName>
    <definedName name="_12A_19">#N/A</definedName>
    <definedName name="_12A_2">#N/A</definedName>
    <definedName name="_12A_20">#N/A</definedName>
    <definedName name="_12A_21">#N/A</definedName>
    <definedName name="_12A_22">#N/A</definedName>
    <definedName name="_12A_23">#N/A</definedName>
    <definedName name="_12A_24">#N/A</definedName>
    <definedName name="_12A_25">#N/A</definedName>
    <definedName name="_12A_26">#N/A</definedName>
    <definedName name="_12A_27">#N/A</definedName>
    <definedName name="_12A_28">#N/A</definedName>
    <definedName name="_12A_29">#N/A</definedName>
    <definedName name="_12A_3">#N/A</definedName>
    <definedName name="_12A_30">#N/A</definedName>
    <definedName name="_12A_31">#N/A</definedName>
    <definedName name="_12A_32">#N/A</definedName>
    <definedName name="_12A_33">#N/A</definedName>
    <definedName name="_12A_34">#N/A</definedName>
    <definedName name="_12A_35">#N/A</definedName>
    <definedName name="_12A_36">#N/A</definedName>
    <definedName name="_12A_37">#N/A</definedName>
    <definedName name="_12A_38">#N/A</definedName>
    <definedName name="_12A_39">#N/A</definedName>
    <definedName name="_12A_4">#N/A</definedName>
    <definedName name="_12A_40">#N/A</definedName>
    <definedName name="_12A_41">#N/A</definedName>
    <definedName name="_12A_42">#N/A</definedName>
    <definedName name="_12A_43">#N/A</definedName>
    <definedName name="_12A_44">#N/A</definedName>
    <definedName name="_12A_45">#N/A</definedName>
    <definedName name="_12A_46">#N/A</definedName>
    <definedName name="_12A_47">#N/A</definedName>
    <definedName name="_12A_48">#N/A</definedName>
    <definedName name="_12A_49">#N/A</definedName>
    <definedName name="_12A_5">#N/A</definedName>
    <definedName name="_12A_50">#N/A</definedName>
    <definedName name="_12A_51">#N/A</definedName>
    <definedName name="_12A_52">#N/A</definedName>
    <definedName name="_12A_53">#N/A</definedName>
    <definedName name="_12A_54">#N/A</definedName>
    <definedName name="_12A_55">#N/A</definedName>
    <definedName name="_12A_56">#N/A</definedName>
    <definedName name="_12A_57">#N/A</definedName>
    <definedName name="_12A_58">#N/A</definedName>
    <definedName name="_12A_59">#N/A</definedName>
    <definedName name="_12A_6">#N/A</definedName>
    <definedName name="_12A_60">#N/A</definedName>
    <definedName name="_12A_61">#N/A</definedName>
    <definedName name="_12A_62">#N/A</definedName>
    <definedName name="_12A_63">#N/A</definedName>
    <definedName name="_12A_64">#N/A</definedName>
    <definedName name="_12A_65">#N/A</definedName>
    <definedName name="_12A_66">#N/A</definedName>
    <definedName name="_12A_67">#N/A</definedName>
    <definedName name="_12A_68">#N/A</definedName>
    <definedName name="_12A_69">#N/A</definedName>
    <definedName name="_12A_7">#N/A</definedName>
    <definedName name="_12A_70">#N/A</definedName>
    <definedName name="_12A_71">#N/A</definedName>
    <definedName name="_12A_72">#N/A</definedName>
    <definedName name="_12A_73">#N/A</definedName>
    <definedName name="_12A_74">#N/A</definedName>
    <definedName name="_12A_75">#N/A</definedName>
    <definedName name="_12A_76">#N/A</definedName>
    <definedName name="_12A_77">#N/A</definedName>
    <definedName name="_12A_78">#N/A</definedName>
    <definedName name="_12A_79">#N/A</definedName>
    <definedName name="_12A_8">#N/A</definedName>
    <definedName name="_12A_80">#N/A</definedName>
    <definedName name="_12A_81">#N/A</definedName>
    <definedName name="_12A_9">#N/A</definedName>
    <definedName name="_12B_1">#N/A</definedName>
    <definedName name="_12B_10">#N/A</definedName>
    <definedName name="_12B_11">#N/A</definedName>
    <definedName name="_12B_12">#N/A</definedName>
    <definedName name="_12B_13">#N/A</definedName>
    <definedName name="_12B_14">#N/A</definedName>
    <definedName name="_12B_15">#N/A</definedName>
    <definedName name="_12B_16">#N/A</definedName>
    <definedName name="_12B_17">#N/A</definedName>
    <definedName name="_12B_18">#N/A</definedName>
    <definedName name="_12B_19">#N/A</definedName>
    <definedName name="_12B_2">#N/A</definedName>
    <definedName name="_12B_20">#N/A</definedName>
    <definedName name="_12B_21">#N/A</definedName>
    <definedName name="_12B_22">#N/A</definedName>
    <definedName name="_12B_23">#N/A</definedName>
    <definedName name="_12B_24">#N/A</definedName>
    <definedName name="_12B_25">#N/A</definedName>
    <definedName name="_12B_26">#N/A</definedName>
    <definedName name="_12B_27">#N/A</definedName>
    <definedName name="_12B_28">#N/A</definedName>
    <definedName name="_12B_29">#N/A</definedName>
    <definedName name="_12B_3">#N/A</definedName>
    <definedName name="_12B_30">#N/A</definedName>
    <definedName name="_12B_31">#N/A</definedName>
    <definedName name="_12B_32">#N/A</definedName>
    <definedName name="_12B_33">#N/A</definedName>
    <definedName name="_12B_34">#N/A</definedName>
    <definedName name="_12B_35">#N/A</definedName>
    <definedName name="_12B_36">#N/A</definedName>
    <definedName name="_12B_37">#N/A</definedName>
    <definedName name="_12B_38">#N/A</definedName>
    <definedName name="_12B_39">#N/A</definedName>
    <definedName name="_12B_4">#N/A</definedName>
    <definedName name="_12B_40">#N/A</definedName>
    <definedName name="_12B_41">#N/A</definedName>
    <definedName name="_12B_42">#N/A</definedName>
    <definedName name="_12B_43">#N/A</definedName>
    <definedName name="_12B_44">#N/A</definedName>
    <definedName name="_12B_45">#N/A</definedName>
    <definedName name="_12B_46">#N/A</definedName>
    <definedName name="_12B_47">#N/A</definedName>
    <definedName name="_12B_48">#N/A</definedName>
    <definedName name="_12B_49">#N/A</definedName>
    <definedName name="_12B_5">#N/A</definedName>
    <definedName name="_12B_50">#N/A</definedName>
    <definedName name="_12B_51">#N/A</definedName>
    <definedName name="_12B_52">#N/A</definedName>
    <definedName name="_12B_53">#N/A</definedName>
    <definedName name="_12B_54">#N/A</definedName>
    <definedName name="_12B_55">#N/A</definedName>
    <definedName name="_12B_56">#N/A</definedName>
    <definedName name="_12B_57">#N/A</definedName>
    <definedName name="_12B_58">#N/A</definedName>
    <definedName name="_12B_59">#N/A</definedName>
    <definedName name="_12B_6">#N/A</definedName>
    <definedName name="_12B_60">#N/A</definedName>
    <definedName name="_12B_61">#N/A</definedName>
    <definedName name="_12B_62">#N/A</definedName>
    <definedName name="_12B_63">#N/A</definedName>
    <definedName name="_12B_64">#N/A</definedName>
    <definedName name="_12B_65">#N/A</definedName>
    <definedName name="_12B_66">#N/A</definedName>
    <definedName name="_12B_67">#N/A</definedName>
    <definedName name="_12B_68">#N/A</definedName>
    <definedName name="_12B_69">#N/A</definedName>
    <definedName name="_12B_7">#N/A</definedName>
    <definedName name="_12B_70">#N/A</definedName>
    <definedName name="_12B_71">#N/A</definedName>
    <definedName name="_12B_72">#N/A</definedName>
    <definedName name="_12B_73">#N/A</definedName>
    <definedName name="_12B_74">#N/A</definedName>
    <definedName name="_12B_75">#N/A</definedName>
    <definedName name="_12B_76">#N/A</definedName>
    <definedName name="_12B_77">#N/A</definedName>
    <definedName name="_12B_78">#N/A</definedName>
    <definedName name="_12B_79">#N/A</definedName>
    <definedName name="_12B_8">#N/A</definedName>
    <definedName name="_12B_80">#N/A</definedName>
    <definedName name="_12B_81">#N/A</definedName>
    <definedName name="_12B_9">#N/A</definedName>
    <definedName name="_12C_1">#N/A</definedName>
    <definedName name="_12C_10">#N/A</definedName>
    <definedName name="_12C_11">#N/A</definedName>
    <definedName name="_12C_12">#N/A</definedName>
    <definedName name="_12C_13">#N/A</definedName>
    <definedName name="_12C_14">#N/A</definedName>
    <definedName name="_12C_15">#N/A</definedName>
    <definedName name="_12C_16">#N/A</definedName>
    <definedName name="_12C_17">#N/A</definedName>
    <definedName name="_12C_18">#N/A</definedName>
    <definedName name="_12C_19">#N/A</definedName>
    <definedName name="_12C_2">#N/A</definedName>
    <definedName name="_12C_20">#N/A</definedName>
    <definedName name="_12C_21">#N/A</definedName>
    <definedName name="_12C_22">#N/A</definedName>
    <definedName name="_12C_23">#N/A</definedName>
    <definedName name="_12C_24">#N/A</definedName>
    <definedName name="_12C_25">#N/A</definedName>
    <definedName name="_12C_26">#N/A</definedName>
    <definedName name="_12C_27">#N/A</definedName>
    <definedName name="_12C_28">#N/A</definedName>
    <definedName name="_12C_29">#N/A</definedName>
    <definedName name="_12C_3">#N/A</definedName>
    <definedName name="_12C_30">#N/A</definedName>
    <definedName name="_12C_31">#N/A</definedName>
    <definedName name="_12C_32">#N/A</definedName>
    <definedName name="_12C_33">#N/A</definedName>
    <definedName name="_12C_34">#N/A</definedName>
    <definedName name="_12C_35">#N/A</definedName>
    <definedName name="_12C_36">#N/A</definedName>
    <definedName name="_12C_37">#N/A</definedName>
    <definedName name="_12C_38">#N/A</definedName>
    <definedName name="_12C_39">#N/A</definedName>
    <definedName name="_12C_4">#N/A</definedName>
    <definedName name="_12C_40">#N/A</definedName>
    <definedName name="_12C_41">#N/A</definedName>
    <definedName name="_12C_42">#N/A</definedName>
    <definedName name="_12C_43">#N/A</definedName>
    <definedName name="_12C_44">#N/A</definedName>
    <definedName name="_12C_45">#N/A</definedName>
    <definedName name="_12C_46">#N/A</definedName>
    <definedName name="_12C_47">#N/A</definedName>
    <definedName name="_12C_48">#N/A</definedName>
    <definedName name="_12C_49">#N/A</definedName>
    <definedName name="_12C_5">#N/A</definedName>
    <definedName name="_12C_50">#N/A</definedName>
    <definedName name="_12C_51">#N/A</definedName>
    <definedName name="_12C_52">#N/A</definedName>
    <definedName name="_12C_53">#N/A</definedName>
    <definedName name="_12C_54">#N/A</definedName>
    <definedName name="_12C_55">#N/A</definedName>
    <definedName name="_12C_56">#N/A</definedName>
    <definedName name="_12C_57">#N/A</definedName>
    <definedName name="_12C_58">#N/A</definedName>
    <definedName name="_12C_59">#N/A</definedName>
    <definedName name="_12C_6">#N/A</definedName>
    <definedName name="_12C_60">#N/A</definedName>
    <definedName name="_12C_61">#N/A</definedName>
    <definedName name="_12C_62">#N/A</definedName>
    <definedName name="_12C_63">#N/A</definedName>
    <definedName name="_12C_64">#N/A</definedName>
    <definedName name="_12C_65">#N/A</definedName>
    <definedName name="_12C_66">#N/A</definedName>
    <definedName name="_12C_67">#N/A</definedName>
    <definedName name="_12C_68">#N/A</definedName>
    <definedName name="_12C_69">#N/A</definedName>
    <definedName name="_12C_7">#N/A</definedName>
    <definedName name="_12C_70">#N/A</definedName>
    <definedName name="_12C_71">#N/A</definedName>
    <definedName name="_12C_72">#N/A</definedName>
    <definedName name="_12C_73">#N/A</definedName>
    <definedName name="_12C_74">#N/A</definedName>
    <definedName name="_12C_75">#N/A</definedName>
    <definedName name="_12C_76">#N/A</definedName>
    <definedName name="_12C_77">#N/A</definedName>
    <definedName name="_12C_78">#N/A</definedName>
    <definedName name="_12C_79">#N/A</definedName>
    <definedName name="_12C_8">#N/A</definedName>
    <definedName name="_12C_80">#N/A</definedName>
    <definedName name="_12C_81">#N/A</definedName>
    <definedName name="_12C_9">#N/A</definedName>
    <definedName name="_13">#N/A</definedName>
    <definedName name="_13_____¤§¤_¤¡" hidden="1">{#N/A,#N/A,FALSE,"Sheet1"}</definedName>
    <definedName name="_13_____0__123Grap" hidden="1">#REF!</definedName>
    <definedName name="_13___¤§¤_¤¡" hidden="1">{#N/A,#N/A,FALSE,"Sheet1"}</definedName>
    <definedName name="_130_wrn.Ã¶°ñÁý°èÇ_._.5Ä­." hidden="1">{#N/A,#N/A,FALSE,"Sheet1"}</definedName>
    <definedName name="_131F" hidden="1">[2]CTEMCOST!#REF!</definedName>
    <definedName name="_133__¤§¤_¤¡" hidden="1">{#N/A,#N/A,FALSE,"Sheet1"}</definedName>
    <definedName name="_134¤§¤_¤¡" hidden="1">{#N/A,#N/A,FALSE,"Sheet1"}</definedName>
    <definedName name="_13A_1">#REF!</definedName>
    <definedName name="_13A_10">#REF!</definedName>
    <definedName name="_13A_11">#REF!</definedName>
    <definedName name="_13A_12">#REF!</definedName>
    <definedName name="_13A_13">#REF!</definedName>
    <definedName name="_13A_14">#REF!</definedName>
    <definedName name="_13A_15">#REF!</definedName>
    <definedName name="_13A_16">#REF!</definedName>
    <definedName name="_13A_17">#REF!</definedName>
    <definedName name="_13A_18">#REF!</definedName>
    <definedName name="_13A_19">#REF!</definedName>
    <definedName name="_13A_2">#REF!</definedName>
    <definedName name="_13A_20">#REF!</definedName>
    <definedName name="_13A_21">#REF!</definedName>
    <definedName name="_13A_22">#REF!</definedName>
    <definedName name="_13A_23">#REF!</definedName>
    <definedName name="_13A_24">#REF!</definedName>
    <definedName name="_13A_25">#REF!</definedName>
    <definedName name="_13A_26">#REF!</definedName>
    <definedName name="_13A_27">#REF!</definedName>
    <definedName name="_13A_28">#REF!</definedName>
    <definedName name="_13A_29">#REF!</definedName>
    <definedName name="_13A_3">#REF!</definedName>
    <definedName name="_13A_30">#REF!</definedName>
    <definedName name="_13A_31">#REF!</definedName>
    <definedName name="_13A_32">#REF!</definedName>
    <definedName name="_13A_33">#REF!</definedName>
    <definedName name="_13A_34">#REF!</definedName>
    <definedName name="_13A_35">#REF!</definedName>
    <definedName name="_13A_36">#REF!</definedName>
    <definedName name="_13A_37">#REF!</definedName>
    <definedName name="_13A_38">#REF!</definedName>
    <definedName name="_13A_39">#REF!</definedName>
    <definedName name="_13A_4">#REF!</definedName>
    <definedName name="_13A_40">#REF!</definedName>
    <definedName name="_13A_41">#REF!</definedName>
    <definedName name="_13A_42">#REF!</definedName>
    <definedName name="_13A_43">#REF!</definedName>
    <definedName name="_13A_44">#REF!</definedName>
    <definedName name="_13A_45">#REF!</definedName>
    <definedName name="_13A_46">#REF!</definedName>
    <definedName name="_13A_47">#REF!</definedName>
    <definedName name="_13A_48">#REF!</definedName>
    <definedName name="_13A_49">#REF!</definedName>
    <definedName name="_13A_5">#REF!</definedName>
    <definedName name="_13A_50">#REF!</definedName>
    <definedName name="_13A_51">#REF!</definedName>
    <definedName name="_13A_52">#REF!</definedName>
    <definedName name="_13A_53">#REF!</definedName>
    <definedName name="_13A_54">#REF!</definedName>
    <definedName name="_13A_55">#REF!</definedName>
    <definedName name="_13A_56">#REF!</definedName>
    <definedName name="_13A_57">#REF!</definedName>
    <definedName name="_13A_58">#REF!</definedName>
    <definedName name="_13A_59">#REF!</definedName>
    <definedName name="_13A_6">#REF!</definedName>
    <definedName name="_13A_60">#REF!</definedName>
    <definedName name="_13A_7">#REF!</definedName>
    <definedName name="_13A_8">#REF!</definedName>
    <definedName name="_13A_9">#REF!</definedName>
    <definedName name="_13B_1">#REF!</definedName>
    <definedName name="_13B_10">#REF!</definedName>
    <definedName name="_13B_11">#REF!</definedName>
    <definedName name="_13B_12">#REF!</definedName>
    <definedName name="_13B_13">#REF!</definedName>
    <definedName name="_13B_14">#REF!</definedName>
    <definedName name="_13B_15">#REF!</definedName>
    <definedName name="_13B_16">#REF!</definedName>
    <definedName name="_13B_17">#REF!</definedName>
    <definedName name="_13B_18">#REF!</definedName>
    <definedName name="_13B_19">#REF!</definedName>
    <definedName name="_13B_2">#REF!</definedName>
    <definedName name="_13B_20">#REF!</definedName>
    <definedName name="_13B_21">#REF!</definedName>
    <definedName name="_13B_22">#REF!</definedName>
    <definedName name="_13B_23">#REF!</definedName>
    <definedName name="_13B_24">#REF!</definedName>
    <definedName name="_13B_25">#REF!</definedName>
    <definedName name="_13B_26">#REF!</definedName>
    <definedName name="_13B_27">#REF!</definedName>
    <definedName name="_13B_28">#REF!</definedName>
    <definedName name="_13B_29">#REF!</definedName>
    <definedName name="_13B_3">#REF!</definedName>
    <definedName name="_13B_30">#REF!</definedName>
    <definedName name="_13B_31">#REF!</definedName>
    <definedName name="_13B_32">#REF!</definedName>
    <definedName name="_13B_33">#REF!</definedName>
    <definedName name="_13B_34">#REF!</definedName>
    <definedName name="_13B_35">#REF!</definedName>
    <definedName name="_13B_36">#REF!</definedName>
    <definedName name="_13B_37">#REF!</definedName>
    <definedName name="_13B_38">#REF!</definedName>
    <definedName name="_13B_39">#REF!</definedName>
    <definedName name="_13B_4">#REF!</definedName>
    <definedName name="_13B_40">#REF!</definedName>
    <definedName name="_13B_41">#REF!</definedName>
    <definedName name="_13B_42">#REF!</definedName>
    <definedName name="_13B_43">#REF!</definedName>
    <definedName name="_13B_44">#REF!</definedName>
    <definedName name="_13B_45">#REF!</definedName>
    <definedName name="_13B_46">#REF!</definedName>
    <definedName name="_13B_47">#REF!</definedName>
    <definedName name="_13B_48">#REF!</definedName>
    <definedName name="_13B_49">#REF!</definedName>
    <definedName name="_13B_5">#REF!</definedName>
    <definedName name="_13B_50">#REF!</definedName>
    <definedName name="_13B_51">#REF!</definedName>
    <definedName name="_13B_52">#REF!</definedName>
    <definedName name="_13B_53">#REF!</definedName>
    <definedName name="_13B_54">#REF!</definedName>
    <definedName name="_13B_55">#REF!</definedName>
    <definedName name="_13B_56">#REF!</definedName>
    <definedName name="_13B_57">#REF!</definedName>
    <definedName name="_13B_58">#REF!</definedName>
    <definedName name="_13B_59">#REF!</definedName>
    <definedName name="_13B_6">#REF!</definedName>
    <definedName name="_13B_60">#REF!</definedName>
    <definedName name="_13B_7">#REF!</definedName>
    <definedName name="_13B_8">#REF!</definedName>
    <definedName name="_13B_9">#REF!</definedName>
    <definedName name="_13C_1">#REF!</definedName>
    <definedName name="_13C_10">#REF!</definedName>
    <definedName name="_13C_11">#REF!</definedName>
    <definedName name="_13C_12">#REF!</definedName>
    <definedName name="_13C_13">#REF!</definedName>
    <definedName name="_13C_14">#REF!</definedName>
    <definedName name="_13C_15">#REF!</definedName>
    <definedName name="_13C_16">#REF!</definedName>
    <definedName name="_13C_17">#REF!</definedName>
    <definedName name="_13C_18">#REF!</definedName>
    <definedName name="_13C_19">#REF!</definedName>
    <definedName name="_13C_2">#REF!</definedName>
    <definedName name="_13C_20">#REF!</definedName>
    <definedName name="_13C_21">#REF!</definedName>
    <definedName name="_13C_22">#REF!</definedName>
    <definedName name="_13C_23">#REF!</definedName>
    <definedName name="_13C_24">#REF!</definedName>
    <definedName name="_13C_25">#REF!</definedName>
    <definedName name="_13C_26">#REF!</definedName>
    <definedName name="_13C_27">#REF!</definedName>
    <definedName name="_13C_28">#REF!</definedName>
    <definedName name="_13C_29">#REF!</definedName>
    <definedName name="_13C_3">#REF!</definedName>
    <definedName name="_13C_30">#REF!</definedName>
    <definedName name="_13C_31">#REF!</definedName>
    <definedName name="_13C_32">#REF!</definedName>
    <definedName name="_13C_33">#REF!</definedName>
    <definedName name="_13C_34">#REF!</definedName>
    <definedName name="_13C_35">#REF!</definedName>
    <definedName name="_13C_36">#REF!</definedName>
    <definedName name="_13C_37">#REF!</definedName>
    <definedName name="_13C_38">#REF!</definedName>
    <definedName name="_13C_39">#REF!</definedName>
    <definedName name="_13C_4">#REF!</definedName>
    <definedName name="_13C_40">#REF!</definedName>
    <definedName name="_13C_41">#REF!</definedName>
    <definedName name="_13C_42">#REF!</definedName>
    <definedName name="_13C_43">#REF!</definedName>
    <definedName name="_13C_44">#REF!</definedName>
    <definedName name="_13C_45">#REF!</definedName>
    <definedName name="_13C_46">#REF!</definedName>
    <definedName name="_13C_47">#REF!</definedName>
    <definedName name="_13C_48">#REF!</definedName>
    <definedName name="_13C_49">#REF!</definedName>
    <definedName name="_13C_5">#REF!</definedName>
    <definedName name="_13C_50">#REF!</definedName>
    <definedName name="_13C_51">#REF!</definedName>
    <definedName name="_13C_52">#REF!</definedName>
    <definedName name="_13C_53">#REF!</definedName>
    <definedName name="_13C_54">#REF!</definedName>
    <definedName name="_13C_55">#REF!</definedName>
    <definedName name="_13C_56">#REF!</definedName>
    <definedName name="_13C_57">#REF!</definedName>
    <definedName name="_13C_58">#REF!</definedName>
    <definedName name="_13C_59">#REF!</definedName>
    <definedName name="_13C_6">#REF!</definedName>
    <definedName name="_13C_60">#REF!</definedName>
    <definedName name="_13C_7">#REF!</definedName>
    <definedName name="_13C_8">#REF!</definedName>
    <definedName name="_13C_9">#REF!</definedName>
    <definedName name="_14">#N/A</definedName>
    <definedName name="_14¤§¤_¤¡" hidden="1">{#N/A,#N/A,FALSE,"Sheet1"}</definedName>
    <definedName name="_149_wrn.Ã¶°ñÁý°èÇ_._.5Ä­." hidden="1">{#N/A,#N/A,FALSE,"Sheet1"}</definedName>
    <definedName name="_14A_1">#N/A</definedName>
    <definedName name="_14A_10">#N/A</definedName>
    <definedName name="_14A_11">#N/A</definedName>
    <definedName name="_14A_12">#N/A</definedName>
    <definedName name="_14A_13">#N/A</definedName>
    <definedName name="_14A_14">#N/A</definedName>
    <definedName name="_14A_15">#N/A</definedName>
    <definedName name="_14A_16">#N/A</definedName>
    <definedName name="_14A_17">#N/A</definedName>
    <definedName name="_14A_18">#N/A</definedName>
    <definedName name="_14A_19">#N/A</definedName>
    <definedName name="_14A_2">#N/A</definedName>
    <definedName name="_14A_20">#N/A</definedName>
    <definedName name="_14A_21">#N/A</definedName>
    <definedName name="_14A_22">#N/A</definedName>
    <definedName name="_14A_23">#N/A</definedName>
    <definedName name="_14A_24">#N/A</definedName>
    <definedName name="_14A_25">#N/A</definedName>
    <definedName name="_14A_26">#N/A</definedName>
    <definedName name="_14A_27">#N/A</definedName>
    <definedName name="_14A_28">#N/A</definedName>
    <definedName name="_14A_29">#N/A</definedName>
    <definedName name="_14A_3">#N/A</definedName>
    <definedName name="_14A_30">#N/A</definedName>
    <definedName name="_14A_4">#N/A</definedName>
    <definedName name="_14A_5">#N/A</definedName>
    <definedName name="_14A_6">#N/A</definedName>
    <definedName name="_14A_7">#N/A</definedName>
    <definedName name="_14A_8">#N/A</definedName>
    <definedName name="_14A_9">#N/A</definedName>
    <definedName name="_14B_1">#N/A</definedName>
    <definedName name="_14B_10">#N/A</definedName>
    <definedName name="_14B_11">#N/A</definedName>
    <definedName name="_14B_12">#N/A</definedName>
    <definedName name="_14B_13">#N/A</definedName>
    <definedName name="_14B_14">#N/A</definedName>
    <definedName name="_14B_15">#N/A</definedName>
    <definedName name="_14B_16">#N/A</definedName>
    <definedName name="_14B_17">#N/A</definedName>
    <definedName name="_14B_18">#N/A</definedName>
    <definedName name="_14B_19">#N/A</definedName>
    <definedName name="_14B_2">#N/A</definedName>
    <definedName name="_14B_20">#N/A</definedName>
    <definedName name="_14B_21">#N/A</definedName>
    <definedName name="_14B_22">#N/A</definedName>
    <definedName name="_14B_23">#N/A</definedName>
    <definedName name="_14B_24">#N/A</definedName>
    <definedName name="_14B_25">#N/A</definedName>
    <definedName name="_14B_26">#N/A</definedName>
    <definedName name="_14B_27">#N/A</definedName>
    <definedName name="_14B_28">#N/A</definedName>
    <definedName name="_14B_29">#N/A</definedName>
    <definedName name="_14B_3">#N/A</definedName>
    <definedName name="_14B_30">#N/A</definedName>
    <definedName name="_14B_4">#N/A</definedName>
    <definedName name="_14B_5">#N/A</definedName>
    <definedName name="_14B_6">#N/A</definedName>
    <definedName name="_14B_7">#N/A</definedName>
    <definedName name="_14B_8">#N/A</definedName>
    <definedName name="_14B_9">#N/A</definedName>
    <definedName name="_14C_1">#N/A</definedName>
    <definedName name="_14C_10">#N/A</definedName>
    <definedName name="_14C_11">#N/A</definedName>
    <definedName name="_14C_12">#N/A</definedName>
    <definedName name="_14C_13">#N/A</definedName>
    <definedName name="_14C_14">#N/A</definedName>
    <definedName name="_14C_15">#N/A</definedName>
    <definedName name="_14C_16">#N/A</definedName>
    <definedName name="_14C_17">#N/A</definedName>
    <definedName name="_14C_18">#N/A</definedName>
    <definedName name="_14C_19">#N/A</definedName>
    <definedName name="_14C_2">#N/A</definedName>
    <definedName name="_14C_20">#N/A</definedName>
    <definedName name="_14C_21">#N/A</definedName>
    <definedName name="_14C_22">#N/A</definedName>
    <definedName name="_14C_23">#N/A</definedName>
    <definedName name="_14C_24">#N/A</definedName>
    <definedName name="_14C_25">#N/A</definedName>
    <definedName name="_14C_26">#N/A</definedName>
    <definedName name="_14C_27">#N/A</definedName>
    <definedName name="_14C_28">#N/A</definedName>
    <definedName name="_14C_29">#N/A</definedName>
    <definedName name="_14C_3">#N/A</definedName>
    <definedName name="_14C_30">#N/A</definedName>
    <definedName name="_14C_4">#N/A</definedName>
    <definedName name="_14C_5">#N/A</definedName>
    <definedName name="_14C_6">#N/A</definedName>
    <definedName name="_14C_7">#N/A</definedName>
    <definedName name="_14C_8">#N/A</definedName>
    <definedName name="_14C_9">#N/A</definedName>
    <definedName name="_15">#N/A</definedName>
    <definedName name="_15___wrn.Ã¶°ñÁý°èÇ_._.5Ä­." hidden="1">{#N/A,#N/A,FALSE,"Sheet1"}</definedName>
    <definedName name="_15A">[10]금액내역서!$D$3:$D$10</definedName>
    <definedName name="_15A_1">#N/A</definedName>
    <definedName name="_15A_10">#N/A</definedName>
    <definedName name="_15A_11">#N/A</definedName>
    <definedName name="_15A_12">#N/A</definedName>
    <definedName name="_15A_13">#N/A</definedName>
    <definedName name="_15A_14">#N/A</definedName>
    <definedName name="_15A_15">#N/A</definedName>
    <definedName name="_15A_16">#N/A</definedName>
    <definedName name="_15A_17">#N/A</definedName>
    <definedName name="_15A_18">#N/A</definedName>
    <definedName name="_15A_19">#N/A</definedName>
    <definedName name="_15A_2">#N/A</definedName>
    <definedName name="_15A_20">#N/A</definedName>
    <definedName name="_15A_21">#N/A</definedName>
    <definedName name="_15A_22">#N/A</definedName>
    <definedName name="_15A_23">#N/A</definedName>
    <definedName name="_15A_24">#N/A</definedName>
    <definedName name="_15A_25">#N/A</definedName>
    <definedName name="_15A_26">#N/A</definedName>
    <definedName name="_15A_27">#N/A</definedName>
    <definedName name="_15A_28">#N/A</definedName>
    <definedName name="_15A_29">#N/A</definedName>
    <definedName name="_15A_3">#N/A</definedName>
    <definedName name="_15A_30">#N/A</definedName>
    <definedName name="_15A_31">#N/A</definedName>
    <definedName name="_15A_32">#N/A</definedName>
    <definedName name="_15A_33">#N/A</definedName>
    <definedName name="_15A_34">#N/A</definedName>
    <definedName name="_15A_35">#N/A</definedName>
    <definedName name="_15A_36">#N/A</definedName>
    <definedName name="_15A_37">#N/A</definedName>
    <definedName name="_15A_38">#N/A</definedName>
    <definedName name="_15A_39">#N/A</definedName>
    <definedName name="_15A_4">#N/A</definedName>
    <definedName name="_15A_40">#N/A</definedName>
    <definedName name="_15A_41">#N/A</definedName>
    <definedName name="_15A_42">#N/A</definedName>
    <definedName name="_15A_43">#N/A</definedName>
    <definedName name="_15A_44">#N/A</definedName>
    <definedName name="_15A_45">#N/A</definedName>
    <definedName name="_15A_46">#N/A</definedName>
    <definedName name="_15A_47">#N/A</definedName>
    <definedName name="_15A_48">#N/A</definedName>
    <definedName name="_15A_49">#N/A</definedName>
    <definedName name="_15A_5">#N/A</definedName>
    <definedName name="_15A_50">#N/A</definedName>
    <definedName name="_15A_51">#N/A</definedName>
    <definedName name="_15A_52">#N/A</definedName>
    <definedName name="_15A_53">#N/A</definedName>
    <definedName name="_15A_54">#N/A</definedName>
    <definedName name="_15A_55">#N/A</definedName>
    <definedName name="_15A_56">#N/A</definedName>
    <definedName name="_15A_57">#N/A</definedName>
    <definedName name="_15A_58">#N/A</definedName>
    <definedName name="_15A_59">#N/A</definedName>
    <definedName name="_15A_6">#N/A</definedName>
    <definedName name="_15A_60">#N/A</definedName>
    <definedName name="_15A_61">#N/A</definedName>
    <definedName name="_15A_62">#N/A</definedName>
    <definedName name="_15A_63">#N/A</definedName>
    <definedName name="_15A_64">#N/A</definedName>
    <definedName name="_15A_65">#N/A</definedName>
    <definedName name="_15A_66">#N/A</definedName>
    <definedName name="_15A_67">#N/A</definedName>
    <definedName name="_15A_68">#N/A</definedName>
    <definedName name="_15A_69">#N/A</definedName>
    <definedName name="_15A_7">#N/A</definedName>
    <definedName name="_15A_70">#N/A</definedName>
    <definedName name="_15A_71">#N/A</definedName>
    <definedName name="_15A_72">#N/A</definedName>
    <definedName name="_15A_73">#N/A</definedName>
    <definedName name="_15A_74">#N/A</definedName>
    <definedName name="_15A_75">#N/A</definedName>
    <definedName name="_15A_76">#N/A</definedName>
    <definedName name="_15A_77">#N/A</definedName>
    <definedName name="_15A_78">#N/A</definedName>
    <definedName name="_15A_79">#N/A</definedName>
    <definedName name="_15A_8">#N/A</definedName>
    <definedName name="_15A_80">#N/A</definedName>
    <definedName name="_15A_81">#N/A</definedName>
    <definedName name="_15A_82">#N/A</definedName>
    <definedName name="_15A_83">#N/A</definedName>
    <definedName name="_15A_84">#N/A</definedName>
    <definedName name="_15A_85">#N/A</definedName>
    <definedName name="_15A_86">#N/A</definedName>
    <definedName name="_15A_87">#N/A</definedName>
    <definedName name="_15A_88">#N/A</definedName>
    <definedName name="_15A_89">#N/A</definedName>
    <definedName name="_15A_9">#N/A</definedName>
    <definedName name="_15A_90">#N/A</definedName>
    <definedName name="_15B_1">#N/A</definedName>
    <definedName name="_15B_10">#N/A</definedName>
    <definedName name="_15B_11">#N/A</definedName>
    <definedName name="_15B_12">#N/A</definedName>
    <definedName name="_15B_13">#N/A</definedName>
    <definedName name="_15B_14">#N/A</definedName>
    <definedName name="_15B_15">#N/A</definedName>
    <definedName name="_15B_16">#N/A</definedName>
    <definedName name="_15B_17">#N/A</definedName>
    <definedName name="_15B_18">#N/A</definedName>
    <definedName name="_15B_19">#N/A</definedName>
    <definedName name="_15B_2">#N/A</definedName>
    <definedName name="_15B_20">#N/A</definedName>
    <definedName name="_15B_21">#N/A</definedName>
    <definedName name="_15B_22">#N/A</definedName>
    <definedName name="_15B_23">#N/A</definedName>
    <definedName name="_15B_24">#N/A</definedName>
    <definedName name="_15B_25">#N/A</definedName>
    <definedName name="_15B_26">#N/A</definedName>
    <definedName name="_15B_27">#N/A</definedName>
    <definedName name="_15B_28">#N/A</definedName>
    <definedName name="_15B_29">#N/A</definedName>
    <definedName name="_15B_3">#N/A</definedName>
    <definedName name="_15B_30">#N/A</definedName>
    <definedName name="_15B_31">#N/A</definedName>
    <definedName name="_15B_32">#N/A</definedName>
    <definedName name="_15B_33">#N/A</definedName>
    <definedName name="_15B_34">#N/A</definedName>
    <definedName name="_15B_35">#N/A</definedName>
    <definedName name="_15B_36">#N/A</definedName>
    <definedName name="_15B_37">#N/A</definedName>
    <definedName name="_15B_38">#N/A</definedName>
    <definedName name="_15B_39">#N/A</definedName>
    <definedName name="_15B_4">#N/A</definedName>
    <definedName name="_15B_40">#N/A</definedName>
    <definedName name="_15B_41">#N/A</definedName>
    <definedName name="_15B_42">#N/A</definedName>
    <definedName name="_15B_43">#N/A</definedName>
    <definedName name="_15B_44">#N/A</definedName>
    <definedName name="_15B_45">#N/A</definedName>
    <definedName name="_15B_46">#N/A</definedName>
    <definedName name="_15B_47">#N/A</definedName>
    <definedName name="_15B_48">#N/A</definedName>
    <definedName name="_15B_49">#N/A</definedName>
    <definedName name="_15B_5">#N/A</definedName>
    <definedName name="_15B_50">#N/A</definedName>
    <definedName name="_15B_51">#N/A</definedName>
    <definedName name="_15B_52">#N/A</definedName>
    <definedName name="_15B_53">#N/A</definedName>
    <definedName name="_15B_54">#N/A</definedName>
    <definedName name="_15B_55">#N/A</definedName>
    <definedName name="_15B_56">#N/A</definedName>
    <definedName name="_15B_57">#N/A</definedName>
    <definedName name="_15B_58">#N/A</definedName>
    <definedName name="_15B_59">#N/A</definedName>
    <definedName name="_15B_6">#N/A</definedName>
    <definedName name="_15B_60">#N/A</definedName>
    <definedName name="_15B_61">#N/A</definedName>
    <definedName name="_15B_62">#N/A</definedName>
    <definedName name="_15B_63">#N/A</definedName>
    <definedName name="_15B_64">#N/A</definedName>
    <definedName name="_15B_65">#N/A</definedName>
    <definedName name="_15B_66">#N/A</definedName>
    <definedName name="_15B_67">#N/A</definedName>
    <definedName name="_15B_68">#N/A</definedName>
    <definedName name="_15B_69">#N/A</definedName>
    <definedName name="_15B_7">#N/A</definedName>
    <definedName name="_15B_70">#N/A</definedName>
    <definedName name="_15B_71">#N/A</definedName>
    <definedName name="_15B_72">#N/A</definedName>
    <definedName name="_15B_73">#N/A</definedName>
    <definedName name="_15B_74">#N/A</definedName>
    <definedName name="_15B_75">#N/A</definedName>
    <definedName name="_15B_76">#N/A</definedName>
    <definedName name="_15B_77">#N/A</definedName>
    <definedName name="_15B_78">#N/A</definedName>
    <definedName name="_15B_79">#N/A</definedName>
    <definedName name="_15B_8">#N/A</definedName>
    <definedName name="_15B_80">#N/A</definedName>
    <definedName name="_15B_81">#N/A</definedName>
    <definedName name="_15B_82">#N/A</definedName>
    <definedName name="_15B_83">#N/A</definedName>
    <definedName name="_15B_84">#N/A</definedName>
    <definedName name="_15B_85">#N/A</definedName>
    <definedName name="_15B_86">#N/A</definedName>
    <definedName name="_15B_87">#N/A</definedName>
    <definedName name="_15B_88">#N/A</definedName>
    <definedName name="_15B_89">#N/A</definedName>
    <definedName name="_15B_9">#N/A</definedName>
    <definedName name="_15B_90">#N/A</definedName>
    <definedName name="_15C_1">#N/A</definedName>
    <definedName name="_15C_10">#N/A</definedName>
    <definedName name="_15C_11">#N/A</definedName>
    <definedName name="_15C_12">#N/A</definedName>
    <definedName name="_15C_13">#N/A</definedName>
    <definedName name="_15C_14">#N/A</definedName>
    <definedName name="_15C_15">#N/A</definedName>
    <definedName name="_15C_16">#N/A</definedName>
    <definedName name="_15C_17">#N/A</definedName>
    <definedName name="_15C_18">#N/A</definedName>
    <definedName name="_15C_19">#N/A</definedName>
    <definedName name="_15C_2">#N/A</definedName>
    <definedName name="_15C_20">#N/A</definedName>
    <definedName name="_15C_21">#N/A</definedName>
    <definedName name="_15C_22">#N/A</definedName>
    <definedName name="_15C_23">#N/A</definedName>
    <definedName name="_15C_24">#N/A</definedName>
    <definedName name="_15C_25">#N/A</definedName>
    <definedName name="_15C_26">#N/A</definedName>
    <definedName name="_15C_27">#N/A</definedName>
    <definedName name="_15C_28">#N/A</definedName>
    <definedName name="_15C_29">#N/A</definedName>
    <definedName name="_15C_3">#N/A</definedName>
    <definedName name="_15C_30">#N/A</definedName>
    <definedName name="_15C_31">#N/A</definedName>
    <definedName name="_15C_32">#N/A</definedName>
    <definedName name="_15C_33">#N/A</definedName>
    <definedName name="_15C_34">#N/A</definedName>
    <definedName name="_15C_35">#N/A</definedName>
    <definedName name="_15C_36">#N/A</definedName>
    <definedName name="_15C_37">#N/A</definedName>
    <definedName name="_15C_38">#N/A</definedName>
    <definedName name="_15C_39">#N/A</definedName>
    <definedName name="_15C_4">#N/A</definedName>
    <definedName name="_15C_40">#N/A</definedName>
    <definedName name="_15C_41">#N/A</definedName>
    <definedName name="_15C_42">#N/A</definedName>
    <definedName name="_15C_43">#N/A</definedName>
    <definedName name="_15C_44">#N/A</definedName>
    <definedName name="_15C_45">#N/A</definedName>
    <definedName name="_15C_46">#N/A</definedName>
    <definedName name="_15C_47">#N/A</definedName>
    <definedName name="_15C_48">#N/A</definedName>
    <definedName name="_15C_49">#N/A</definedName>
    <definedName name="_15C_5">#N/A</definedName>
    <definedName name="_15C_50">#N/A</definedName>
    <definedName name="_15C_51">#N/A</definedName>
    <definedName name="_15C_52">#N/A</definedName>
    <definedName name="_15C_53">#N/A</definedName>
    <definedName name="_15C_54">#N/A</definedName>
    <definedName name="_15C_55">#N/A</definedName>
    <definedName name="_15C_56">#N/A</definedName>
    <definedName name="_15C_57">#N/A</definedName>
    <definedName name="_15C_58">#N/A</definedName>
    <definedName name="_15C_59">#N/A</definedName>
    <definedName name="_15C_6">#N/A</definedName>
    <definedName name="_15C_60">#N/A</definedName>
    <definedName name="_15C_61">#N/A</definedName>
    <definedName name="_15C_62">#N/A</definedName>
    <definedName name="_15C_63">#N/A</definedName>
    <definedName name="_15C_64">#N/A</definedName>
    <definedName name="_15C_65">#N/A</definedName>
    <definedName name="_15C_66">#N/A</definedName>
    <definedName name="_15C_67">#N/A</definedName>
    <definedName name="_15C_68">#N/A</definedName>
    <definedName name="_15C_69">#N/A</definedName>
    <definedName name="_15C_7">#N/A</definedName>
    <definedName name="_15C_70">#N/A</definedName>
    <definedName name="_15C_71">#N/A</definedName>
    <definedName name="_15C_72">#N/A</definedName>
    <definedName name="_15C_73">#N/A</definedName>
    <definedName name="_15C_74">#N/A</definedName>
    <definedName name="_15C_75">#N/A</definedName>
    <definedName name="_15C_76">#N/A</definedName>
    <definedName name="_15C_77">#N/A</definedName>
    <definedName name="_15C_78">#N/A</definedName>
    <definedName name="_15C_79">#N/A</definedName>
    <definedName name="_15C_8">#N/A</definedName>
    <definedName name="_15C_80">#N/A</definedName>
    <definedName name="_15C_81">#N/A</definedName>
    <definedName name="_15C_82">#N/A</definedName>
    <definedName name="_15C_83">#N/A</definedName>
    <definedName name="_15C_84">#N/A</definedName>
    <definedName name="_15C_85">#N/A</definedName>
    <definedName name="_15C_86">#N/A</definedName>
    <definedName name="_15C_87">#N/A</definedName>
    <definedName name="_15C_88">#N/A</definedName>
    <definedName name="_15C_89">#N/A</definedName>
    <definedName name="_15C_9">#N/A</definedName>
    <definedName name="_15C_90">#N/A</definedName>
    <definedName name="_16">#N/A</definedName>
    <definedName name="_16____¤§¤_¤¡" hidden="1">{#N/A,#N/A,FALSE,"Sheet1"}</definedName>
    <definedName name="_16____wrn.Ã¶°ñÁý°èÇ_._.5Ä­." hidden="1">{#N/A,#N/A,FALSE,"Sheet1"}</definedName>
    <definedName name="_160¤§¤_¤¡" hidden="1">{#N/A,#N/A,FALSE,"Sheet1"}</definedName>
    <definedName name="_164_0_0_F" hidden="1">[2]CTEMCOST!#REF!</definedName>
    <definedName name="_165_0_0_F" hidden="1">[2]CTEMCOST!#REF!</definedName>
    <definedName name="_16A_1">#REF!</definedName>
    <definedName name="_16A_10">#REF!</definedName>
    <definedName name="_16A_11">#REF!</definedName>
    <definedName name="_16A_12">#REF!</definedName>
    <definedName name="_16A_13">#REF!</definedName>
    <definedName name="_16A_14">#REF!</definedName>
    <definedName name="_16A_15">#REF!</definedName>
    <definedName name="_16A_2">#REF!</definedName>
    <definedName name="_16A_3">#REF!</definedName>
    <definedName name="_16A_4">#REF!</definedName>
    <definedName name="_16A_5">#REF!</definedName>
    <definedName name="_16A_6">#REF!</definedName>
    <definedName name="_16A_7">#REF!</definedName>
    <definedName name="_16A_8">#REF!</definedName>
    <definedName name="_16A_9">#REF!</definedName>
    <definedName name="_16B_1">#REF!</definedName>
    <definedName name="_16B_10">#REF!</definedName>
    <definedName name="_16B_11">#REF!</definedName>
    <definedName name="_16B_12">#REF!</definedName>
    <definedName name="_16B_13">#REF!</definedName>
    <definedName name="_16B_14">#REF!</definedName>
    <definedName name="_16B_15">#REF!</definedName>
    <definedName name="_16B_2">#REF!</definedName>
    <definedName name="_16B_3">#REF!</definedName>
    <definedName name="_16B_4">#REF!</definedName>
    <definedName name="_16B_5">#REF!</definedName>
    <definedName name="_16B_6">#REF!</definedName>
    <definedName name="_16B_7">#REF!</definedName>
    <definedName name="_16B_8">#REF!</definedName>
    <definedName name="_16B_9">#REF!</definedName>
    <definedName name="_16C_1">#REF!</definedName>
    <definedName name="_16C_10">#REF!</definedName>
    <definedName name="_16C_11">#REF!</definedName>
    <definedName name="_16C_12">#REF!</definedName>
    <definedName name="_16C_13">#REF!</definedName>
    <definedName name="_16C_14">#REF!</definedName>
    <definedName name="_16C_15">#REF!</definedName>
    <definedName name="_16C_2">#REF!</definedName>
    <definedName name="_16C_3">#REF!</definedName>
    <definedName name="_16C_4">#REF!</definedName>
    <definedName name="_16C_5">#REF!</definedName>
    <definedName name="_16C_6">#REF!</definedName>
    <definedName name="_16C_7">#REF!</definedName>
    <definedName name="_16C_8">#REF!</definedName>
    <definedName name="_16C_9">#REF!</definedName>
    <definedName name="_16wrn.Ã¶°ñÁý°èÇ_._.5Ä­." hidden="1">{#N/A,#N/A,FALSE,"Sheet1"}</definedName>
    <definedName name="_17">#N/A</definedName>
    <definedName name="_17_____wrn.Ã¶°ñÁý°èÇ_._.5Ä­." hidden="1">{#N/A,#N/A,FALSE,"Sheet1"}</definedName>
    <definedName name="_17__¤§¤_¤¡" hidden="1">{#N/A,#N/A,FALSE,"Sheet1"}</definedName>
    <definedName name="_17A_1">#N/A</definedName>
    <definedName name="_17A_10">#N/A</definedName>
    <definedName name="_17A_11">#N/A</definedName>
    <definedName name="_17A_12">#N/A</definedName>
    <definedName name="_17A_13">#N/A</definedName>
    <definedName name="_17A_14">#N/A</definedName>
    <definedName name="_17A_15">#N/A</definedName>
    <definedName name="_17A_2">#N/A</definedName>
    <definedName name="_17A_3">#N/A</definedName>
    <definedName name="_17A_4">#N/A</definedName>
    <definedName name="_17A_5">#N/A</definedName>
    <definedName name="_17A_6">#N/A</definedName>
    <definedName name="_17A_7">#N/A</definedName>
    <definedName name="_17A_8">#N/A</definedName>
    <definedName name="_17A_9">#N/A</definedName>
    <definedName name="_17B_1">#N/A</definedName>
    <definedName name="_17B_10">#N/A</definedName>
    <definedName name="_17B_11">#N/A</definedName>
    <definedName name="_17B_12">#N/A</definedName>
    <definedName name="_17B_13">#N/A</definedName>
    <definedName name="_17B_14">#N/A</definedName>
    <definedName name="_17B_15">#N/A</definedName>
    <definedName name="_17B_2">#N/A</definedName>
    <definedName name="_17B_3">#N/A</definedName>
    <definedName name="_17B_4">#N/A</definedName>
    <definedName name="_17B_5">#N/A</definedName>
    <definedName name="_17B_6">#N/A</definedName>
    <definedName name="_17B_7">#N/A</definedName>
    <definedName name="_17B_8">#N/A</definedName>
    <definedName name="_17B_9">#N/A</definedName>
    <definedName name="_17C_1">#N/A</definedName>
    <definedName name="_17C_10">#N/A</definedName>
    <definedName name="_17C_11">#N/A</definedName>
    <definedName name="_17C_12">#N/A</definedName>
    <definedName name="_17C_13">#N/A</definedName>
    <definedName name="_17C_14">#N/A</definedName>
    <definedName name="_17C_15">#N/A</definedName>
    <definedName name="_17C_2">#N/A</definedName>
    <definedName name="_17C_3">#N/A</definedName>
    <definedName name="_17C_4">#N/A</definedName>
    <definedName name="_17C_5">#N/A</definedName>
    <definedName name="_17C_6">#N/A</definedName>
    <definedName name="_17C_7">#N/A</definedName>
    <definedName name="_17C_8">#N/A</definedName>
    <definedName name="_17C_9">#N/A</definedName>
    <definedName name="_18">#N/A</definedName>
    <definedName name="_18___wrn.Ã¶°ñÁý°èÇ_._.5Ä­." hidden="1">{#N/A,#N/A,FALSE,"Sheet1"}</definedName>
    <definedName name="_18_0_0_F" hidden="1">[2]CTEMCOST!#REF!</definedName>
    <definedName name="_18A_1">#N/A</definedName>
    <definedName name="_18A_10">#N/A</definedName>
    <definedName name="_18A_11">#N/A</definedName>
    <definedName name="_18A_12">#N/A</definedName>
    <definedName name="_18A_13">#N/A</definedName>
    <definedName name="_18A_14">#N/A</definedName>
    <definedName name="_18A_15">#N/A</definedName>
    <definedName name="_18A_2">#N/A</definedName>
    <definedName name="_18A_3">#N/A</definedName>
    <definedName name="_18A_4">#N/A</definedName>
    <definedName name="_18A_5">#N/A</definedName>
    <definedName name="_18A_6">#N/A</definedName>
    <definedName name="_18A_7">#N/A</definedName>
    <definedName name="_18A_8">#N/A</definedName>
    <definedName name="_18A_9">#N/A</definedName>
    <definedName name="_18B_1">#N/A</definedName>
    <definedName name="_18B_10">#N/A</definedName>
    <definedName name="_18B_11">#N/A</definedName>
    <definedName name="_18B_12">#N/A</definedName>
    <definedName name="_18B_13">#N/A</definedName>
    <definedName name="_18B_14">#N/A</definedName>
    <definedName name="_18B_15">#N/A</definedName>
    <definedName name="_18B_2">#N/A</definedName>
    <definedName name="_18B_3">#N/A</definedName>
    <definedName name="_18B_4">#N/A</definedName>
    <definedName name="_18B_5">#N/A</definedName>
    <definedName name="_18B_6">#N/A</definedName>
    <definedName name="_18B_7">#N/A</definedName>
    <definedName name="_18B_8">#N/A</definedName>
    <definedName name="_18B_9">#N/A</definedName>
    <definedName name="_18C_1">#N/A</definedName>
    <definedName name="_18C_10">#N/A</definedName>
    <definedName name="_18C_11">#N/A</definedName>
    <definedName name="_18C_12">#N/A</definedName>
    <definedName name="_18C_13">#N/A</definedName>
    <definedName name="_18C_14">#N/A</definedName>
    <definedName name="_18C_15">#N/A</definedName>
    <definedName name="_18C_2">#N/A</definedName>
    <definedName name="_18C_3">#N/A</definedName>
    <definedName name="_18C_4">#N/A</definedName>
    <definedName name="_18C_5">#N/A</definedName>
    <definedName name="_18C_6">#N/A</definedName>
    <definedName name="_18C_7">#N/A</definedName>
    <definedName name="_18C_8">#N/A</definedName>
    <definedName name="_18C_9">#N/A</definedName>
    <definedName name="_19">#N/A</definedName>
    <definedName name="_19___¤§¤_¤¡" hidden="1">{#N/A,#N/A,FALSE,"Sheet1"}</definedName>
    <definedName name="_19wrn.Ã¶°ñÁý°èÇ_._.5Ä­." hidden="1">{#N/A,#N/A,FALSE,"Sheet1"}</definedName>
    <definedName name="_1A_1">[11]연돌일위집계!#REF!</definedName>
    <definedName name="_1A_10">#REF!</definedName>
    <definedName name="_1A_11">#REF!</definedName>
    <definedName name="_1A_12">#REF!</definedName>
    <definedName name="_1A_13">#REF!</definedName>
    <definedName name="_1A_14">#REF!</definedName>
    <definedName name="_1A_15">#REF!</definedName>
    <definedName name="_1A_16">[11]연돌일위집계!#REF!</definedName>
    <definedName name="_1A_17">[11]연돌일위집계!#REF!</definedName>
    <definedName name="_1A_18">[11]연돌일위집계!#REF!</definedName>
    <definedName name="_1A_19">[11]연돌일위집계!#REF!</definedName>
    <definedName name="_1A_2">[11]연돌일위집계!#REF!</definedName>
    <definedName name="_1A_20">[11]연돌일위집계!#REF!</definedName>
    <definedName name="_1A_21">[11]연돌일위집계!#REF!</definedName>
    <definedName name="_1A_22">[11]연돌일위집계!#REF!</definedName>
    <definedName name="_1A_23">#REF!</definedName>
    <definedName name="_1A_24">#REF!</definedName>
    <definedName name="_1A_25">#REF!</definedName>
    <definedName name="_1A_26">#REF!</definedName>
    <definedName name="_1A_27">#REF!</definedName>
    <definedName name="_1A_28">#REF!</definedName>
    <definedName name="_1A_29">#REF!</definedName>
    <definedName name="_1A_3">[11]연돌일위집계!#REF!</definedName>
    <definedName name="_1A_30">#REF!</definedName>
    <definedName name="_1A_4">[11]연돌일위집계!#REF!</definedName>
    <definedName name="_1A_5">[11]연돌일위집계!#REF!</definedName>
    <definedName name="_1A_6">[11]연돌일위집계!#REF!</definedName>
    <definedName name="_1A_7">[11]연돌일위집계!#REF!</definedName>
    <definedName name="_1A_8">#REF!</definedName>
    <definedName name="_1A_9">#REF!</definedName>
    <definedName name="_1B_1">[11]연돌일위집계!#REF!</definedName>
    <definedName name="_1B_10">#REF!</definedName>
    <definedName name="_1B_11">#REF!</definedName>
    <definedName name="_1B_12">#REF!</definedName>
    <definedName name="_1B_13">#REF!</definedName>
    <definedName name="_1B_14">#REF!</definedName>
    <definedName name="_1B_15">#REF!</definedName>
    <definedName name="_1B_16">[11]연돌일위집계!#REF!</definedName>
    <definedName name="_1B_17">[11]연돌일위집계!#REF!</definedName>
    <definedName name="_1B_18">[11]연돌일위집계!#REF!</definedName>
    <definedName name="_1B_19">[11]연돌일위집계!#REF!</definedName>
    <definedName name="_1B_2">[11]연돌일위집계!#REF!</definedName>
    <definedName name="_1B_20">[11]연돌일위집계!#REF!</definedName>
    <definedName name="_1B_21">[11]연돌일위집계!#REF!</definedName>
    <definedName name="_1B_22">[11]연돌일위집계!#REF!</definedName>
    <definedName name="_1B_23">#REF!</definedName>
    <definedName name="_1B_24">#REF!</definedName>
    <definedName name="_1B_25">#REF!</definedName>
    <definedName name="_1B_26">#REF!</definedName>
    <definedName name="_1B_27">#REF!</definedName>
    <definedName name="_1B_28">#REF!</definedName>
    <definedName name="_1B_29">#REF!</definedName>
    <definedName name="_1B_3">[11]연돌일위집계!#REF!</definedName>
    <definedName name="_1B_30">#REF!</definedName>
    <definedName name="_1B_4">[11]연돌일위집계!#REF!</definedName>
    <definedName name="_1B_5">[11]연돌일위집계!#REF!</definedName>
    <definedName name="_1B_6">[11]연돌일위집계!#REF!</definedName>
    <definedName name="_1B_7">[11]연돌일위집계!#REF!</definedName>
    <definedName name="_1B_8">#REF!</definedName>
    <definedName name="_1B_9">#REF!</definedName>
    <definedName name="_1C_1">[11]연돌일위집계!#REF!</definedName>
    <definedName name="_1C_10">#REF!</definedName>
    <definedName name="_1C_11">#REF!</definedName>
    <definedName name="_1C_12">#REF!</definedName>
    <definedName name="_1C_13">#REF!</definedName>
    <definedName name="_1C_14">#REF!</definedName>
    <definedName name="_1C_15">#REF!</definedName>
    <definedName name="_1C_16">[11]연돌일위집계!#REF!</definedName>
    <definedName name="_1C_17">[11]연돌일위집계!#REF!</definedName>
    <definedName name="_1C_18">[11]연돌일위집계!#REF!</definedName>
    <definedName name="_1C_19">[11]연돌일위집계!#REF!</definedName>
    <definedName name="_1C_2">[11]연돌일위집계!#REF!</definedName>
    <definedName name="_1C_20">[11]연돌일위집계!#REF!</definedName>
    <definedName name="_1C_21">[11]연돌일위집계!#REF!</definedName>
    <definedName name="_1C_22">[11]연돌일위집계!#REF!</definedName>
    <definedName name="_1C_23">#REF!</definedName>
    <definedName name="_1C_24">#REF!</definedName>
    <definedName name="_1C_25">#REF!</definedName>
    <definedName name="_1C_26">#REF!</definedName>
    <definedName name="_1C_27">#REF!</definedName>
    <definedName name="_1C_28">#REF!</definedName>
    <definedName name="_1C_29">#REF!</definedName>
    <definedName name="_1C_3">[11]연돌일위집계!#REF!</definedName>
    <definedName name="_1C_30">#REF!</definedName>
    <definedName name="_1C_4">[11]연돌일위집계!#REF!</definedName>
    <definedName name="_1C_5">[11]연돌일위집계!#REF!</definedName>
    <definedName name="_1C_6">[11]연돌일위집계!#REF!</definedName>
    <definedName name="_1C_7">[11]연돌일위집계!#REF!</definedName>
    <definedName name="_1C_8">#REF!</definedName>
    <definedName name="_1C_9">#REF!</definedName>
    <definedName name="_1F" hidden="1">[12]노임단가!#REF!</definedName>
    <definedName name="_2">#REF!</definedName>
    <definedName name="_2_________¤§¤_¤¡" hidden="1">{#N/A,#N/A,FALSE,"Sheet1"}</definedName>
    <definedName name="_2_____¤§¤_¤¡" hidden="1">{#N/A,#N/A,FALSE,"Sheet1"}</definedName>
    <definedName name="_2___0__123Grap" hidden="1">#REF!</definedName>
    <definedName name="_2_0__123Grap" hidden="1">#REF!</definedName>
    <definedName name="_2_0_0_F" hidden="1">[13]CTEMCOST!#REF!</definedName>
    <definedName name="_2_0_F" hidden="1">[12]노임단가!#REF!</definedName>
    <definedName name="_20">#N/A</definedName>
    <definedName name="_20__wrn.Ã¶°ñÁý°èÇ_._.5Ä­." hidden="1">{#N/A,#N/A,FALSE,"Sheet1"}</definedName>
    <definedName name="_21">#N/A</definedName>
    <definedName name="_21____¤§¤_¤¡" hidden="1">{#N/A,#N/A,FALSE,"Sheet1"}</definedName>
    <definedName name="_21____wrn.Ã¶°ñÁý°èÇ_._.5Ä­." hidden="1">{#N/A,#N/A,FALSE,"Sheet1"}</definedName>
    <definedName name="_21__¤§¤_¤¡" hidden="1">{#N/A,#N/A,FALSE,"Sheet1"}</definedName>
    <definedName name="_214__wrn.Ã¶°ñÁý°èÇ_._.5Ä­." hidden="1">{#N/A,#N/A,FALSE,"Sheet1"}</definedName>
    <definedName name="_22">#N/A</definedName>
    <definedName name="_22_¤§¤_¤¡" hidden="1">{#N/A,#N/A,FALSE,"Sheet1"}</definedName>
    <definedName name="_224wrn.Ã¶°ñÁý°èÇ_._.5Ä­." hidden="1">{#N/A,#N/A,FALSE,"Sheet1"}</definedName>
    <definedName name="_23">#N/A</definedName>
    <definedName name="_23_0_0_F" hidden="1">[14]CTEMCOST!#REF!</definedName>
    <definedName name="_232_¤§¤_¤¡" hidden="1">{#N/A,#N/A,FALSE,"Sheet1"}</definedName>
    <definedName name="_24">#N/A</definedName>
    <definedName name="_25">#N/A</definedName>
    <definedName name="_25_____¤§¤_¤¡" hidden="1">{#N/A,#N/A,FALSE,"Sheet1"}</definedName>
    <definedName name="_25_____wrn.Ã¶°ñÁý°èÇ_._.5Ä­." hidden="1">{#N/A,#N/A,FALSE,"Sheet1"}</definedName>
    <definedName name="_25___¤§¤_¤¡" hidden="1">{#N/A,#N/A,FALSE,"Sheet1"}</definedName>
    <definedName name="_25___wrn.Ã¶°ñÁý°èÇ_._.5Ä­." hidden="1">{#N/A,#N/A,FALSE,"Sheet1"}</definedName>
    <definedName name="_253wrn.Ã¶°ñÁý°èÇ_._.5Ä­." hidden="1">{#N/A,#N/A,FALSE,"Sheet1"}</definedName>
    <definedName name="_26">#N/A</definedName>
    <definedName name="_26_wrn.Ã¶°ñÁý°èÇ_._.5Ä­." hidden="1">{#N/A,#N/A,FALSE,"Sheet1"}</definedName>
    <definedName name="_27">#N/A</definedName>
    <definedName name="_28">#N/A</definedName>
    <definedName name="_28____wrn.Ã¶°ñÁý°èÇ_._.5Ä­." hidden="1">{#N/A,#N/A,FALSE,"Sheet1"}</definedName>
    <definedName name="_28¤§¤_¤¡" hidden="1">{#N/A,#N/A,FALSE,"Sheet1"}</definedName>
    <definedName name="_29">#N/A</definedName>
    <definedName name="_29__¤§¤_¤¡" hidden="1">{#N/A,#N/A,FALSE,"Sheet1"}</definedName>
    <definedName name="_29_0_0_F" hidden="1">[14]CTEMCOST!#REF!</definedName>
    <definedName name="_299_wrn.Ã¶°ñÁý°èÇ_._.5Ä­." hidden="1">{#N/A,#N/A,FALSE,"Sheet1"}</definedName>
    <definedName name="_2A_1">#REF!</definedName>
    <definedName name="_2A_10">#REF!</definedName>
    <definedName name="_2A_11">#REF!</definedName>
    <definedName name="_2A_12">#REF!</definedName>
    <definedName name="_2A_13">#REF!</definedName>
    <definedName name="_2A_14">#REF!</definedName>
    <definedName name="_2A_15">#REF!</definedName>
    <definedName name="_2A_16">#REF!</definedName>
    <definedName name="_2A_17">#REF!</definedName>
    <definedName name="_2A_18">#REF!</definedName>
    <definedName name="_2A_19">#REF!</definedName>
    <definedName name="_2A_2">#REF!</definedName>
    <definedName name="_2A_20">#REF!</definedName>
    <definedName name="_2A_21">#REF!</definedName>
    <definedName name="_2A_22">#REF!</definedName>
    <definedName name="_2A_23">#REF!</definedName>
    <definedName name="_2A_24">#REF!</definedName>
    <definedName name="_2A_25">#REF!</definedName>
    <definedName name="_2A_26">#REF!</definedName>
    <definedName name="_2A_27">#REF!</definedName>
    <definedName name="_2A_28">#REF!</definedName>
    <definedName name="_2A_29">#REF!</definedName>
    <definedName name="_2A_3">#REF!</definedName>
    <definedName name="_2A_30">#REF!</definedName>
    <definedName name="_2A_4">#REF!</definedName>
    <definedName name="_2A_5">#REF!</definedName>
    <definedName name="_2A_6">#REF!</definedName>
    <definedName name="_2A_7">#REF!</definedName>
    <definedName name="_2A_8">#REF!</definedName>
    <definedName name="_2A_9">#REF!</definedName>
    <definedName name="_2B_1">#REF!</definedName>
    <definedName name="_2B_10">#REF!</definedName>
    <definedName name="_2B_11">#REF!</definedName>
    <definedName name="_2B_12">#REF!</definedName>
    <definedName name="_2B_13">#REF!</definedName>
    <definedName name="_2B_14">#REF!</definedName>
    <definedName name="_2B_15">#REF!</definedName>
    <definedName name="_2B_16">#REF!</definedName>
    <definedName name="_2B_17">#REF!</definedName>
    <definedName name="_2B_18">#REF!</definedName>
    <definedName name="_2B_19">#REF!</definedName>
    <definedName name="_2B_2">#REF!</definedName>
    <definedName name="_2B_20">#REF!</definedName>
    <definedName name="_2B_21">#REF!</definedName>
    <definedName name="_2B_22">#REF!</definedName>
    <definedName name="_2B_23">#REF!</definedName>
    <definedName name="_2B_24">#REF!</definedName>
    <definedName name="_2B_25">#REF!</definedName>
    <definedName name="_2B_26">#REF!</definedName>
    <definedName name="_2B_27">#REF!</definedName>
    <definedName name="_2B_28">#REF!</definedName>
    <definedName name="_2B_29">#REF!</definedName>
    <definedName name="_2B_3">#REF!</definedName>
    <definedName name="_2B_30">#REF!</definedName>
    <definedName name="_2B_4">#REF!</definedName>
    <definedName name="_2B_5">#REF!</definedName>
    <definedName name="_2B_6">#REF!</definedName>
    <definedName name="_2B_7">#REF!</definedName>
    <definedName name="_2B_8">#REF!</definedName>
    <definedName name="_2B_9">#REF!</definedName>
    <definedName name="_2C_1">#REF!</definedName>
    <definedName name="_2C_10">#REF!</definedName>
    <definedName name="_2C_11">#REF!</definedName>
    <definedName name="_2C_12">#REF!</definedName>
    <definedName name="_2C_13">#REF!</definedName>
    <definedName name="_2C_14">#REF!</definedName>
    <definedName name="_2C_15">#REF!</definedName>
    <definedName name="_2C_16">#REF!</definedName>
    <definedName name="_2C_17">#REF!</definedName>
    <definedName name="_2C_18">#REF!</definedName>
    <definedName name="_2C_19">#REF!</definedName>
    <definedName name="_2C_2">#REF!</definedName>
    <definedName name="_2C_20">#REF!</definedName>
    <definedName name="_2C_21">#REF!</definedName>
    <definedName name="_2C_22">#REF!</definedName>
    <definedName name="_2C_23">#REF!</definedName>
    <definedName name="_2C_24">#REF!</definedName>
    <definedName name="_2C_25">#REF!</definedName>
    <definedName name="_2C_26">#REF!</definedName>
    <definedName name="_2C_27">#REF!</definedName>
    <definedName name="_2C_28">#REF!</definedName>
    <definedName name="_2C_29">#REF!</definedName>
    <definedName name="_2C_3">#REF!</definedName>
    <definedName name="_2C_30">#REF!</definedName>
    <definedName name="_2C_4">#REF!</definedName>
    <definedName name="_2C_5">#REF!</definedName>
    <definedName name="_2C_6">#REF!</definedName>
    <definedName name="_2C_7">#REF!</definedName>
    <definedName name="_2C_8">#REF!</definedName>
    <definedName name="_2C_9">#REF!</definedName>
    <definedName name="_2F" hidden="1">[2]CTEMCOST!#REF!</definedName>
    <definedName name="_3">'[15]3.공통공사대비'!#REF!</definedName>
    <definedName name="_3_____¤§¤_¤¡" hidden="1">{#N/A,#N/A,FALSE,"Sheet1"}</definedName>
    <definedName name="_3____0__123Grap" hidden="1">#REF!</definedName>
    <definedName name="_3___0__123Grap" hidden="1">#REF!</definedName>
    <definedName name="_3_0__123Grap" hidden="1">#REF!</definedName>
    <definedName name="_3_2___Parse" hidden="1">[12]노임단가!#REF!</definedName>
    <definedName name="_3¤§¤_¤¡" hidden="1">{#N/A,#N/A,FALSE,"Sheet1"}</definedName>
    <definedName name="_30">#N/A</definedName>
    <definedName name="_31">#N/A</definedName>
    <definedName name="_32">#N/A</definedName>
    <definedName name="_32___¤§¤_¤¡" hidden="1">{#N/A,#N/A,FALSE,"Sheet1"}</definedName>
    <definedName name="_32___wrn.Ã¶°ñÁý°èÇ_._.5Ä­." hidden="1">{#N/A,#N/A,FALSE,"Sheet1"}</definedName>
    <definedName name="_32__wrn.Ã¶°ñÁý°èÇ_._.5Ä­." hidden="1">{#N/A,#N/A,FALSE,"Sheet1"}</definedName>
    <definedName name="_321¤§¤_¤¡" hidden="1">{#N/A,#N/A,FALSE,"Sheet1"}</definedName>
    <definedName name="_33">#N/A</definedName>
    <definedName name="_34">#N/A</definedName>
    <definedName name="_35">#N/A</definedName>
    <definedName name="_35_¤§¤_¤¡" hidden="1">{#N/A,#N/A,FALSE,"Sheet1"}</definedName>
    <definedName name="_36">#N/A</definedName>
    <definedName name="_36____¤§¤_¤¡" hidden="1">{#N/A,#N/A,FALSE,"Sheet1"}</definedName>
    <definedName name="_36__¤§¤_¤¡" hidden="1">{#N/A,#N/A,FALSE,"Sheet1"}</definedName>
    <definedName name="_37">#N/A</definedName>
    <definedName name="_38">#N/A</definedName>
    <definedName name="_39">#N/A</definedName>
    <definedName name="_3A_1">#REF!</definedName>
    <definedName name="_3A_10">#REF!</definedName>
    <definedName name="_3A_11">#REF!</definedName>
    <definedName name="_3A_12">#REF!</definedName>
    <definedName name="_3A_13">#REF!</definedName>
    <definedName name="_3A_14">#REF!</definedName>
    <definedName name="_3A_15">#REF!</definedName>
    <definedName name="_3A_16">#REF!</definedName>
    <definedName name="_3A_17">#REF!</definedName>
    <definedName name="_3A_18">#REF!</definedName>
    <definedName name="_3A_19">#REF!</definedName>
    <definedName name="_3A_2">#REF!</definedName>
    <definedName name="_3A_20">#REF!</definedName>
    <definedName name="_3A_21">#REF!</definedName>
    <definedName name="_3A_22">#REF!</definedName>
    <definedName name="_3A_23">#REF!</definedName>
    <definedName name="_3A_24">#REF!</definedName>
    <definedName name="_3A_25">#REF!</definedName>
    <definedName name="_3A_26">#REF!</definedName>
    <definedName name="_3A_27">#REF!</definedName>
    <definedName name="_3A_28">#REF!</definedName>
    <definedName name="_3A_29">#REF!</definedName>
    <definedName name="_3A_3">#REF!</definedName>
    <definedName name="_3A_30">#REF!</definedName>
    <definedName name="_3A_4">#REF!</definedName>
    <definedName name="_3A_5">#REF!</definedName>
    <definedName name="_3A_6">#REF!</definedName>
    <definedName name="_3A_7">#REF!</definedName>
    <definedName name="_3A_8">#REF!</definedName>
    <definedName name="_3A_9">#REF!</definedName>
    <definedName name="_3B_1">#REF!</definedName>
    <definedName name="_3B_10">#REF!</definedName>
    <definedName name="_3B_11">#REF!</definedName>
    <definedName name="_3B_12">#REF!</definedName>
    <definedName name="_3B_13">#REF!</definedName>
    <definedName name="_3B_14">#REF!</definedName>
    <definedName name="_3B_15">#REF!</definedName>
    <definedName name="_3B_16">#REF!</definedName>
    <definedName name="_3B_17">#REF!</definedName>
    <definedName name="_3B_18">#REF!</definedName>
    <definedName name="_3B_19">#REF!</definedName>
    <definedName name="_3B_2">#REF!</definedName>
    <definedName name="_3B_20">#REF!</definedName>
    <definedName name="_3B_21">#REF!</definedName>
    <definedName name="_3B_22">#REF!</definedName>
    <definedName name="_3B_23">#REF!</definedName>
    <definedName name="_3B_24">#REF!</definedName>
    <definedName name="_3B_25">#REF!</definedName>
    <definedName name="_3B_26">#REF!</definedName>
    <definedName name="_3B_27">#REF!</definedName>
    <definedName name="_3B_28">#REF!</definedName>
    <definedName name="_3B_29">#REF!</definedName>
    <definedName name="_3B_3">#REF!</definedName>
    <definedName name="_3B_30">#REF!</definedName>
    <definedName name="_3B_4">#REF!</definedName>
    <definedName name="_3B_5">#REF!</definedName>
    <definedName name="_3B_6">#REF!</definedName>
    <definedName name="_3B_7">#REF!</definedName>
    <definedName name="_3B_8">#REF!</definedName>
    <definedName name="_3B_9">#REF!</definedName>
    <definedName name="_3C_1">#REF!</definedName>
    <definedName name="_3C_10">#REF!</definedName>
    <definedName name="_3C_11">#REF!</definedName>
    <definedName name="_3C_12">#REF!</definedName>
    <definedName name="_3C_13">#REF!</definedName>
    <definedName name="_3C_14">#REF!</definedName>
    <definedName name="_3C_15">#REF!</definedName>
    <definedName name="_3C_16">#REF!</definedName>
    <definedName name="_3C_17">#REF!</definedName>
    <definedName name="_3C_18">#REF!</definedName>
    <definedName name="_3C_19">#REF!</definedName>
    <definedName name="_3C_2">#REF!</definedName>
    <definedName name="_3C_20">#REF!</definedName>
    <definedName name="_3C_21">#REF!</definedName>
    <definedName name="_3C_22">#REF!</definedName>
    <definedName name="_3C_23">#REF!</definedName>
    <definedName name="_3C_24">#REF!</definedName>
    <definedName name="_3C_25">#REF!</definedName>
    <definedName name="_3C_26">#REF!</definedName>
    <definedName name="_3C_27">#REF!</definedName>
    <definedName name="_3C_28">#REF!</definedName>
    <definedName name="_3C_29">#REF!</definedName>
    <definedName name="_3C_3">#REF!</definedName>
    <definedName name="_3C_30">#REF!</definedName>
    <definedName name="_3C_4">#REF!</definedName>
    <definedName name="_3C_5">#REF!</definedName>
    <definedName name="_3C_6">#REF!</definedName>
    <definedName name="_3C_7">#REF!</definedName>
    <definedName name="_3C_8">#REF!</definedName>
    <definedName name="_3C_9">#REF!</definedName>
    <definedName name="_4">'[15]3.공통공사대비'!#REF!</definedName>
    <definedName name="_4_________wrn.Ã¶°ñÁý°èÇ_._.5Ä­." hidden="1">{#N/A,#N/A,FALSE,"Sheet1"}</definedName>
    <definedName name="_4_____0__123Grap" hidden="1">#REF!</definedName>
    <definedName name="_4____0__123Grap" hidden="1">#REF!</definedName>
    <definedName name="_4___0__123Grap" hidden="1">#REF!</definedName>
    <definedName name="_4_0__123Grap" hidden="1">#REF!</definedName>
    <definedName name="_4_2_0_Parse" hidden="1">[12]노임단가!#REF!</definedName>
    <definedName name="_40">#N/A</definedName>
    <definedName name="_40wrn.Ã¶°ñÁý°èÇ_._.5Ä­." hidden="1">{#N/A,#N/A,FALSE,"Sheet1"}</definedName>
    <definedName name="_41">#N/A</definedName>
    <definedName name="_42">#N/A</definedName>
    <definedName name="_42_____F" hidden="1">[2]CTEMCOST!#REF!</definedName>
    <definedName name="_42__wrn.Ã¶°ñÁý°èÇ_._.5Ä­." hidden="1">{#N/A,#N/A,FALSE,"Sheet1"}</definedName>
    <definedName name="_43">#N/A</definedName>
    <definedName name="_43_____wrn.Ã¶°ñÁý°èÇ_._.5Ä­." hidden="1">{#N/A,#N/A,FALSE,"Sheet1"}</definedName>
    <definedName name="_44">#N/A</definedName>
    <definedName name="_45">#N/A</definedName>
    <definedName name="_45___wrn.Ã¶°ñÁý°èÇ_._.5Ä­." hidden="1">{#N/A,#N/A,FALSE,"Sheet1"}</definedName>
    <definedName name="_46">#N/A</definedName>
    <definedName name="_46_¤§¤_¤¡" hidden="1">{#N/A,#N/A,FALSE,"Sheet1"}</definedName>
    <definedName name="_463wrn.Ã¶°ñÁý°èÇ_._.5Ä­." hidden="1">{#N/A,#N/A,FALSE,"Sheet1"}</definedName>
    <definedName name="_47">#N/A</definedName>
    <definedName name="_48">#N/A</definedName>
    <definedName name="_48____wrn.Ã¶°ñÁý°èÇ_._.5Ä­." hidden="1">{#N/A,#N/A,FALSE,"Sheet1"}</definedName>
    <definedName name="_48_wrn.Ã¶°ñÁý°èÇ_._.5Ä­." hidden="1">{#N/A,#N/A,FALSE,"Sheet1"}</definedName>
    <definedName name="_49">#N/A</definedName>
    <definedName name="_49__¤§¤_¤¡" hidden="1">{#N/A,#N/A,FALSE,"Sheet1"}</definedName>
    <definedName name="_49wrn.Ã¶°ñÁý°èÇ_._.5Ä­." hidden="1">{#N/A,#N/A,FALSE,"Sheet1"}</definedName>
    <definedName name="_4A_1">#REF!</definedName>
    <definedName name="_4A_10">#REF!</definedName>
    <definedName name="_4A_11">#REF!</definedName>
    <definedName name="_4A_12">#REF!</definedName>
    <definedName name="_4A_13">#REF!</definedName>
    <definedName name="_4A_14">#REF!</definedName>
    <definedName name="_4A_15">#REF!</definedName>
    <definedName name="_4A_16">#REF!</definedName>
    <definedName name="_4A_17">#REF!</definedName>
    <definedName name="_4A_18">#REF!</definedName>
    <definedName name="_4A_19">#REF!</definedName>
    <definedName name="_4A_2">#REF!</definedName>
    <definedName name="_4A_20">#REF!</definedName>
    <definedName name="_4A_21">#REF!</definedName>
    <definedName name="_4A_22">#REF!</definedName>
    <definedName name="_4A_23">#REF!</definedName>
    <definedName name="_4A_24">#REF!</definedName>
    <definedName name="_4A_25">#REF!</definedName>
    <definedName name="_4A_26">#REF!</definedName>
    <definedName name="_4A_27">#REF!</definedName>
    <definedName name="_4A_28">#REF!</definedName>
    <definedName name="_4A_29">#REF!</definedName>
    <definedName name="_4A_3">#REF!</definedName>
    <definedName name="_4A_30">#REF!</definedName>
    <definedName name="_4A_4">#REF!</definedName>
    <definedName name="_4A_5">#REF!</definedName>
    <definedName name="_4A_6">#REF!</definedName>
    <definedName name="_4A_7">#REF!</definedName>
    <definedName name="_4A_8">#REF!</definedName>
    <definedName name="_4A_9">#REF!</definedName>
    <definedName name="_4B_1">#REF!</definedName>
    <definedName name="_4B_10">#REF!</definedName>
    <definedName name="_4B_11">#REF!</definedName>
    <definedName name="_4B_12">#REF!</definedName>
    <definedName name="_4B_13">#REF!</definedName>
    <definedName name="_4B_14">#REF!</definedName>
    <definedName name="_4B_15">#REF!</definedName>
    <definedName name="_4B_16">#REF!</definedName>
    <definedName name="_4B_17">#REF!</definedName>
    <definedName name="_4B_18">#REF!</definedName>
    <definedName name="_4B_19">#REF!</definedName>
    <definedName name="_4B_2">#REF!</definedName>
    <definedName name="_4B_20">#REF!</definedName>
    <definedName name="_4B_21">#REF!</definedName>
    <definedName name="_4B_22">#REF!</definedName>
    <definedName name="_4B_23">#REF!</definedName>
    <definedName name="_4B_24">#REF!</definedName>
    <definedName name="_4B_25">#REF!</definedName>
    <definedName name="_4B_26">#REF!</definedName>
    <definedName name="_4B_27">#REF!</definedName>
    <definedName name="_4B_28">#REF!</definedName>
    <definedName name="_4B_29">#REF!</definedName>
    <definedName name="_4B_3">#REF!</definedName>
    <definedName name="_4B_30">#REF!</definedName>
    <definedName name="_4B_4">#REF!</definedName>
    <definedName name="_4B_5">#REF!</definedName>
    <definedName name="_4B_6">#REF!</definedName>
    <definedName name="_4B_7">#REF!</definedName>
    <definedName name="_4B_8">#REF!</definedName>
    <definedName name="_4B_9">#REF!</definedName>
    <definedName name="_4C_1">#REF!</definedName>
    <definedName name="_4C_10">#REF!</definedName>
    <definedName name="_4C_11">#REF!</definedName>
    <definedName name="_4C_12">#REF!</definedName>
    <definedName name="_4C_13">#REF!</definedName>
    <definedName name="_4C_14">#REF!</definedName>
    <definedName name="_4C_15">#REF!</definedName>
    <definedName name="_4C_16">#REF!</definedName>
    <definedName name="_4C_17">#REF!</definedName>
    <definedName name="_4C_18">#REF!</definedName>
    <definedName name="_4C_19">#REF!</definedName>
    <definedName name="_4C_2">#REF!</definedName>
    <definedName name="_4C_20">#REF!</definedName>
    <definedName name="_4C_21">#REF!</definedName>
    <definedName name="_4C_22">#REF!</definedName>
    <definedName name="_4C_23">#REF!</definedName>
    <definedName name="_4C_24">#REF!</definedName>
    <definedName name="_4C_25">#REF!</definedName>
    <definedName name="_4C_26">#REF!</definedName>
    <definedName name="_4C_27">#REF!</definedName>
    <definedName name="_4C_28">#REF!</definedName>
    <definedName name="_4C_29">#REF!</definedName>
    <definedName name="_4C_3">#REF!</definedName>
    <definedName name="_4C_30">#REF!</definedName>
    <definedName name="_4C_4">#REF!</definedName>
    <definedName name="_4C_5">#REF!</definedName>
    <definedName name="_4C_6">#REF!</definedName>
    <definedName name="_4C_7">#REF!</definedName>
    <definedName name="_4C_8">#REF!</definedName>
    <definedName name="_4C_9">#REF!</definedName>
    <definedName name="_5">[16]대림경상68억!#REF!</definedName>
    <definedName name="_5_____¤§¤_¤¡" hidden="1">{#N/A,#N/A,FALSE,"Sheet1"}</definedName>
    <definedName name="_5_____0__123Grap" hidden="1">#REF!</definedName>
    <definedName name="_5_____wrn.Ã¶°ñÁý°èÇ_._.5Ä­." hidden="1">{#N/A,#N/A,FALSE,"Sheet1"}</definedName>
    <definedName name="_5___0__123Grap" hidden="1">#REF!</definedName>
    <definedName name="_5_0__123Grap" hidden="1">#REF!</definedName>
    <definedName name="_50">#N/A</definedName>
    <definedName name="_51">#N/A</definedName>
    <definedName name="_51__wrn.Ã¶°ñÁý°èÇ_._.5Ä­." hidden="1">{#N/A,#N/A,FALSE,"Sheet1"}</definedName>
    <definedName name="_51¤§¤_¤¡" hidden="1">{#N/A,#N/A,FALSE,"Sheet1"}</definedName>
    <definedName name="_52">#N/A</definedName>
    <definedName name="_53">#N/A</definedName>
    <definedName name="_54">#N/A</definedName>
    <definedName name="_54____¤§¤_¤¡" hidden="1">{#N/A,#N/A,FALSE,"Sheet1"}</definedName>
    <definedName name="_55">#N/A</definedName>
    <definedName name="_55_¤§¤_¤¡" hidden="1">{#N/A,#N/A,FALSE,"Sheet1"}</definedName>
    <definedName name="_56">#N/A</definedName>
    <definedName name="_57">#N/A</definedName>
    <definedName name="_57_wrn.Ã¶°ñÁý°èÇ_._.5Ä­." hidden="1">{#N/A,#N/A,FALSE,"Sheet1"}</definedName>
    <definedName name="_58">#N/A</definedName>
    <definedName name="_59">#N/A</definedName>
    <definedName name="_59___¤§¤_¤¡" hidden="1">{#N/A,#N/A,FALSE,"Sheet1"}</definedName>
    <definedName name="_5A_1">#REF!</definedName>
    <definedName name="_5A_10">#REF!</definedName>
    <definedName name="_5A_11">#REF!</definedName>
    <definedName name="_5A_12">#REF!</definedName>
    <definedName name="_5A_13">#REF!</definedName>
    <definedName name="_5A_14">#REF!</definedName>
    <definedName name="_5A_15">#REF!</definedName>
    <definedName name="_5A_16">#REF!</definedName>
    <definedName name="_5A_17">#REF!</definedName>
    <definedName name="_5A_18">#REF!</definedName>
    <definedName name="_5A_19">#REF!</definedName>
    <definedName name="_5A_2">#REF!</definedName>
    <definedName name="_5A_20">#REF!</definedName>
    <definedName name="_5A_21">#REF!</definedName>
    <definedName name="_5A_22">#REF!</definedName>
    <definedName name="_5A_23">#REF!</definedName>
    <definedName name="_5A_24">#REF!</definedName>
    <definedName name="_5A_25">#REF!</definedName>
    <definedName name="_5A_26">#REF!</definedName>
    <definedName name="_5A_27">#REF!</definedName>
    <definedName name="_5A_28">#REF!</definedName>
    <definedName name="_5A_29">#REF!</definedName>
    <definedName name="_5A_3">#REF!</definedName>
    <definedName name="_5A_30">#REF!</definedName>
    <definedName name="_5A_4">#REF!</definedName>
    <definedName name="_5A_5">#REF!</definedName>
    <definedName name="_5A_6">#REF!</definedName>
    <definedName name="_5A_7">#REF!</definedName>
    <definedName name="_5A_8">#REF!</definedName>
    <definedName name="_5A_9">#REF!</definedName>
    <definedName name="_5B_1">#REF!</definedName>
    <definedName name="_5B_10">#REF!</definedName>
    <definedName name="_5B_11">#REF!</definedName>
    <definedName name="_5B_12">#REF!</definedName>
    <definedName name="_5B_13">#REF!</definedName>
    <definedName name="_5B_14">#REF!</definedName>
    <definedName name="_5B_15">#REF!</definedName>
    <definedName name="_5B_16">#REF!</definedName>
    <definedName name="_5B_17">#REF!</definedName>
    <definedName name="_5B_18">#REF!</definedName>
    <definedName name="_5B_19">#REF!</definedName>
    <definedName name="_5B_2">#REF!</definedName>
    <definedName name="_5B_20">#REF!</definedName>
    <definedName name="_5B_21">#REF!</definedName>
    <definedName name="_5B_22">#REF!</definedName>
    <definedName name="_5B_23">#REF!</definedName>
    <definedName name="_5B_24">#REF!</definedName>
    <definedName name="_5B_25">#REF!</definedName>
    <definedName name="_5B_26">#REF!</definedName>
    <definedName name="_5B_27">#REF!</definedName>
    <definedName name="_5B_28">#REF!</definedName>
    <definedName name="_5B_29">#REF!</definedName>
    <definedName name="_5B_3">#REF!</definedName>
    <definedName name="_5B_30">#REF!</definedName>
    <definedName name="_5B_4">#REF!</definedName>
    <definedName name="_5B_5">#REF!</definedName>
    <definedName name="_5B_6">#REF!</definedName>
    <definedName name="_5B_7">#REF!</definedName>
    <definedName name="_5B_8">#REF!</definedName>
    <definedName name="_5B_9">#REF!</definedName>
    <definedName name="_5C_1">#REF!</definedName>
    <definedName name="_5C_10">#REF!</definedName>
    <definedName name="_5C_11">#REF!</definedName>
    <definedName name="_5C_12">#REF!</definedName>
    <definedName name="_5C_13">#REF!</definedName>
    <definedName name="_5C_14">#REF!</definedName>
    <definedName name="_5C_15">#REF!</definedName>
    <definedName name="_5C_16">#REF!</definedName>
    <definedName name="_5C_17">#REF!</definedName>
    <definedName name="_5C_18">#REF!</definedName>
    <definedName name="_5C_19">#REF!</definedName>
    <definedName name="_5C_2">#REF!</definedName>
    <definedName name="_5C_20">#REF!</definedName>
    <definedName name="_5C_21">#REF!</definedName>
    <definedName name="_5C_22">#REF!</definedName>
    <definedName name="_5C_23">#REF!</definedName>
    <definedName name="_5C_24">#REF!</definedName>
    <definedName name="_5C_25">#REF!</definedName>
    <definedName name="_5C_26">#REF!</definedName>
    <definedName name="_5C_27">#REF!</definedName>
    <definedName name="_5C_28">#REF!</definedName>
    <definedName name="_5C_29">#REF!</definedName>
    <definedName name="_5C_3">#REF!</definedName>
    <definedName name="_5C_30">#REF!</definedName>
    <definedName name="_5C_4">#REF!</definedName>
    <definedName name="_5C_5">#REF!</definedName>
    <definedName name="_5C_6">#REF!</definedName>
    <definedName name="_5C_7">#REF!</definedName>
    <definedName name="_5C_8">#REF!</definedName>
    <definedName name="_5C_9">#REF!</definedName>
    <definedName name="_6">[16]대림경상68억!#REF!</definedName>
    <definedName name="_6_____wrn.Ã¶°ñÁý°èÇ_._.5Ä­." hidden="1">{#N/A,#N/A,FALSE,"Sheet1"}</definedName>
    <definedName name="_6____0__123Grap" hidden="1">#REF!</definedName>
    <definedName name="_6___0__123Grap" hidden="1">#REF!</definedName>
    <definedName name="_60">#N/A</definedName>
    <definedName name="_60F" hidden="1">[2]CTEMCOST!#REF!</definedName>
    <definedName name="_61">#N/A</definedName>
    <definedName name="_62">#N/A</definedName>
    <definedName name="_63">#N/A</definedName>
    <definedName name="_64">#N/A</definedName>
    <definedName name="_64¤§¤_¤¡" hidden="1">{#N/A,#N/A,FALSE,"Sheet1"}</definedName>
    <definedName name="_65">#N/A</definedName>
    <definedName name="_66">#N/A</definedName>
    <definedName name="_67">#N/A</definedName>
    <definedName name="_68">#N/A</definedName>
    <definedName name="_69">#N/A</definedName>
    <definedName name="_69_wrn.Ã¶°ñÁý°èÇ_._.5Ä­." hidden="1">{#N/A,#N/A,FALSE,"Sheet1"}</definedName>
    <definedName name="_6A_1">#REF!</definedName>
    <definedName name="_6A_10">#REF!</definedName>
    <definedName name="_6A_11">#REF!</definedName>
    <definedName name="_6A_12">#REF!</definedName>
    <definedName name="_6A_13">#REF!</definedName>
    <definedName name="_6A_14">#REF!</definedName>
    <definedName name="_6A_15">#REF!</definedName>
    <definedName name="_6A_16">#REF!</definedName>
    <definedName name="_6A_17">#REF!</definedName>
    <definedName name="_6A_18">#REF!</definedName>
    <definedName name="_6A_19">#REF!</definedName>
    <definedName name="_6A_2">#REF!</definedName>
    <definedName name="_6A_20">#REF!</definedName>
    <definedName name="_6A_21">#REF!</definedName>
    <definedName name="_6A_22">#REF!</definedName>
    <definedName name="_6A_23">#REF!</definedName>
    <definedName name="_6A_24">#REF!</definedName>
    <definedName name="_6A_25">#REF!</definedName>
    <definedName name="_6A_26">#REF!</definedName>
    <definedName name="_6A_27">#REF!</definedName>
    <definedName name="_6A_28">#REF!</definedName>
    <definedName name="_6A_29">#REF!</definedName>
    <definedName name="_6A_3">#REF!</definedName>
    <definedName name="_6A_30">#REF!</definedName>
    <definedName name="_6A_4">#REF!</definedName>
    <definedName name="_6A_5">#REF!</definedName>
    <definedName name="_6A_6">#REF!</definedName>
    <definedName name="_6A_7">#REF!</definedName>
    <definedName name="_6A_8">#REF!</definedName>
    <definedName name="_6A_9">#REF!</definedName>
    <definedName name="_6B_1">#REF!</definedName>
    <definedName name="_6B_10">#REF!</definedName>
    <definedName name="_6B_11">#REF!</definedName>
    <definedName name="_6B_12">#REF!</definedName>
    <definedName name="_6B_13">#REF!</definedName>
    <definedName name="_6B_14">#REF!</definedName>
    <definedName name="_6B_15">#REF!</definedName>
    <definedName name="_6B_16">#REF!</definedName>
    <definedName name="_6B_17">#REF!</definedName>
    <definedName name="_6B_18">#REF!</definedName>
    <definedName name="_6B_19">#REF!</definedName>
    <definedName name="_6B_2">#REF!</definedName>
    <definedName name="_6B_20">#REF!</definedName>
    <definedName name="_6B_21">#REF!</definedName>
    <definedName name="_6B_22">#REF!</definedName>
    <definedName name="_6B_23">#REF!</definedName>
    <definedName name="_6B_24">#REF!</definedName>
    <definedName name="_6B_25">#REF!</definedName>
    <definedName name="_6B_26">#REF!</definedName>
    <definedName name="_6B_27">#REF!</definedName>
    <definedName name="_6B_28">#REF!</definedName>
    <definedName name="_6B_29">#REF!</definedName>
    <definedName name="_6B_3">#REF!</definedName>
    <definedName name="_6B_30">#REF!</definedName>
    <definedName name="_6B_4">#REF!</definedName>
    <definedName name="_6B_5">#REF!</definedName>
    <definedName name="_6B_6">#REF!</definedName>
    <definedName name="_6B_7">#REF!</definedName>
    <definedName name="_6B_8">#REF!</definedName>
    <definedName name="_6B_9">#REF!</definedName>
    <definedName name="_6C_1">#REF!</definedName>
    <definedName name="_6C_10">#REF!</definedName>
    <definedName name="_6C_11">#REF!</definedName>
    <definedName name="_6C_12">#REF!</definedName>
    <definedName name="_6C_13">#REF!</definedName>
    <definedName name="_6C_14">#REF!</definedName>
    <definedName name="_6C_15">#REF!</definedName>
    <definedName name="_6C_16">#REF!</definedName>
    <definedName name="_6C_17">#REF!</definedName>
    <definedName name="_6C_18">#REF!</definedName>
    <definedName name="_6C_19">#REF!</definedName>
    <definedName name="_6C_2">#REF!</definedName>
    <definedName name="_6C_20">#REF!</definedName>
    <definedName name="_6C_21">#REF!</definedName>
    <definedName name="_6C_22">#REF!</definedName>
    <definedName name="_6C_23">#REF!</definedName>
    <definedName name="_6C_24">#REF!</definedName>
    <definedName name="_6C_25">#REF!</definedName>
    <definedName name="_6C_26">#REF!</definedName>
    <definedName name="_6C_27">#REF!</definedName>
    <definedName name="_6C_28">#REF!</definedName>
    <definedName name="_6C_29">#REF!</definedName>
    <definedName name="_6C_3">#REF!</definedName>
    <definedName name="_6C_30">#REF!</definedName>
    <definedName name="_6C_4">#REF!</definedName>
    <definedName name="_6C_5">#REF!</definedName>
    <definedName name="_6C_6">#REF!</definedName>
    <definedName name="_6C_7">#REF!</definedName>
    <definedName name="_6C_8">#REF!</definedName>
    <definedName name="_6C_9">#REF!</definedName>
    <definedName name="_6wrn.Ã¶°ñÁý°èÇ_._.5Ä­." hidden="1">{#N/A,#N/A,FALSE,"Sheet1"}</definedName>
    <definedName name="_7">[16]대림경상68억!#REF!</definedName>
    <definedName name="_7_____¤§¤_¤¡" hidden="1">{#N/A,#N/A,FALSE,"Sheet1"}</definedName>
    <definedName name="_7____¤§¤_¤¡" hidden="1">{#N/A,#N/A,FALSE,"Sheet1"}</definedName>
    <definedName name="_7____0__123Grap" hidden="1">#REF!</definedName>
    <definedName name="_7___0__123Grap" hidden="1">#REF!</definedName>
    <definedName name="_70">#N/A</definedName>
    <definedName name="_71">#N/A</definedName>
    <definedName name="_72">#N/A</definedName>
    <definedName name="_72____wrn.Ã¶°ñÁý°èÇ_._.5Ä­." hidden="1">{#N/A,#N/A,FALSE,"Sheet1"}</definedName>
    <definedName name="_73">#N/A</definedName>
    <definedName name="_73___wrn.Ã¶°ñÁý°èÇ_._.5Ä­." hidden="1">{#N/A,#N/A,FALSE,"Sheet1"}</definedName>
    <definedName name="_74">#N/A</definedName>
    <definedName name="_74¤§¤_¤¡" hidden="1">{#N/A,#N/A,FALSE,"Sheet1"}</definedName>
    <definedName name="_75">#N/A</definedName>
    <definedName name="_76">#N/A</definedName>
    <definedName name="_77">#N/A</definedName>
    <definedName name="_78">#N/A</definedName>
    <definedName name="_79">#N/A</definedName>
    <definedName name="_7A_1">#REF!</definedName>
    <definedName name="_7A_10">#REF!</definedName>
    <definedName name="_7A_11">#REF!</definedName>
    <definedName name="_7A_12">#REF!</definedName>
    <definedName name="_7A_13">#REF!</definedName>
    <definedName name="_7A_14">#REF!</definedName>
    <definedName name="_7A_15">#REF!</definedName>
    <definedName name="_7A_16">#REF!</definedName>
    <definedName name="_7A_17">#REF!</definedName>
    <definedName name="_7A_18">#REF!</definedName>
    <definedName name="_7A_19">#REF!</definedName>
    <definedName name="_7A_2">#REF!</definedName>
    <definedName name="_7A_20">#REF!</definedName>
    <definedName name="_7A_21">#REF!</definedName>
    <definedName name="_7A_22">#REF!</definedName>
    <definedName name="_7A_23">#REF!</definedName>
    <definedName name="_7A_24">#REF!</definedName>
    <definedName name="_7A_25">#REF!</definedName>
    <definedName name="_7A_26">#REF!</definedName>
    <definedName name="_7A_27">#REF!</definedName>
    <definedName name="_7A_28">#REF!</definedName>
    <definedName name="_7A_29">#REF!</definedName>
    <definedName name="_7A_3">#REF!</definedName>
    <definedName name="_7A_30">#REF!</definedName>
    <definedName name="_7A_4">#REF!</definedName>
    <definedName name="_7A_5">#REF!</definedName>
    <definedName name="_7A_6">#REF!</definedName>
    <definedName name="_7A_7">#REF!</definedName>
    <definedName name="_7A_8">#REF!</definedName>
    <definedName name="_7A_9">#REF!</definedName>
    <definedName name="_7B_1">#REF!</definedName>
    <definedName name="_7B_10">#REF!</definedName>
    <definedName name="_7B_11">#REF!</definedName>
    <definedName name="_7B_12">#REF!</definedName>
    <definedName name="_7B_13">#REF!</definedName>
    <definedName name="_7B_14">#REF!</definedName>
    <definedName name="_7B_15">#REF!</definedName>
    <definedName name="_7B_16">#REF!</definedName>
    <definedName name="_7B_17">#REF!</definedName>
    <definedName name="_7B_18">#REF!</definedName>
    <definedName name="_7B_19">#REF!</definedName>
    <definedName name="_7B_2">#REF!</definedName>
    <definedName name="_7B_20">#REF!</definedName>
    <definedName name="_7B_21">#REF!</definedName>
    <definedName name="_7B_22">#REF!</definedName>
    <definedName name="_7B_23">#REF!</definedName>
    <definedName name="_7B_24">#REF!</definedName>
    <definedName name="_7B_25">#REF!</definedName>
    <definedName name="_7B_26">#REF!</definedName>
    <definedName name="_7B_27">#REF!</definedName>
    <definedName name="_7B_28">#REF!</definedName>
    <definedName name="_7B_29">#REF!</definedName>
    <definedName name="_7B_3">#REF!</definedName>
    <definedName name="_7B_30">#REF!</definedName>
    <definedName name="_7B_4">#REF!</definedName>
    <definedName name="_7B_5">#REF!</definedName>
    <definedName name="_7B_6">#REF!</definedName>
    <definedName name="_7B_7">#REF!</definedName>
    <definedName name="_7B_8">#REF!</definedName>
    <definedName name="_7B_9">#REF!</definedName>
    <definedName name="_7C_1">#REF!</definedName>
    <definedName name="_7C_10">#REF!</definedName>
    <definedName name="_7C_11">#REF!</definedName>
    <definedName name="_7C_12">#REF!</definedName>
    <definedName name="_7C_13">#REF!</definedName>
    <definedName name="_7C_14">#REF!</definedName>
    <definedName name="_7C_15">#REF!</definedName>
    <definedName name="_7C_16">#REF!</definedName>
    <definedName name="_7C_17">#REF!</definedName>
    <definedName name="_7C_18">#REF!</definedName>
    <definedName name="_7C_19">#REF!</definedName>
    <definedName name="_7C_2">#REF!</definedName>
    <definedName name="_7C_20">#REF!</definedName>
    <definedName name="_7C_21">#REF!</definedName>
    <definedName name="_7C_22">#REF!</definedName>
    <definedName name="_7C_23">#REF!</definedName>
    <definedName name="_7C_24">#REF!</definedName>
    <definedName name="_7C_25">#REF!</definedName>
    <definedName name="_7C_26">#REF!</definedName>
    <definedName name="_7C_27">#REF!</definedName>
    <definedName name="_7C_28">#REF!</definedName>
    <definedName name="_7C_29">#REF!</definedName>
    <definedName name="_7C_3">#REF!</definedName>
    <definedName name="_7C_30">#REF!</definedName>
    <definedName name="_7C_4">#REF!</definedName>
    <definedName name="_7C_5">#REF!</definedName>
    <definedName name="_7C_6">#REF!</definedName>
    <definedName name="_7C_7">#REF!</definedName>
    <definedName name="_7C_8">#REF!</definedName>
    <definedName name="_7C_9">#REF!</definedName>
    <definedName name="_8">#N/A</definedName>
    <definedName name="_8_____0__123Grap" hidden="1">#REF!</definedName>
    <definedName name="_8____¤§¤_¤¡" hidden="1">{#N/A,#N/A,FALSE,"Sheet1"}</definedName>
    <definedName name="_80">#N/A</definedName>
    <definedName name="_81">#N/A</definedName>
    <definedName name="_82">#N/A</definedName>
    <definedName name="_83">#N/A</definedName>
    <definedName name="_83___¤§¤_¤¡" hidden="1">{#N/A,#N/A,FALSE,"Sheet1"}</definedName>
    <definedName name="_84">#N/A</definedName>
    <definedName name="_84__¤§¤_¤¡" hidden="1">{#N/A,#N/A,FALSE,"Sheet1"}</definedName>
    <definedName name="_85">#N/A</definedName>
    <definedName name="_86">#N/A</definedName>
    <definedName name="_86__wrn.Ã¶°ñÁý°èÇ_._.5Ä­." hidden="1">{#N/A,#N/A,FALSE,"Sheet1"}</definedName>
    <definedName name="_87">#N/A</definedName>
    <definedName name="_88">#N/A</definedName>
    <definedName name="_89">#N/A</definedName>
    <definedName name="_8A_1">#REF!</definedName>
    <definedName name="_8A_10">#REF!</definedName>
    <definedName name="_8A_11">#REF!</definedName>
    <definedName name="_8A_12">#REF!</definedName>
    <definedName name="_8A_13">#REF!</definedName>
    <definedName name="_8A_14">#REF!</definedName>
    <definedName name="_8A_15">#REF!</definedName>
    <definedName name="_8A_16">#REF!</definedName>
    <definedName name="_8A_17">#REF!</definedName>
    <definedName name="_8A_18">#REF!</definedName>
    <definedName name="_8A_19">#REF!</definedName>
    <definedName name="_8A_2">#REF!</definedName>
    <definedName name="_8A_20">#REF!</definedName>
    <definedName name="_8A_21">#REF!</definedName>
    <definedName name="_8A_22">#REF!</definedName>
    <definedName name="_8A_23">#REF!</definedName>
    <definedName name="_8A_24">#REF!</definedName>
    <definedName name="_8A_25">#REF!</definedName>
    <definedName name="_8A_26">#REF!</definedName>
    <definedName name="_8A_27">#REF!</definedName>
    <definedName name="_8A_28">#REF!</definedName>
    <definedName name="_8A_29">#REF!</definedName>
    <definedName name="_8A_3">#REF!</definedName>
    <definedName name="_8A_30">#REF!</definedName>
    <definedName name="_8A_4">#REF!</definedName>
    <definedName name="_8A_5">#REF!</definedName>
    <definedName name="_8A_6">#REF!</definedName>
    <definedName name="_8A_7">#REF!</definedName>
    <definedName name="_8A_8">#REF!</definedName>
    <definedName name="_8A_9">#REF!</definedName>
    <definedName name="_8B_1">#REF!</definedName>
    <definedName name="_8B_10">#REF!</definedName>
    <definedName name="_8B_11">#REF!</definedName>
    <definedName name="_8B_12">#REF!</definedName>
    <definedName name="_8B_13">#REF!</definedName>
    <definedName name="_8B_14">#REF!</definedName>
    <definedName name="_8B_15">#REF!</definedName>
    <definedName name="_8B_16">#REF!</definedName>
    <definedName name="_8B_17">#REF!</definedName>
    <definedName name="_8B_18">#REF!</definedName>
    <definedName name="_8B_19">#REF!</definedName>
    <definedName name="_8B_2">#REF!</definedName>
    <definedName name="_8B_20">#REF!</definedName>
    <definedName name="_8B_21">#REF!</definedName>
    <definedName name="_8B_22">#REF!</definedName>
    <definedName name="_8B_23">#REF!</definedName>
    <definedName name="_8B_24">#REF!</definedName>
    <definedName name="_8B_25">#REF!</definedName>
    <definedName name="_8B_26">#REF!</definedName>
    <definedName name="_8B_27">#REF!</definedName>
    <definedName name="_8B_28">#REF!</definedName>
    <definedName name="_8B_29">#REF!</definedName>
    <definedName name="_8B_3">#REF!</definedName>
    <definedName name="_8B_30">#REF!</definedName>
    <definedName name="_8B_4">#REF!</definedName>
    <definedName name="_8B_5">#REF!</definedName>
    <definedName name="_8B_6">#REF!</definedName>
    <definedName name="_8B_7">#REF!</definedName>
    <definedName name="_8B_8">#REF!</definedName>
    <definedName name="_8B_9">#REF!</definedName>
    <definedName name="_8C_1">#REF!</definedName>
    <definedName name="_8C_10">#REF!</definedName>
    <definedName name="_8C_11">#REF!</definedName>
    <definedName name="_8C_12">#REF!</definedName>
    <definedName name="_8C_13">#REF!</definedName>
    <definedName name="_8C_14">#REF!</definedName>
    <definedName name="_8C_15">#REF!</definedName>
    <definedName name="_8C_16">#REF!</definedName>
    <definedName name="_8C_17">#REF!</definedName>
    <definedName name="_8C_18">#REF!</definedName>
    <definedName name="_8C_19">#REF!</definedName>
    <definedName name="_8C_2">#REF!</definedName>
    <definedName name="_8C_20">#REF!</definedName>
    <definedName name="_8C_21">#REF!</definedName>
    <definedName name="_8C_22">#REF!</definedName>
    <definedName name="_8C_23">#REF!</definedName>
    <definedName name="_8C_24">#REF!</definedName>
    <definedName name="_8C_25">#REF!</definedName>
    <definedName name="_8C_26">#REF!</definedName>
    <definedName name="_8C_27">#REF!</definedName>
    <definedName name="_8C_28">#REF!</definedName>
    <definedName name="_8C_29">#REF!</definedName>
    <definedName name="_8C_3">#REF!</definedName>
    <definedName name="_8C_30">#REF!</definedName>
    <definedName name="_8C_4">#REF!</definedName>
    <definedName name="_8C_5">#REF!</definedName>
    <definedName name="_8C_6">#REF!</definedName>
    <definedName name="_8C_7">#REF!</definedName>
    <definedName name="_8C_8">#REF!</definedName>
    <definedName name="_8C_9">#REF!</definedName>
    <definedName name="_8wrn.Ã¶°ñÁý°èÇ_._.5Ä­." hidden="1">{#N/A,#N/A,FALSE,"Sheet1"}</definedName>
    <definedName name="_9">#N/A</definedName>
    <definedName name="_9_____0__123Grap" hidden="1">#REF!</definedName>
    <definedName name="_9_____wrn.Ã¶°ñÁý°èÇ_._.5Ä­." hidden="1">{#N/A,#N/A,FALSE,"Sheet1"}</definedName>
    <definedName name="_90">#N/A</definedName>
    <definedName name="_90_¤§¤_¤¡" hidden="1">{#N/A,#N/A,FALSE,"Sheet1"}</definedName>
    <definedName name="_91">#N/A</definedName>
    <definedName name="_92">#N/A</definedName>
    <definedName name="_92_____F" hidden="1">[2]CTEMCOST!#REF!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9A_1">#REF!</definedName>
    <definedName name="_9A_10">#REF!</definedName>
    <definedName name="_9A_11">#REF!</definedName>
    <definedName name="_9A_12">#REF!</definedName>
    <definedName name="_9A_13">#REF!</definedName>
    <definedName name="_9A_14">#REF!</definedName>
    <definedName name="_9A_15">#REF!</definedName>
    <definedName name="_9A_16">#REF!</definedName>
    <definedName name="_9A_17">#REF!</definedName>
    <definedName name="_9A_18">#REF!</definedName>
    <definedName name="_9A_19">#REF!</definedName>
    <definedName name="_9A_2">#REF!</definedName>
    <definedName name="_9A_20">#REF!</definedName>
    <definedName name="_9A_21">#REF!</definedName>
    <definedName name="_9A_22">#REF!</definedName>
    <definedName name="_9A_23">#REF!</definedName>
    <definedName name="_9A_24">#REF!</definedName>
    <definedName name="_9A_25">#REF!</definedName>
    <definedName name="_9A_26">#REF!</definedName>
    <definedName name="_9A_27">#REF!</definedName>
    <definedName name="_9A_28">#REF!</definedName>
    <definedName name="_9A_29">#REF!</definedName>
    <definedName name="_9A_3">#REF!</definedName>
    <definedName name="_9A_30">#REF!</definedName>
    <definedName name="_9A_4">#REF!</definedName>
    <definedName name="_9A_5">#REF!</definedName>
    <definedName name="_9A_6">#REF!</definedName>
    <definedName name="_9A_7">#REF!</definedName>
    <definedName name="_9A_8">#REF!</definedName>
    <definedName name="_9A_9">#REF!</definedName>
    <definedName name="_9B_1">#REF!</definedName>
    <definedName name="_9B_10">#REF!</definedName>
    <definedName name="_9B_11">#REF!</definedName>
    <definedName name="_9B_12">#REF!</definedName>
    <definedName name="_9B_13">#REF!</definedName>
    <definedName name="_9B_14">#REF!</definedName>
    <definedName name="_9B_15">#REF!</definedName>
    <definedName name="_9B_16">#REF!</definedName>
    <definedName name="_9B_17">#REF!</definedName>
    <definedName name="_9B_18">#REF!</definedName>
    <definedName name="_9B_19">#REF!</definedName>
    <definedName name="_9B_2">#REF!</definedName>
    <definedName name="_9B_20">#REF!</definedName>
    <definedName name="_9B_21">#REF!</definedName>
    <definedName name="_9B_22">#REF!</definedName>
    <definedName name="_9B_23">#REF!</definedName>
    <definedName name="_9B_24">#REF!</definedName>
    <definedName name="_9B_25">#REF!</definedName>
    <definedName name="_9B_26">#REF!</definedName>
    <definedName name="_9B_27">#REF!</definedName>
    <definedName name="_9B_28">#REF!</definedName>
    <definedName name="_9B_29">#REF!</definedName>
    <definedName name="_9B_3">#REF!</definedName>
    <definedName name="_9B_30">#REF!</definedName>
    <definedName name="_9B_4">#REF!</definedName>
    <definedName name="_9B_5">#REF!</definedName>
    <definedName name="_9B_6">#REF!</definedName>
    <definedName name="_9B_7">#REF!</definedName>
    <definedName name="_9B_8">#REF!</definedName>
    <definedName name="_9B_9">#REF!</definedName>
    <definedName name="_9C_1">#REF!</definedName>
    <definedName name="_9C_10">#REF!</definedName>
    <definedName name="_9C_11">#REF!</definedName>
    <definedName name="_9C_12">#REF!</definedName>
    <definedName name="_9C_13">#REF!</definedName>
    <definedName name="_9C_14">#REF!</definedName>
    <definedName name="_9C_15">#REF!</definedName>
    <definedName name="_9C_16">#REF!</definedName>
    <definedName name="_9C_17">#REF!</definedName>
    <definedName name="_9C_18">#REF!</definedName>
    <definedName name="_9C_19">#REF!</definedName>
    <definedName name="_9C_2">#REF!</definedName>
    <definedName name="_9C_20">#REF!</definedName>
    <definedName name="_9C_21">#REF!</definedName>
    <definedName name="_9C_22">#REF!</definedName>
    <definedName name="_9C_23">#REF!</definedName>
    <definedName name="_9C_24">#REF!</definedName>
    <definedName name="_9C_25">#REF!</definedName>
    <definedName name="_9C_26">#REF!</definedName>
    <definedName name="_9C_27">#REF!</definedName>
    <definedName name="_9C_28">#REF!</definedName>
    <definedName name="_9C_29">#REF!</definedName>
    <definedName name="_9C_3">#REF!</definedName>
    <definedName name="_9C_30">#REF!</definedName>
    <definedName name="_9C_4">#REF!</definedName>
    <definedName name="_9C_5">#REF!</definedName>
    <definedName name="_9C_6">#REF!</definedName>
    <definedName name="_9C_7">#REF!</definedName>
    <definedName name="_9C_8">#REF!</definedName>
    <definedName name="_9C_9">#REF!</definedName>
    <definedName name="_a1">#REF!</definedName>
    <definedName name="_a2">#REF!</definedName>
    <definedName name="_A20000">#REF!</definedName>
    <definedName name="_a3">#REF!</definedName>
    <definedName name="_AAA1">ROUND([0]!_AAA1*0.0254,3)</definedName>
    <definedName name="_aaa2">ROUND([0]!_aaa2*0.0254,3)</definedName>
    <definedName name="_AAA204">'[5]3층LOAD'!#REF!</definedName>
    <definedName name="_alm1">#REF!</definedName>
    <definedName name="_alm2">#REF!</definedName>
    <definedName name="_BBB1">ROUND([0]!_BBB1*0.0254,3)</definedName>
    <definedName name="_CDT2">#REF!</definedName>
    <definedName name="_D2">[6]Sheet5!#REF!</definedName>
    <definedName name="_D3">[6]Sheet5!#REF!</definedName>
    <definedName name="_D4">[6]Sheet5!#REF!</definedName>
    <definedName name="_D5">[6]Sheet5!#REF!</definedName>
    <definedName name="_Dist_Bin" hidden="1">#REF!</definedName>
    <definedName name="_Dist_Values" hidden="1">#REF!</definedName>
    <definedName name="_DOG1">#REF!</definedName>
    <definedName name="_DOG2">#REF!</definedName>
    <definedName name="_DOG22">#REF!</definedName>
    <definedName name="_DOG3">#REF!</definedName>
    <definedName name="_DOG33">#REF!</definedName>
    <definedName name="_DOG4">#REF!</definedName>
    <definedName name="_Fill" hidden="1">#REF!</definedName>
    <definedName name="_xlnm._FilterDatabase" hidden="1">#REF!</definedName>
    <definedName name="_IL1">#REF!</definedName>
    <definedName name="_JJ21">[3]중기일위대가!$J$25</definedName>
    <definedName name="_JK21">[3]중기일위대가!$K$25</definedName>
    <definedName name="_JN21">[3]중기일위대가!$I$25</definedName>
    <definedName name="_Key1" hidden="1">#REF!</definedName>
    <definedName name="_Key2" hidden="1">#REF!</definedName>
    <definedName name="_kfkf" hidden="1">#REF!</definedName>
    <definedName name="_M009">ROUND([0]!_M009*0.0254,3)</definedName>
    <definedName name="_MatInverse_In" hidden="1">#REF!</definedName>
    <definedName name="_MatMult_A" hidden="1">#REF!</definedName>
    <definedName name="_MatMult_AxB" hidden="1">#REF!</definedName>
    <definedName name="_MatMult_B" hidden="1">#REF!</definedName>
    <definedName name="_NEW1">ROUND([0]!_NEW1*0.0254,3)</definedName>
    <definedName name="_NEW2">ROUND([0]!_NEW2*0.0254,3)</definedName>
    <definedName name="_NEW3">ROUND([0]!_NEW3*0.0254,3)</definedName>
    <definedName name="_NEW5">ROUND([0]!_NEW5*0.0254,3)</definedName>
    <definedName name="_Order1" hidden="1">255</definedName>
    <definedName name="_Order2" hidden="1">255</definedName>
    <definedName name="_Parse_In" hidden="1">#REF!</definedName>
    <definedName name="_Parse_Out" hidden="1">[17]갑지!#REF!</definedName>
    <definedName name="_PI48">#REF!</definedName>
    <definedName name="_PI60">#REF!</definedName>
    <definedName name="_Regression_Int" hidden="1">1</definedName>
    <definedName name="_RO110">#REF!</definedName>
    <definedName name="_RO22">#REF!</definedName>
    <definedName name="_RO35">#REF!</definedName>
    <definedName name="_RO45">#REF!</definedName>
    <definedName name="_RO60">#REF!</definedName>
    <definedName name="_RO80">#REF!</definedName>
    <definedName name="_Sort" hidden="1">#REF!</definedName>
    <definedName name="_ST1">#N/A</definedName>
    <definedName name="_SUM1">[7]EP0618!#REF!</definedName>
    <definedName name="_SUM10">[7]EP0618!#REF!</definedName>
    <definedName name="_SUM11">[7]EP0618!#REF!</definedName>
    <definedName name="_SUM12">[7]EP0618!#REF!</definedName>
    <definedName name="_SUM13">[7]EP0618!#REF!</definedName>
    <definedName name="_SUM14">[7]EP0618!#REF!</definedName>
    <definedName name="_SUM15">[7]EP0618!#REF!</definedName>
    <definedName name="_SUM16">[7]EP0618!#REF!</definedName>
    <definedName name="_SUM17">[7]EP0618!#REF!</definedName>
    <definedName name="_SUM18">[7]EP0618!#REF!</definedName>
    <definedName name="_SUM19">[7]EP0618!#REF!</definedName>
    <definedName name="_SUM2">[7]EP0618!#REF!</definedName>
    <definedName name="_SUM3">[7]EP0618!#REF!</definedName>
    <definedName name="_SUM4">[7]EP0618!#REF!</definedName>
    <definedName name="_SUM5">[7]EP0618!#REF!</definedName>
    <definedName name="_SUM6">[7]EP0618!#REF!</definedName>
    <definedName name="_SUM7">[7]EP0618!#REF!</definedName>
    <definedName name="_SUM8">[7]EP0618!#REF!</definedName>
    <definedName name="_SUM9">[7]EP0618!#REF!</definedName>
    <definedName name="_Table1_In1" hidden="1">#REF!</definedName>
    <definedName name="_Table1_Out" hidden="1">#REF!</definedName>
    <definedName name="_TON1">#REF!</definedName>
    <definedName name="_TON2">#REF!</definedName>
    <definedName name="_WL1">'[5]1층LOAD'!#REF!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WW2">#REF!</definedName>
    <definedName name="_WW3">#REF!</definedName>
    <definedName name="_WW6">#REF!</definedName>
    <definedName name="_WW7">#REF!</definedName>
    <definedName name="_WW8">#REF!</definedName>
    <definedName name="_재ㅐ햐" hidden="1">#REF!</definedName>
    <definedName name="\0">#N/A</definedName>
    <definedName name="\a">#N/A</definedName>
    <definedName name="\b">#REF!</definedName>
    <definedName name="\c">#N/A</definedName>
    <definedName name="\d">#N/A</definedName>
    <definedName name="\e">#N/A</definedName>
    <definedName name="\f">#N/A</definedName>
    <definedName name="\g">#REF!</definedName>
    <definedName name="\h">#REF!</definedName>
    <definedName name="\i">[18]을!#REF!</definedName>
    <definedName name="\j">#REF!</definedName>
    <definedName name="\k">#REF!</definedName>
    <definedName name="\l">#REF!</definedName>
    <definedName name="\LARGE">#REF!</definedName>
    <definedName name="\m">#N/A</definedName>
    <definedName name="\MIDDLE">#REF!</definedName>
    <definedName name="\n">#N/A</definedName>
    <definedName name="\o">#N/A</definedName>
    <definedName name="\p">#N/A</definedName>
    <definedName name="\q">#REF!</definedName>
    <definedName name="\r">#N/A</definedName>
    <definedName name="\s">#N/A</definedName>
    <definedName name="\SMALL">#REF!</definedName>
    <definedName name="\t">#N/A</definedName>
    <definedName name="\u">#N/A</definedName>
    <definedName name="\v">#REF!</definedName>
    <definedName name="\w">#REF!</definedName>
    <definedName name="\x">#N/A</definedName>
    <definedName name="\y">#REF!</definedName>
    <definedName name="\z">#N/A</definedName>
    <definedName name="a">[0]!집</definedName>
    <definedName name="A_3100INQ">#REF!</definedName>
    <definedName name="A_3100REV">#REF!</definedName>
    <definedName name="A_3200INQ">#REF!</definedName>
    <definedName name="A_3200REV">#REF!</definedName>
    <definedName name="A_EQUIP">#REF!</definedName>
    <definedName name="A_LABOR">#REF!</definedName>
    <definedName name="A_MATL">#REF!</definedName>
    <definedName name="A_MH">#REF!</definedName>
    <definedName name="A_OTHER">#REF!</definedName>
    <definedName name="A_REV_TOTAL">#REF!</definedName>
    <definedName name="A1_">#REF!</definedName>
    <definedName name="A1C1" hidden="1">#REF!</definedName>
    <definedName name="A1xc2">#REF!</definedName>
    <definedName name="A2_">#REF!</definedName>
    <definedName name="A3_">#REF!</definedName>
    <definedName name="A4_">#REF!</definedName>
    <definedName name="A5_">#REF!</definedName>
    <definedName name="A6_">#N/A</definedName>
    <definedName name="A7_">#REF!</definedName>
    <definedName name="A8_">#REF!</definedName>
    <definedName name="A9_">#REF!</definedName>
    <definedName name="aa" hidden="1">#REF!</definedName>
    <definedName name="AAA">BlankMacro1</definedName>
    <definedName name="AAAA">#N/A</definedName>
    <definedName name="AAAAA" hidden="1">#REF!</definedName>
    <definedName name="AAAAAA" hidden="1">#REF!</definedName>
    <definedName name="aaaaaaa">[19]Sheet5!#REF!</definedName>
    <definedName name="AAAAAAAAA">[20]입찰안!#REF!</definedName>
    <definedName name="aaaaaaaaaa">#REF!</definedName>
    <definedName name="aaaaaaaaaaaaaaaaaaa">#REF!</definedName>
    <definedName name="AB">[21]공문!#REF!</definedName>
    <definedName name="AB1_">#N/A</definedName>
    <definedName name="AC">[21]공문!#REF!</definedName>
    <definedName name="AccessDatabase" hidden="1">"D:\공무jaje\98년품의-수불\98146.mdb"</definedName>
    <definedName name="ACX" hidden="1">#REF!</definedName>
    <definedName name="ADD">[22]전력!#REF!</definedName>
    <definedName name="ADFDASF">#REF!</definedName>
    <definedName name="AFAGA">BlankMacro1</definedName>
    <definedName name="AFASFF">#N/A</definedName>
    <definedName name="AFDFDSF">'[23]BSD (2)'!#REF!</definedName>
    <definedName name="afdfdsfd">[24]Sheet5!#REF!</definedName>
    <definedName name="AFDS">[24]Sheet5!#REF!</definedName>
    <definedName name="AFEWRFWE">'[23]BSD (2)'!#REF!</definedName>
    <definedName name="AGAIN">[22]전력!#REF!</definedName>
    <definedName name="AG통합">#REF!</definedName>
    <definedName name="alslsdkjfjs" hidden="1">#REF!</definedName>
    <definedName name="AMOUNT">#REF!</definedName>
    <definedName name="ANFRK2">#REF!</definedName>
    <definedName name="ANFRK3">#REF!</definedName>
    <definedName name="anfrkk">#REF!</definedName>
    <definedName name="APT">#REF!</definedName>
    <definedName name="ARSW">[25]Sheet4!#REF!</definedName>
    <definedName name="ART">#REF!</definedName>
    <definedName name="ASA">#REF!</definedName>
    <definedName name="ASC" hidden="1">'[26]98수문일위'!$A$1:$P$2004</definedName>
    <definedName name="ASD">#REF!</definedName>
    <definedName name="ASDF">#REF!</definedName>
    <definedName name="asdfaesfewf">#N/A</definedName>
    <definedName name="asdfasdfasdfasfcasx" hidden="1">'[27]98수문일위'!$A$1:$P$2004</definedName>
    <definedName name="asdrrrrrrrrrrrrrrrrrrrrrrr">#REF!</definedName>
    <definedName name="ASFDFDDFWW">'[23]BSD (2)'!#REF!</definedName>
    <definedName name="ASS">#REF!</definedName>
    <definedName name="AV">#REF!</definedName>
    <definedName name="AW">[20]입찰안!#REF!</definedName>
    <definedName name="AWEGAWEG" hidden="1">#REF!</definedName>
    <definedName name="AWEREW">[25]Sheet4!#REF!</definedName>
    <definedName name="AWG" hidden="1">#REF!</definedName>
    <definedName name="AWGRA" hidden="1">#REF!</definedName>
    <definedName name="AWGRWGAW" hidden="1">#REF!</definedName>
    <definedName name="awqewewe">#REF!</definedName>
    <definedName name="AWRREWR">#N/A</definedName>
    <definedName name="b">3.14*([28]PIPE!$B1+(2*[28]PIPE!$C1))/1000*[28]PIPE!$F1/0.25*1.1</definedName>
    <definedName name="B0">#REF!</definedName>
    <definedName name="B1_">#REF!</definedName>
    <definedName name="BAE_GWANG_GONG">#REF!</definedName>
    <definedName name="band">3.14*([28]PIPE!$B1+(2*[28]PIPE!$C1))/1000*[28]PIPE!$F1/0.25*1.1</definedName>
    <definedName name="base1">#REF!</definedName>
    <definedName name="BB">'[29]BSD (2)'!#REF!</definedName>
    <definedName name="bbb">BlankMacro1</definedName>
    <definedName name="BDCODE">#N/A</definedName>
    <definedName name="beta">#REF!</definedName>
    <definedName name="betas">#REF!</definedName>
    <definedName name="bgb">[30]Sheet5!#REF!</definedName>
    <definedName name="bghggg">#N/A</definedName>
    <definedName name="BHNNY">[24]Sheet5!#REF!</definedName>
    <definedName name="BI_GAE_GONG">#REF!</definedName>
    <definedName name="BIGO">#REF!</definedName>
    <definedName name="BLO_1">#N/A</definedName>
    <definedName name="BM_TOTAL">SUM(#REF!+#REF!)</definedName>
    <definedName name="bnghgdhe">#N/A</definedName>
    <definedName name="BO_ON_GONG">#REF!</definedName>
    <definedName name="BO_TONG_IN_BU">#REF!</definedName>
    <definedName name="BREAK">[22]전력!#REF!</definedName>
    <definedName name="BREAK1">[22]전력!#REF!</definedName>
    <definedName name="BSD">'[29]BSD (2)'!#REF!</definedName>
    <definedName name="BUD">[6]Sheet5!#REF!</definedName>
    <definedName name="BUDGQTY">[6]Sheet5!#REF!</definedName>
    <definedName name="BV">#REF!</definedName>
    <definedName name="bvbvbvbv">#N/A</definedName>
    <definedName name="C_">#N/A</definedName>
    <definedName name="c_1">#REF!</definedName>
    <definedName name="c_2">#REF!</definedName>
    <definedName name="c_3">#REF!</definedName>
    <definedName name="c_33">#REF!</definedName>
    <definedName name="c_4">#REF!</definedName>
    <definedName name="CAL">#N/A</definedName>
    <definedName name="CALAA">#N/A</definedName>
    <definedName name="CALAB">#N/A</definedName>
    <definedName name="CALAC">#N/A</definedName>
    <definedName name="CALBA">#N/A</definedName>
    <definedName name="CALBB">#N/A</definedName>
    <definedName name="CALBC">#N/A</definedName>
    <definedName name="CALBD">#N/A</definedName>
    <definedName name="CALBE">#N/A</definedName>
    <definedName name="CALBF">#N/A</definedName>
    <definedName name="CALBG">#REF!</definedName>
    <definedName name="CALBH">#N/A</definedName>
    <definedName name="CALBI">#N/A</definedName>
    <definedName name="CALBJ">#N/A</definedName>
    <definedName name="CALBK">#N/A</definedName>
    <definedName name="CALBL">#N/A</definedName>
    <definedName name="CALCA">#N/A</definedName>
    <definedName name="CALCB">#N/A</definedName>
    <definedName name="CALCC">#REF!</definedName>
    <definedName name="CALCD">#N/A</definedName>
    <definedName name="CALCE">#REF!</definedName>
    <definedName name="CATEGORY">#N/A</definedName>
    <definedName name="CB_AF">#REF!</definedName>
    <definedName name="CB_AT">#REF!</definedName>
    <definedName name="cbbcvxb">[24]Sheet5!#REF!</definedName>
    <definedName name="CBC">[24]Sheet5!#REF!</definedName>
    <definedName name="cc">3.14*([28]PIPE!$B1+(2*[28]PIPE!$C1))/1000*[28]PIPE!$F1/0.25*1.1</definedName>
    <definedName name="ccc">BlankMacro1</definedName>
    <definedName name="cccccc">[28]PIPE!$F1/0.25</definedName>
    <definedName name="CELL">#REF!</definedName>
    <definedName name="Chanson">#REF!</definedName>
    <definedName name="Chart973_Click">[31]!Chart973_Click</definedName>
    <definedName name="Chinese">#REF!</definedName>
    <definedName name="CHO">#N/A</definedName>
    <definedName name="CHUK_RYANG_SA">#REF!</definedName>
    <definedName name="CHUL_GOL_GONG">#REF!</definedName>
    <definedName name="CHUL_GONG">#REF!</definedName>
    <definedName name="CJFRHD">[32]물가자료!$C$21</definedName>
    <definedName name="CJFZHS">BlankMacro1</definedName>
    <definedName name="Classical">#REF!</definedName>
    <definedName name="clip">[28]PIPE!$F1/0.25</definedName>
    <definedName name="COD">#REF!</definedName>
    <definedName name="CODE">#REF!</definedName>
    <definedName name="COLD4">#N/A</definedName>
    <definedName name="COMPANY">#N/A</definedName>
    <definedName name="CONC">#N/A</definedName>
    <definedName name="costr">'[33]#REF'!$A$1:$P$31</definedName>
    <definedName name="CPY">#REF!</definedName>
    <definedName name="CR">#REF!</definedName>
    <definedName name="_xlnm.Criteria">#REF!</definedName>
    <definedName name="Criteria_MI">[34]내역!#REF!</definedName>
    <definedName name="CRT">#REF!</definedName>
    <definedName name="cvbnml">BlankMacro1</definedName>
    <definedName name="D">BlankMacro1</definedName>
    <definedName name="D01_">[6]Sheet5!#REF!</definedName>
    <definedName name="D02_">[6]Sheet5!#REF!</definedName>
    <definedName name="D03_">[6]Sheet5!#REF!</definedName>
    <definedName name="D04_">[6]Sheet5!#REF!</definedName>
    <definedName name="DAN">[18]을!#REF!</definedName>
    <definedName name="DANGA">#REF!,#REF!</definedName>
    <definedName name="danga2">#REF!,#REF!</definedName>
    <definedName name="DAS">[0]!영광원자력5,'[35]6호기'!$A$1</definedName>
    <definedName name="dasf">[36]건축집계!#REF!</definedName>
    <definedName name="data">#REF!</definedName>
    <definedName name="_xlnm.Database">#REF!</definedName>
    <definedName name="Database_MI">#REF!</definedName>
    <definedName name="database2">#REF!</definedName>
    <definedName name="dataww" hidden="1">#REF!</definedName>
    <definedName name="date">#REF!</definedName>
    <definedName name="DAY">#N/A</definedName>
    <definedName name="DB">#REF!</definedName>
    <definedName name="dd">BlankMacro1</definedName>
    <definedName name="DDD">BlankMacro1</definedName>
    <definedName name="dddd">IF([28]PIPE!XEW1+2*[28]PIPE!XEX1&gt;=750,"0.8t","0.6t")</definedName>
    <definedName name="ddddd" hidden="1">#REF!</definedName>
    <definedName name="DDS">BlankMacro1</definedName>
    <definedName name="DDW">BlankMacro1</definedName>
    <definedName name="DESC_BRIDGE">#REF!</definedName>
    <definedName name="DESC_DUCT_SPRT">#REF!</definedName>
    <definedName name="DESC_EQ_SPRT">#REF!</definedName>
    <definedName name="DESC_FAB">#REF!</definedName>
    <definedName name="DESC_PIPERACK">#REF!</definedName>
    <definedName name="DESC_PLT_ACCS">#REF!</definedName>
    <definedName name="DESC_STANCHION">#REF!</definedName>
    <definedName name="DESC_STCK_SPRT">#REF!</definedName>
    <definedName name="DETAIL">#N/A</definedName>
    <definedName name="DF" hidden="1">#REF!</definedName>
    <definedName name="DFASDF" hidden="1">#REF!</definedName>
    <definedName name="DFEE" hidden="1">#REF!</definedName>
    <definedName name="dfewrewqrqew">#N/A</definedName>
    <definedName name="DFSD">[19]Sheet5!#REF!</definedName>
    <definedName name="DFSDE">[19]Sheet5!#REF!</definedName>
    <definedName name="dhd">BlankMacro1</definedName>
    <definedName name="DJYDTYJ" hidden="1">#REF!</definedName>
    <definedName name="DKD">BlankMacro1</definedName>
    <definedName name="DKE">BlankMacro1</definedName>
    <definedName name="DKFK">#N/A</definedName>
    <definedName name="DKGK">BlankMacro1</definedName>
    <definedName name="DKLFJASL" hidden="1">#REF!</definedName>
    <definedName name="DKSG" hidden="1">#REF!</definedName>
    <definedName name="DKSGMLWJD" hidden="1">#REF!</definedName>
    <definedName name="DL">BlankMacro1</definedName>
    <definedName name="dlff" hidden="1">{#N/A,#N/A,FALSE,"운반시간"}</definedName>
    <definedName name="dn" hidden="1">{#N/A,#N/A,FALSE,"혼합골재"}</definedName>
    <definedName name="DO_JANG_GONG">#REF!</definedName>
    <definedName name="Dp" hidden="1">#REF!</definedName>
    <definedName name="DRIVE">#REF!</definedName>
    <definedName name="DRJDRTH" hidden="1">#REF!</definedName>
    <definedName name="drsg">#REF!</definedName>
    <definedName name="DS">BlankMacro1</definedName>
    <definedName name="dsdsd" hidden="1">{#N/A,#N/A,FALSE,"운반시간"}</definedName>
    <definedName name="dsgfggg" hidden="1">#REF!</definedName>
    <definedName name="DSVP">#REF!</definedName>
    <definedName name="DTYJTH" hidden="1">#REF!</definedName>
    <definedName name="DUCK">#REF!</definedName>
    <definedName name="DUCK.XLS">#REF!</definedName>
    <definedName name="DUCT_GONG">#REF!</definedName>
    <definedName name="DWS">BlankMacro1</definedName>
    <definedName name="E">BlankMacro1</definedName>
    <definedName name="E3RE">[30]Sheet5!#REF!</definedName>
    <definedName name="EARCA">#N/A</definedName>
    <definedName name="EARCB">#N/A</definedName>
    <definedName name="eargfvv">'[23]BSD (2)'!#REF!</definedName>
    <definedName name="EATWHS">#N/A</definedName>
    <definedName name="EB">#REF!</definedName>
    <definedName name="ED" hidden="1">#REF!</definedName>
    <definedName name="edgh">#REF!</definedName>
    <definedName name="edssqq" hidden="1">{#N/A,#N/A,FALSE,"혼합골재"}</definedName>
    <definedName name="EDT">#N/A</definedName>
    <definedName name="edtgh">#REF!</definedName>
    <definedName name="EE">#REF!</definedName>
    <definedName name="EEE">BlankMacro1</definedName>
    <definedName name="EHP산출" hidden="1">#REF!</definedName>
    <definedName name="EHP산출내역" hidden="1">#REF!</definedName>
    <definedName name="ELG">#REF!</definedName>
    <definedName name="ENCOST">#N/A</definedName>
    <definedName name="EPOXY">#REF!</definedName>
    <definedName name="eqrte">#REF!</definedName>
    <definedName name="erere">'[23]BSD (2)'!#REF!</definedName>
    <definedName name="ererfdf">#N/A</definedName>
    <definedName name="EREW">#N/A</definedName>
    <definedName name="erhth">[37]Sheet5!#REF!</definedName>
    <definedName name="etgjneje">#N/A</definedName>
    <definedName name="etgjtyttty">#N/A</definedName>
    <definedName name="ethhf">#N/A</definedName>
    <definedName name="etyjnbet">#N/A</definedName>
    <definedName name="EVEN">#REF!,#REF!,#REF!,#REF!,#REF!,#REF!,#REF!,#REF!,#REF!,#REF!,#REF!,#REF!,#REF!,#REF!,#REF!,#REF!,#REF!,#REF!</definedName>
    <definedName name="ewbfafdsasf">#N/A</definedName>
    <definedName name="ewrewqrr">#N/A</definedName>
    <definedName name="EWRWERW">[24]Sheet5!#REF!</definedName>
    <definedName name="EXCEL">[22]전력!#REF!</definedName>
    <definedName name="EXE">BlankMacro1</definedName>
    <definedName name="_xlnm.Extract">#REF!</definedName>
    <definedName name="Extract_MI">#REF!</definedName>
    <definedName name="eyuhjtrjy">#N/A</definedName>
    <definedName name="f">#REF!</definedName>
    <definedName name="F_CODE">#N/A</definedName>
    <definedName name="F_DESC">#N/A</definedName>
    <definedName name="F_LVL">#N/A</definedName>
    <definedName name="F_PAGE">#N/A</definedName>
    <definedName name="F_REMK">#N/A</definedName>
    <definedName name="F_SEQ">#N/A</definedName>
    <definedName name="F_SIZE">#N/A</definedName>
    <definedName name="F_UNIT">#N/A</definedName>
    <definedName name="fact">#REF!</definedName>
    <definedName name="FAWRE">#REF!</definedName>
    <definedName name="FBSFDBF">'[23]BSD (2)'!#REF!</definedName>
    <definedName name="fbvdbsvbcbxb">#N/A</definedName>
    <definedName name="FD" hidden="1">#REF!</definedName>
    <definedName name="fdgz">#REF!</definedName>
    <definedName name="fdsfdffd">#N/A</definedName>
    <definedName name="FEEL">#REF!</definedName>
    <definedName name="ff" hidden="1">#REF!</definedName>
    <definedName name="FFF">#N/A</definedName>
    <definedName name="FFFF">BlankMacro1</definedName>
    <definedName name="fffffff">BlankMacro1</definedName>
    <definedName name="ffffffffffffffffffffffffffffff" hidden="1">{"'단계별시설공사비'!$A$3:$K$51"}</definedName>
    <definedName name="fg" hidden="1">#REF!</definedName>
    <definedName name="FGEAFQWE">[24]Sheet5!#REF!</definedName>
    <definedName name="FGGF">#REF!</definedName>
    <definedName name="FGGG">#REF!</definedName>
    <definedName name="fghgfhwrwtr">#N/A</definedName>
    <definedName name="fghgh">[0]!영광원자력5,'[35]6호기'!$A$1</definedName>
    <definedName name="FGS">[24]Sheet5!#REF!</definedName>
    <definedName name="FHFH" hidden="1">[38]수량산출!$A$1:$A$8561</definedName>
    <definedName name="FHFK" hidden="1">[38]수량산출!#REF!</definedName>
    <definedName name="FILENAME">#REF!</definedName>
    <definedName name="fit">3.14*([28]PIPE!XEY1+(2*[28]PIPE!$C1))/1000*[28]PIPE!XFB1*1.1</definedName>
    <definedName name="FKLDFAJFKDLS">BlankMacro1</definedName>
    <definedName name="flki">#REF!</definedName>
    <definedName name="fy">#REF!</definedName>
    <definedName name="FYUKGFYUK" hidden="1">#REF!</definedName>
    <definedName name="g">#REF!</definedName>
    <definedName name="G_m">#REF!</definedName>
    <definedName name="GAB">[18]을!#REF!</definedName>
    <definedName name="GAE_JANG_GONG">#REF!</definedName>
    <definedName name="GAYO">'[39]BSD (2)'!#REF!</definedName>
    <definedName name="GDBVBF">#REF!</definedName>
    <definedName name="GDSG">#REF!</definedName>
    <definedName name="GEN_K">#REF!</definedName>
    <definedName name="GEN_KV">#REF!</definedName>
    <definedName name="GEN_KVA">#REF!</definedName>
    <definedName name="GEN_KW">#REF!</definedName>
    <definedName name="gfdgndg">#REF!</definedName>
    <definedName name="gfgdfg" hidden="1">[40]차액보증!#REF!</definedName>
    <definedName name="gg">BlankMacro1</definedName>
    <definedName name="GGG">BlankMacro1</definedName>
    <definedName name="GGU">[24]Sheet5!#REF!</definedName>
    <definedName name="GH">[19]Sheet5!#REF!</definedName>
    <definedName name="GHFGHFG">#N/A</definedName>
    <definedName name="GHHJHJ">BlankMacro1</definedName>
    <definedName name="GI_GAE_SUL_CHI_GONG">#REF!</definedName>
    <definedName name="GJ">#REF!</definedName>
    <definedName name="GMHGM">#REF!</definedName>
    <definedName name="GMLWD" hidden="1">#REF!</definedName>
    <definedName name="gnfbvnv">[37]Sheet5!#REF!</definedName>
    <definedName name="GONGJONG">#REF!</definedName>
    <definedName name="GRERTZ">[24]Sheet5!#REF!</definedName>
    <definedName name="grew" hidden="1">#REF!</definedName>
    <definedName name="GRT" hidden="1">#REF!</definedName>
    <definedName name="GU">[24]Sheet5!#REF!</definedName>
    <definedName name="Guitar">#REF!</definedName>
    <definedName name="GUMAK">#REF!</definedName>
    <definedName name="h">IF([28]PIPE!XEW1+2*[28]PIPE!XEX1&gt;=750,"0.8t","0.6t")</definedName>
    <definedName name="H_1">#REF!</definedName>
    <definedName name="H_2">#REF!</definedName>
    <definedName name="h_3">#REF!</definedName>
    <definedName name="HAF">#REF!</definedName>
    <definedName name="han" hidden="1">#REF!</definedName>
    <definedName name="HBV">#REF!</definedName>
    <definedName name="HCR">#REF!</definedName>
    <definedName name="hdhjyt">#REF!</definedName>
    <definedName name="HDSVP">#REF!</definedName>
    <definedName name="hetnbngte">#N/A</definedName>
    <definedName name="HFD">#REF!</definedName>
    <definedName name="hgju">BlankMacro1</definedName>
    <definedName name="HH" hidden="1">#REF!</definedName>
    <definedName name="HHAF">#REF!</definedName>
    <definedName name="HHH" hidden="1">#REF!</definedName>
    <definedName name="HHHH" hidden="1">#REF!</definedName>
    <definedName name="hhjk">[30]Sheet5!#REF!</definedName>
    <definedName name="HHMF">#REF!</definedName>
    <definedName name="HI_전선관">#REF!</definedName>
    <definedName name="HJ" hidden="1">#REF!</definedName>
    <definedName name="hjhjh">[24]Sheet5!#REF!</definedName>
    <definedName name="HJNDTENS">[24]Sheet5!#REF!</definedName>
    <definedName name="hkmryku">#N/A</definedName>
    <definedName name="HMF">#REF!</definedName>
    <definedName name="HMGHMHM">#N/A</definedName>
    <definedName name="hmmhm">#N/A</definedName>
    <definedName name="HMOTOR">#REF!</definedName>
    <definedName name="Home">#REF!</definedName>
    <definedName name="HPUMP">#REF!</definedName>
    <definedName name="HREG">[41]Sheet5!#REF!</definedName>
    <definedName name="HSV">#REF!</definedName>
    <definedName name="HTH">[24]Sheet5!#REF!</definedName>
    <definedName name="HTML_CodePage" hidden="1">949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hidden="1">"사업비총괄"</definedName>
    <definedName name="HTML_LastUpdate" hidden="1">"01-06-17"</definedName>
    <definedName name="HTML_LineAfter" hidden="1">FALSE</definedName>
    <definedName name="HTML_LineBefore" hidden="1">FALSE</definedName>
    <definedName name="HTML_Name" hidden="1">"김정호"</definedName>
    <definedName name="HTML_OBDlg2" hidden="1">TRUE</definedName>
    <definedName name="HTML_OBDlg4" hidden="1">TRUE</definedName>
    <definedName name="HTML_OS" hidden="1">0</definedName>
    <definedName name="HTML_PathFile" hidden="1">"C:\My Documents\6.htm"</definedName>
    <definedName name="HTML_Title" hidden="1">"비용산출"</definedName>
    <definedName name="HTML1_1" hidden="1">"'[97선풍기.xls]`97FAN 이동'!$B$1:$R$28"</definedName>
    <definedName name="HTML1_10" hidden="1">""</definedName>
    <definedName name="HTML1_11" hidden="1">1</definedName>
    <definedName name="HTML1_12" hidden="1">"C:\data\JSCH\FAN.htm"</definedName>
    <definedName name="HTML1_2" hidden="1">1</definedName>
    <definedName name="HTML1_3" hidden="1">"97선풍기.xl"</definedName>
    <definedName name="HTML1_4" hidden="1">"`97FAN 이동"</definedName>
    <definedName name="HTML1_5" hidden="1">""</definedName>
    <definedName name="HTML1_6" hidden="1">-4146</definedName>
    <definedName name="HTML1_7" hidden="1">-4146</definedName>
    <definedName name="HTML1_8" hidden="1">"97-06-17"</definedName>
    <definedName name="HTML1_9" hidden="1">"정서채"</definedName>
    <definedName name="HTMLCount" hidden="1">1</definedName>
    <definedName name="htrhgdgjdh">#N/A</definedName>
    <definedName name="HV">#REF!</definedName>
    <definedName name="HVAFP">#REF!</definedName>
    <definedName name="HVMF">#REF!</definedName>
    <definedName name="HWEI">#REF!</definedName>
    <definedName name="ID">#REF!,#REF!</definedName>
    <definedName name="IDF직노">#REF!</definedName>
    <definedName name="ii">BlankMacro1</definedName>
    <definedName name="III">#N/A</definedName>
    <definedName name="IK">[19]Sheet5!#REF!</definedName>
    <definedName name="IL">#REF!</definedName>
    <definedName name="INQ3100BQ">#REF!</definedName>
    <definedName name="INQ3200BQ">#REF!</definedName>
    <definedName name="INQ3300BQ">#REF!</definedName>
    <definedName name="INQ3400BQ">#REF!</definedName>
    <definedName name="INQ3500BQ">#REF!</definedName>
    <definedName name="INQ3600BQ">#REF!</definedName>
    <definedName name="INQ3700BQ">#REF!</definedName>
    <definedName name="INQ3800BQ">#REF!</definedName>
    <definedName name="INSUL_FLANGE">ROUND(((#REF!+2*#REF!)*3.141*#REF!+2*3.141*(#REF!+2*#REF!)^2/4)/1000000,3)</definedName>
    <definedName name="INSUL_VALVE">ROUND(2*(#REF!*(#REF!+2*#REF!)+(#REF!*#REF!)+(#REF!+2*#REF!)*(#REF!+2*#REF!))/1000000,3)</definedName>
    <definedName name="ITEMDESC">[6]Sheet5!#REF!</definedName>
    <definedName name="ITNUM">#N/A</definedName>
    <definedName name="IUUYI">#REF!</definedName>
    <definedName name="J">[19]Sheet5!#REF!</definedName>
    <definedName name="JE_GWAN_GONG">#REF!</definedName>
    <definedName name="JH">#REF!</definedName>
    <definedName name="JIN" hidden="1">{#N/A,#N/A,FALSE,"MASTER";#N/A,#N/A,FALSE,"매출1";#N/A,#N/A,FALSE,"발주";#N/A,#N/A,FALSE,"매출2";#N/A,#N/A,FALSE,"손익(사업)";#N/A,#N/A,FALSE,"부실자산";#N/A,#N/A,FALSE,"재고채권";#N/A,#N/A,FALSE,"재고채권 (2)";#N/A,#N/A,FALSE,"제조원가";#N/A,#N/A,FALSE,"인원인건비";#N/A,#N/A,FALSE,"인원인건비 (2)";#N/A,#N/A,FALSE,"입고";#N/A,#N/A,FALSE,"R&amp;D투자";#N/A,#N/A,FALSE,"성장전략";#N/A,#N/A,FALSE,"투자한도";#N/A,#N/A,FALSE,"판매비";#N/A,#N/A,FALSE,"손익차이3"}</definedName>
    <definedName name="JJ">#REF!</definedName>
    <definedName name="JJJ" hidden="1">#REF!</definedName>
    <definedName name="JKJHKH">[24]Sheet5!#REF!</definedName>
    <definedName name="jkjl">[30]Sheet5!#REF!</definedName>
    <definedName name="jo">#REF!</definedName>
    <definedName name="jrejtyue">#N/A</definedName>
    <definedName name="JUNG_GI_UN_JUN">#REF!</definedName>
    <definedName name="JYH">#REF!</definedName>
    <definedName name="JYJTY">[24]Sheet5!#REF!</definedName>
    <definedName name="jytm">[24]Sheet5!#REF!</definedName>
    <definedName name="jytujtyj">#N/A</definedName>
    <definedName name="jyumruyuy">#N/A</definedName>
    <definedName name="K">BlankMacro1</definedName>
    <definedName name="KA">[42]MOTOR!$B$61:$E$68</definedName>
    <definedName name="KEY_E">[22]전력!#REF!</definedName>
    <definedName name="KFJG">#REF!</definedName>
    <definedName name="kik">#REF!</definedName>
    <definedName name="KKK" hidden="1">#REF!</definedName>
    <definedName name="kkkkkkk">BlankMacro1</definedName>
    <definedName name="ktf" hidden="1">#REF!</definedName>
    <definedName name="kty" hidden="1">#REF!</definedName>
    <definedName name="kuiiukiu">#N/A</definedName>
    <definedName name="kva">#REF!</definedName>
    <definedName name="KYNGSAYL">[43]!KYNGSAYL</definedName>
    <definedName name="l">#REF!</definedName>
    <definedName name="L_M">#REF!</definedName>
    <definedName name="LINE">#REF!</definedName>
    <definedName name="LLL" hidden="1">#REF!</definedName>
    <definedName name="LLLL">'[33]#REF'!#REF!</definedName>
    <definedName name="llllll">BlankMacro1</definedName>
    <definedName name="llllllll">[28]PIPE!$F1/0.2</definedName>
    <definedName name="lnl">#REF!</definedName>
    <definedName name="lns">#REF!</definedName>
    <definedName name="LOOP">[22]전력!#REF!</definedName>
    <definedName name="LOOP1">[22]전력!#REF!</definedName>
    <definedName name="LS_FIT">3.14*(#REF!+(2*#REF!))/1000*#REF!*1.1</definedName>
    <definedName name="LS_FLANGE">ROUND(((3.141*(#REF!+2*#REF!)*(#REF!+2*#REF!))+(2*3.141*(#REF!+2*#REF!)^2/4))/1000000,3)</definedName>
    <definedName name="LS_PIPE">3.14*(#REF!+(2*#REF!))/1000*#REF!*1.1</definedName>
    <definedName name="LS_TOTAL">SUM(#REF!+#REF!)</definedName>
    <definedName name="LS_VALVE">ROUND(2*((#REF!+2*#REF!)*(#REF!+2*#REF!)+(#REF!+2*#REF!)*(#REF!+2*#REF!)+(#REF!+2*#REF!)*(#REF!+2*#REF!))/1000000,3)</definedName>
    <definedName name="LV">#REF!</definedName>
    <definedName name="LV_">#REF!</definedName>
    <definedName name="m" hidden="1">#REF!</definedName>
    <definedName name="M_VA3">#REF!</definedName>
    <definedName name="M13직노">#REF!</definedName>
    <definedName name="Macro10">[44]!Macro10</definedName>
    <definedName name="Macro12">[44]!Macro12</definedName>
    <definedName name="Macro13">[44]!Macro13</definedName>
    <definedName name="Macro14">[44]!Macro14</definedName>
    <definedName name="Macro2">[44]!Macro2</definedName>
    <definedName name="Macro5">[44]!Macro5</definedName>
    <definedName name="Macro6">[44]!Macro6</definedName>
    <definedName name="Macro7">[44]!Macro7</definedName>
    <definedName name="Macro8">[44]!Macro8</definedName>
    <definedName name="Macro9">[44]!Macro9</definedName>
    <definedName name="Main">#REF!</definedName>
    <definedName name="MAINPART">#REF!</definedName>
    <definedName name="MEASURE">[6]Sheet5!#REF!</definedName>
    <definedName name="MENU1">#REF!</definedName>
    <definedName name="MENU2">#REF!</definedName>
    <definedName name="Module1.매크로4">[45]!Module1.매크로4</definedName>
    <definedName name="Module1.매크로5">[45]!Module1.매크로5</definedName>
    <definedName name="Module1.매크로6">[45]!Module1.매크로6</definedName>
    <definedName name="Module1.매크로7">[45]!Module1.매크로7</definedName>
    <definedName name="MOK_DO_GONG">#REF!</definedName>
    <definedName name="MOK_GONG">#REF!</definedName>
    <definedName name="MONEY">#REF!,#REF!</definedName>
    <definedName name="monitor">#REF!</definedName>
    <definedName name="MOTOR">#REF!</definedName>
    <definedName name="MOTOR__농형_전폐">#REF!</definedName>
    <definedName name="MV">#REF!</definedName>
    <definedName name="N">#N/A</definedName>
    <definedName name="NAK">#N/A</definedName>
    <definedName name="NAME">#REF!</definedName>
    <definedName name="nbgettwrwh">#N/A</definedName>
    <definedName name="NEW">#N/A</definedName>
    <definedName name="NEXT">[22]전력!#REF!</definedName>
    <definedName name="NGHNGHDSF">#N/A</definedName>
    <definedName name="NI">[46]노임!$A:$B</definedName>
    <definedName name="NO">#REF!</definedName>
    <definedName name="NO.">#REF!</definedName>
    <definedName name="NOIM">[46]노임!$A$1:$B$17</definedName>
    <definedName name="NS">#REF!</definedName>
    <definedName name="NUMBER">#REF!</definedName>
    <definedName name="o_m">#REF!</definedName>
    <definedName name="ODD">#REF!,#REF!,#REF!,#REF!,#REF!,#REF!,#REF!,#REF!,#REF!,#REF!,#REF!,#REF!,#REF!,#REF!,#REF!,#REF!,#REF!,#REF!</definedName>
    <definedName name="OLD">#N/A</definedName>
    <definedName name="ONP" hidden="1">#REF!</definedName>
    <definedName name="OO">#N/A</definedName>
    <definedName name="OOO" hidden="1">#REF!</definedName>
    <definedName name="oooo">3.14*([28]PIPE!$B1+(2*[28]PIPE!$C1))/1000*[28]PIPE!$F1/0.25*1.1</definedName>
    <definedName name="ooooooo">BlankMacro1</definedName>
    <definedName name="OP" hidden="1">#REF!</definedName>
    <definedName name="OPOIY">#REF!</definedName>
    <definedName name="OPOP" hidden="1">[47]수량산출!#REF!</definedName>
    <definedName name="OPP" hidden="1">#REF!</definedName>
    <definedName name="OPPP" hidden="1">[48]수량산출!$A$3:$H$8539</definedName>
    <definedName name="P" hidden="1">#REF!</definedName>
    <definedName name="p_m">#REF!</definedName>
    <definedName name="PAC">#N/A</definedName>
    <definedName name="PACB">#N/A</definedName>
    <definedName name="PACC">#N/A</definedName>
    <definedName name="PACD">#N/A</definedName>
    <definedName name="PARCA">#N/A</definedName>
    <definedName name="pip">3.14*([28]PIPE!$B1+(2*[28]PIPE!$C1))/1000*[28]PIPE!XFB1*1.1</definedName>
    <definedName name="PIP_4">#REF!</definedName>
    <definedName name="PIPE_2">#REF!</definedName>
    <definedName name="PIPE_3">#REF!</definedName>
    <definedName name="PIPE_4">#REF!</definedName>
    <definedName name="PJT">#N/A</definedName>
    <definedName name="PL">#REF!</definedName>
    <definedName name="PLANT_BAE_GWAN_GONG">#REF!</definedName>
    <definedName name="PLANT_GI_GAE_SUL_CHI_GONG">#REF!</definedName>
    <definedName name="PLANT_JE_GWAN_GONG">#REF!</definedName>
    <definedName name="PLANT_JUN_GONG">#REF!</definedName>
    <definedName name="PLANT_YONG_JUB_GONG">#REF!</definedName>
    <definedName name="PNT">#N/A</definedName>
    <definedName name="poi">BlankMacro1</definedName>
    <definedName name="Pop">#REF!</definedName>
    <definedName name="PPP" hidden="1">#REF!</definedName>
    <definedName name="Pr">#REF!</definedName>
    <definedName name="PRICE">#REF!</definedName>
    <definedName name="PRIN_TITLES">#REF!</definedName>
    <definedName name="_xlnm.Print_Area" localSheetId="0">공종리스트!$A$1:$L$23</definedName>
    <definedName name="_xlnm.Print_Area" localSheetId="1">내역서!$A$1:$L$156</definedName>
    <definedName name="_xlnm.Print_Area">#REF!</definedName>
    <definedName name="Print_Area_MI">[49]물가시세!#REF!</definedName>
    <definedName name="Print_Area\C">[8]조건표!$P$4</definedName>
    <definedName name="print_titil">#REF!</definedName>
    <definedName name="Print_TITLE">#REF!</definedName>
    <definedName name="_xlnm.Print_Titles" localSheetId="0">공종리스트!$1:$4</definedName>
    <definedName name="_xlnm.Print_Titles" localSheetId="1">내역서!$1:$4</definedName>
    <definedName name="_xlnm.Print_Titles">#REF!</definedName>
    <definedName name="PRINT_TITLES_MI">#REF!</definedName>
    <definedName name="PRINTTITLES">#REF!</definedName>
    <definedName name="PRO2CK">#REF!</definedName>
    <definedName name="PROJECT">#N/A</definedName>
    <definedName name="PRT">#N/A</definedName>
    <definedName name="PUMP" hidden="1">{#N/A,#N/A,FALSE,"MASTER";#N/A,#N/A,FALSE,"매출1";#N/A,#N/A,FALSE,"매출2";#N/A,#N/A,FALSE,"투자5";#N/A,#N/A,FALSE,"손익(사업)";#N/A,#N/A,FALSE,"제조원가"}</definedName>
    <definedName name="Q">BlankMacro1</definedName>
    <definedName name="QE">BlankMacro1</definedName>
    <definedName name="QEQ">[41]Sheet5!#REF!</definedName>
    <definedName name="QEQWE">[41]Sheet5!#REF!</definedName>
    <definedName name="qeqweww">#N/A</definedName>
    <definedName name="QERER">[24]Sheet5!#REF!</definedName>
    <definedName name="QERTQV">[24]Sheet5!#REF!</definedName>
    <definedName name="qewqwe">[0]!영광원자력5,'[35]6호기'!$A$1</definedName>
    <definedName name="qfbs">'[50]BSD (2)'!#REF!</definedName>
    <definedName name="QFQF" hidden="1">#REF!</definedName>
    <definedName name="qor" hidden="1">[51]실행철강하도!$A$1:$A$4</definedName>
    <definedName name="QPRO">[22]전력!#REF!</definedName>
    <definedName name="qq">#REF!</definedName>
    <definedName name="QQQ">#N/A</definedName>
    <definedName name="QQQQQ">[52]실행자재!$A$2:$P$920</definedName>
    <definedName name="QR">BlankMacro1</definedName>
    <definedName name="QRE">[24]Sheet5!#REF!</definedName>
    <definedName name="QREW">[24]Sheet5!#REF!</definedName>
    <definedName name="QTY">#N/A</definedName>
    <definedName name="qw" hidden="1">{#N/A,#N/A,FALSE,"단가표지"}</definedName>
    <definedName name="QWCDS">'[53]BSD (2)'!#REF!</definedName>
    <definedName name="QWE">BlankMacro1</definedName>
    <definedName name="QWEQWE">#REF!</definedName>
    <definedName name="QWERQWER" hidden="1">#REF!</definedName>
    <definedName name="qwerqwrewrw">[24]Sheet5!#REF!</definedName>
    <definedName name="QWERT" hidden="1">#REF!</definedName>
    <definedName name="QWREG">#N/A</definedName>
    <definedName name="_xlnm.Recorder">#REF!</definedName>
    <definedName name="regnhg">#N/A</definedName>
    <definedName name="REHATRTG">[41]Sheet5!#REF!</definedName>
    <definedName name="REM">#N/A</definedName>
    <definedName name="REMK">#N/A</definedName>
    <definedName name="RERE">#REF!</definedName>
    <definedName name="REV3100BQ">#REF!</definedName>
    <definedName name="REV3110BQ">#REF!</definedName>
    <definedName name="REV3200BQ">#REF!</definedName>
    <definedName name="REV3300BQ">#REF!</definedName>
    <definedName name="REV3400BQ">#REF!</definedName>
    <definedName name="REV3500BQ">#REF!</definedName>
    <definedName name="REV3600BQ">#REF!</definedName>
    <definedName name="REV3700BQ">#REF!</definedName>
    <definedName name="REV3800BQ">#REF!</definedName>
    <definedName name="rewfwdsvasdff">#N/A</definedName>
    <definedName name="rff">[18]을!#REF!</definedName>
    <definedName name="RFYIFIOYGOPIO" hidden="1">#REF!</definedName>
    <definedName name="RGDDF">[54]Sheet5!#REF!</definedName>
    <definedName name="rghrt">#REF!</definedName>
    <definedName name="RGTWEGREG">'[53]BSD (2)'!#REF!</definedName>
    <definedName name="RGY">BlankMacro1</definedName>
    <definedName name="RIBET_GONG">#REF!</definedName>
    <definedName name="RK" hidden="1">[55]수량산출!#REF!</definedName>
    <definedName name="rkdkd" hidden="1">{#N/A,#N/A,FALSE,"2~8번"}</definedName>
    <definedName name="rla" hidden="1">{#N/A,#N/A,FALSE,"MASTER";#N/A,#N/A,FALSE,"매출1";#N/A,#N/A,FALSE,"매출2";#N/A,#N/A,FALSE,"투자5";#N/A,#N/A,FALSE,"손익(사업)";#N/A,#N/A,FALSE,"제조원가"}</definedName>
    <definedName name="rlr">#REF!</definedName>
    <definedName name="ro">[0]!영광원자력5,'[35]6호기'!$A$1</definedName>
    <definedName name="Royalty" hidden="1">{#N/A,#N/A,FALSE,"Sheet1"}</definedName>
    <definedName name="rrr">BlankMacro1</definedName>
    <definedName name="rtffff">[24]Sheet5!#REF!</definedName>
    <definedName name="rtfhgefyht">#N/A</definedName>
    <definedName name="rtr">BlankMacro1</definedName>
    <definedName name="rty">BlankMacro1</definedName>
    <definedName name="RTYUI">BlankMacro1</definedName>
    <definedName name="rtyuu">BlankMacro1</definedName>
    <definedName name="rwgnjet">#N/A</definedName>
    <definedName name="rwsfsdf">#N/A</definedName>
    <definedName name="S" hidden="1">#REF!</definedName>
    <definedName name="s_1">#REF!</definedName>
    <definedName name="s_2">#REF!</definedName>
    <definedName name="SAMPLE">[56]내!#REF!</definedName>
    <definedName name="SAN">[18]을!#REF!</definedName>
    <definedName name="SAPBEXdnldView" hidden="1">"41JLQUL0YNPVK3OX98UIGJGNP"</definedName>
    <definedName name="SAPBEXsysID" hidden="1">"BWP"</definedName>
    <definedName name="SAV">#N/A</definedName>
    <definedName name="scr">[28]PIPE!$F1/0.2</definedName>
    <definedName name="screw">[28]PIPE!$F1/0.2</definedName>
    <definedName name="SdAS" hidden="1">'[26]98수문일위'!$A$1:$P$2004</definedName>
    <definedName name="SDF" hidden="1">#REF!</definedName>
    <definedName name="sdfdd">#N/A</definedName>
    <definedName name="SDFSF" hidden="1">#REF!</definedName>
    <definedName name="sdg" hidden="1">#REF!</definedName>
    <definedName name="SDGAS" hidden="1">#REF!</definedName>
    <definedName name="SDRTHST" hidden="1">#REF!</definedName>
    <definedName name="SEHDGGD">#N/A</definedName>
    <definedName name="SELECT">#N/A</definedName>
    <definedName name="SEQU">#N/A</definedName>
    <definedName name="SESFEWRF">#N/A</definedName>
    <definedName name="SEXP">#N/A</definedName>
    <definedName name="SFDFD">[24]Sheet5!#REF!</definedName>
    <definedName name="sfg">[25]Sheet4!#REF!</definedName>
    <definedName name="SFGSD">#REF!</definedName>
    <definedName name="sfgshytje">#N/A</definedName>
    <definedName name="SFSDFS">#REF!</definedName>
    <definedName name="sg">[25]Sheet4!#REF!</definedName>
    <definedName name="SGJGFJ">[25]Sheet4!#REF!</definedName>
    <definedName name="sgrfhfsd">#N/A</definedName>
    <definedName name="size">#REF!</definedName>
    <definedName name="SIZE2">#REF!</definedName>
    <definedName name="SLAB">#N/A</definedName>
    <definedName name="SMAT">#N/A</definedName>
    <definedName name="SMHR">#N/A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2</definedName>
    <definedName name="solver_neg" hidden="1">2</definedName>
    <definedName name="solver_num" hidden="1">0</definedName>
    <definedName name="solver_nwt" hidden="1">1</definedName>
    <definedName name="solver_opt" hidden="1">#REF!</definedName>
    <definedName name="solver_pre" hidden="1">0.000001</definedName>
    <definedName name="solver_scl" hidden="1">2</definedName>
    <definedName name="solver_sho" hidden="1">2</definedName>
    <definedName name="solver_tim" hidden="1">100</definedName>
    <definedName name="solver_tol" hidden="1">0.05</definedName>
    <definedName name="solver_typ" hidden="1">1</definedName>
    <definedName name="solver_val" hidden="1">0</definedName>
    <definedName name="SORT" hidden="1">#REF!</definedName>
    <definedName name="SORTCODE">#N/A</definedName>
    <definedName name="SPEC">#REF!</definedName>
    <definedName name="SPECIAL_SUPP">#N/A</definedName>
    <definedName name="SR7RT">[24]Sheet5!#REF!</definedName>
    <definedName name="SS">#N/A</definedName>
    <definedName name="SSS">#REF!</definedName>
    <definedName name="ssss">[57]동해title!#REF!</definedName>
    <definedName name="STAR1">[22]전력!#REF!</definedName>
    <definedName name="STAR3">[22]전력!#REF!</definedName>
    <definedName name="START">#REF!</definedName>
    <definedName name="START1">[22]전력!#REF!</definedName>
    <definedName name="START2">[22]전력!#REF!</definedName>
    <definedName name="STERGE">#N/A</definedName>
    <definedName name="STOP">[22]전력!#REF!</definedName>
    <definedName name="STOP1">[22]전력!#REF!</definedName>
    <definedName name="SubDic">#REF!</definedName>
    <definedName name="sung">#N/A</definedName>
    <definedName name="SUP">#REF!</definedName>
    <definedName name="SUS_BAND">3.14*(#REF!+(2*#REF!))/1000*#REF!/0.25*1.1</definedName>
    <definedName name="SUS_CLIP">#REF!/0.25</definedName>
    <definedName name="SUS_SCREW">#REF!/0.2</definedName>
    <definedName name="SUS_WIRE">3.14*(#REF!+(2*#REF!))/1000*#REF!/0.25*1.1</definedName>
    <definedName name="SUYO">#N/A</definedName>
    <definedName name="SV">#REF!</definedName>
    <definedName name="SWQHRFDS">[41]Sheet5!#REF!</definedName>
    <definedName name="SWS" hidden="1">#REF!</definedName>
    <definedName name="S방수">#REF!</definedName>
    <definedName name="T">BlankMacro1</definedName>
    <definedName name="T_AMOUNT">#N/A</definedName>
    <definedName name="T_UPRICE">#N/A</definedName>
    <definedName name="TBGBBTB">[24]Sheet5!#REF!</definedName>
    <definedName name="tehrhte">[37]Sheet5!#REF!</definedName>
    <definedName name="tehtehdh">[24]Sheet5!#REF!</definedName>
    <definedName name="temp">#REF!</definedName>
    <definedName name="temp2">#REF!</definedName>
    <definedName name="test">#REF!</definedName>
    <definedName name="tgndtrt">#N/A</definedName>
    <definedName name="thgh">#REF!</definedName>
    <definedName name="thhghsf">#REF!</definedName>
    <definedName name="THK">IF(#REF!+2*#REF!&gt;=750,"0.8t","0.6t")</definedName>
    <definedName name="thkt">IF([28]PIPE!XEW1+2*[28]PIPE!XEX1&gt;=750,"0.8t","0.6t")</definedName>
    <definedName name="thrgngjtye">#N/A</definedName>
    <definedName name="thynhgntey">#N/A</definedName>
    <definedName name="TITLES_PRINT">#REF!</definedName>
    <definedName name="TK_BYUL_IN_BU">#REF!</definedName>
    <definedName name="to">#REF!</definedName>
    <definedName name="TOO">#N/A</definedName>
    <definedName name="TOP">#N/A</definedName>
    <definedName name="tot">SUM([28]PIPE!XFC1+[28]PIPE!XFD1)</definedName>
    <definedName name="total">SUM([28]PIPE!XFC1+[28]PIPE!XFD1)</definedName>
    <definedName name="tr" hidden="1">#REF!</definedName>
    <definedName name="tre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TREE">BlankMacro1</definedName>
    <definedName name="trtrttr">#REF!</definedName>
    <definedName name="trttytyyy">#REF!</definedName>
    <definedName name="TRY">BlankMacro1</definedName>
    <definedName name="tsdgf">[58]Sheet5!#REF!</definedName>
    <definedName name="tt" hidden="1">{#N/A,#N/A,FALSE,"단가표지"}</definedName>
    <definedName name="tthgnh">#N/A</definedName>
    <definedName name="TTT">[59]일위대가목차!$D$3:$D$9</definedName>
    <definedName name="TTTT" hidden="1">#REF!</definedName>
    <definedName name="TTTTTTTTTTY">BlankMacro1</definedName>
    <definedName name="tyetyrtyvb">#N/A</definedName>
    <definedName name="tyfgteyh">[24]Sheet5!#REF!</definedName>
    <definedName name="TYHYT">[24]Sheet5!#REF!</definedName>
    <definedName name="TYPE">#REF!</definedName>
    <definedName name="TYPEEA">#REF!</definedName>
    <definedName name="TYRY" hidden="1">#REF!</definedName>
    <definedName name="TYTY">BlankMacro1</definedName>
    <definedName name="tyu">BlankMacro1</definedName>
    <definedName name="TYUI">BlankMacro1</definedName>
    <definedName name="tyuio">BlankMacro1</definedName>
    <definedName name="U19042704">#REF!</definedName>
    <definedName name="UDITCH내역서">#REF!</definedName>
    <definedName name="UIOP">BlankMacro1</definedName>
    <definedName name="UJ">[19]Sheet5!#REF!</definedName>
    <definedName name="ujdffdf" hidden="1">{#N/A,#N/A,FALSE,"단가표지"}</definedName>
    <definedName name="ujkjuuyu">[24]Sheet5!#REF!</definedName>
    <definedName name="ukimm">[37]Sheet5!#REF!</definedName>
    <definedName name="UL">[18]을!#REF!</definedName>
    <definedName name="UNIT">#REF!</definedName>
    <definedName name="UNIT_We">'[60]단중표-ST'!$A$2:$C$48</definedName>
    <definedName name="uuu">BlankMacro1</definedName>
    <definedName name="uykjjf">'[61]BSD (2)'!#REF!</definedName>
    <definedName name="U볼트">BlankMacro1</definedName>
    <definedName name="V">BlankMacro1</definedName>
    <definedName name="VAFP">#REF!</definedName>
    <definedName name="VAT">#REF!</definedName>
    <definedName name="vbm">SUM([28]PIPE!XFC1+[28]PIPE!XFD1)</definedName>
    <definedName name="VBV">#REF!</definedName>
    <definedName name="VCR">#REF!</definedName>
    <definedName name="VDSVP">#REF!</definedName>
    <definedName name="VGB">[19]Sheet5!#REF!</definedName>
    <definedName name="VHAF">#REF!</definedName>
    <definedName name="VHFG" hidden="1">#REF!</definedName>
    <definedName name="VHMF">#REF!</definedName>
    <definedName name="VMF">#REF!</definedName>
    <definedName name="VMOTOR">#REF!</definedName>
    <definedName name="VPUMP">#REF!</definedName>
    <definedName name="VSV">#REF!</definedName>
    <definedName name="vv">ROUND(2*(([28]VALVE!$D1+2*[28]VALVE!$C1)*([28]VALVE!$E1+2*[28]VALVE!$C1)+([28]VALVE!$D1+2*[28]VALVE!$C1)*([28]VALVE!$F1+2*[28]VALVE!$C1)+([28]VALVE!$E1+2*[28]VALVE!$C1)*([28]VALVE!$F1+2*[28]VALVE!$C1))/1000000,3)</definedName>
    <definedName name="VVAFP">#REF!</definedName>
    <definedName name="vvbvv">#N/A</definedName>
    <definedName name="VVMF">#REF!</definedName>
    <definedName name="VVSSADRE">[41]Sheet5!#REF!</definedName>
    <definedName name="vvv">BlankMacro1</definedName>
    <definedName name="VWEI">#REF!</definedName>
    <definedName name="W">BlankMacro1</definedName>
    <definedName name="W_1">[62]Macro1!$E$1</definedName>
    <definedName name="W_3">[62]Macro1!$C$1</definedName>
    <definedName name="w_m">#REF!</definedName>
    <definedName name="w_m1">#REF!</definedName>
    <definedName name="w_m2">#REF!</definedName>
    <definedName name="W2_P1">#REF!</definedName>
    <definedName name="W3_P3">#REF!</definedName>
    <definedName name="W4_P3">#REF!</definedName>
    <definedName name="wd">#REF!</definedName>
    <definedName name="wef">#REF!</definedName>
    <definedName name="WEI">#REF!</definedName>
    <definedName name="wererr" hidden="1">{#N/A,#N/A,FALSE,"운반시간"}</definedName>
    <definedName name="werewr" hidden="1">{#N/A,#N/A,FALSE,"골재소요량";#N/A,#N/A,FALSE,"골재소요량"}</definedName>
    <definedName name="werewrw">[24]Sheet5!#REF!</definedName>
    <definedName name="WERFDNSHS">[41]Sheet5!#REF!</definedName>
    <definedName name="werrer">#N/A</definedName>
    <definedName name="WERW">#N/A</definedName>
    <definedName name="WERWER">[54]Sheet5!#REF!</definedName>
    <definedName name="wessdd">#REF!</definedName>
    <definedName name="wetn">[37]Sheet5!#REF!</definedName>
    <definedName name="WEW">[24]Sheet5!#REF!</definedName>
    <definedName name="wfedvv">#N/A</definedName>
    <definedName name="WHEAGE">#REF!</definedName>
    <definedName name="White1">[63]A01!$X$9:$Y$9,[63]A01!$J$12:$J$15,[63]A01!$R$12:$V$15,[63]A01!$J$19:$J$28,[63]A01!$M$19:$AF$28,[63]A01!$J$32:$J$33,[63]A01!$O$32:$W$33,[63]A01!$J$37:$J$42,[63]A01!$U$37:$AF$42,[63]A01!$Z$46:$AD$46,[63]A01!$J$49:$J$60,[63]A01!$R$49:$AF$60,[63]A01!$J$64:$J$72</definedName>
    <definedName name="White11">[63]A11!$J$12:$V$15,[63]A11!$J$19:$AB$24,[63]A11!$J$28:$Y$30,[63]A11!$J$34:$AF$40,[63]A11!$J$47:$AF$53,[63]A11!$J$57:$AI$65</definedName>
    <definedName name="White16">[63]A16!$J$9:$AH$10,[63]A16!$J$14:$V$18,[63]A16!$J$22:$W$28,[63]A16!$J$32:$AA$35,[63]A16!$J$42:$AH$47</definedName>
    <definedName name="White2">[63]A02!$J$9:$J$12,[63]A02!$R$9:$T$12,[63]A02!$J$16:$J$23,[63]A02!$N$16:$AH$23,[63]A02!$J$27:$J$29,[63]A02!$P$27:$X$29,[63]A02!$J$33:$J$39,[63]A02!$U$33:$AG$39,[63]A02!$J$43:$J$54,[63]A02!$V$43:$AH$54,[63]A02!$J$58:$J$66,[63]A02!$Q$58:$AK$66</definedName>
    <definedName name="White3">[63]A03!$J$9:$X$9,[63]A03!$J$12:$W$15,[63]A03!$J$19:$AD$26,[63]A03!$J$30:$X$32,[63]A03!$J$36:$AD$40,[63]A03!$J$44:$AA$44,[63]A03!$J$47:$AC$57,[63]A03!$J$61:$AK$67</definedName>
    <definedName name="White4">[63]A04!$J$9:$Y$9,[63]A04!$J$12:$W$15,[63]A04!$J$19:$AF$26,[63]A04!$J$30:$W$32,[63]A04!$J$36:$AF$42,[63]A04!$J$46:$AD$46,[63]A04!$J$49:$AF$59,[63]A04!$J$63:$AK$69</definedName>
    <definedName name="White5">[63]A05!$J$9:$Y$12,[63]A05!$J$16:$AF$24,[63]A05!$J$28:$Y$29,[63]A05!$J$33:$AF$39,[63]A05!$J$43:$AF$55,[63]A05!$J$59:$AK$67</definedName>
    <definedName name="White6">[63]A06!$J$9:$Y$12,[63]A06!$J$16:$AC$23,[63]A06!$J$27:$Z$29,[63]A06!$J$33:$AE$39,[63]A06!$J$43:$AF$54,[63]A06!$J$58:$AK$67</definedName>
    <definedName name="White7">[63]A07!$J$9:$Y$9,[63]A07!$J$12:$Z$15,[63]A07!$J$19:$AH$28,[63]A07!$J$32:$Z$34,[63]A07!$J$38:$AG$44,[63]A07!$J$51:$AG$61,[63]A07!$J$65:$AK$69</definedName>
    <definedName name="White8a">[63]A08a!$J$12:$X$14,[63]A08a!$J$18:$AD$27,[63]A08a!$J$31:$W$32,[63]A08a!$J$36:$AG$41,[63]A08a!$J$48:$AG$55,[63]A08a!$J$59:$AK$64</definedName>
    <definedName name="White8b">[63]A08b!$J$9:$X$11,[63]A08b!$J$15:$AB$23,[63]A08b!$J$27:$V$29,[63]A08b!$J$33:$AE$38,[63]A08b!$J$42:$AE$50,[63]A08b!$J$54:$AK$62</definedName>
    <definedName name="wire">3.14*([28]PIPE!$B1+(2*[28]PIPE!$C1))/1000*[28]PIPE!$F1/0.25*1.1</definedName>
    <definedName name="wl">#REF!</definedName>
    <definedName name="wm.조골재1" hidden="1">{#N/A,#N/A,FALSE,"조골재"}</definedName>
    <definedName name="WON">[18]을!#REF!</definedName>
    <definedName name="woogi" hidden="1">#REF!</definedName>
    <definedName name="woogi2" hidden="1">#REF!</definedName>
    <definedName name="wqfsdfdsdf">#REF!</definedName>
    <definedName name="WQR" hidden="1">{#N/A,#N/A,FALSE,"Sheet1"}</definedName>
    <definedName name="wrethju">[24]Sheet5!#REF!</definedName>
    <definedName name="wrfhyjye">[64]건축집계!#REF!</definedName>
    <definedName name="WRM" hidden="1">{#N/A,#N/A,FALSE,"전력간선"}</definedName>
    <definedName name="wrn.2번." hidden="1">{#N/A,#N/A,FALSE,"2~8번"}</definedName>
    <definedName name="wrn.97년._.사업계획._.및._.예산지침." hidden="1">{#N/A,#N/A,TRUE,"1";#N/A,#N/A,TRUE,"2";#N/A,#N/A,TRUE,"3";#N/A,#N/A,TRUE,"4";#N/A,#N/A,TRUE,"5";#N/A,#N/A,TRUE,"6";#N/A,#N/A,TRUE,"7"}</definedName>
    <definedName name="wrn.abc." hidden="1">{#N/A,#N/A,TRUE,"천상그린44PY"}</definedName>
    <definedName name="wrn.ac30prn.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test1." hidden="1">{#N/A,#N/A,FALSE,"명세표"}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본사사업계획." hidden="1">{#N/A,#N/A,FALSE,"MASTER";#N/A,#N/A,FALSE,"매출1";#N/A,#N/A,FALSE,"발주";#N/A,#N/A,FALSE,"매출2";#N/A,#N/A,FALSE,"손익(사업)";#N/A,#N/A,FALSE,"부실자산";#N/A,#N/A,FALSE,"재고채권";#N/A,#N/A,FALSE,"재고채권 (2)";#N/A,#N/A,FALSE,"제조원가";#N/A,#N/A,FALSE,"인원인건비";#N/A,#N/A,FALSE,"인원인건비 (2)";#N/A,#N/A,FALSE,"입고";#N/A,#N/A,FALSE,"R&amp;D투자";#N/A,#N/A,FALSE,"성장전략";#N/A,#N/A,FALSE,"투자한도";#N/A,#N/A,FALSE,"판매비";#N/A,#N/A,FALSE,"손익차이3"}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수정보고." hidden="1">{#N/A,#N/A,FALSE,"MASTER";#N/A,#N/A,FALSE,"매출1";#N/A,#N/A,FALSE,"매출2";#N/A,#N/A,FALSE,"투자5";#N/A,#N/A,FALSE,"손익(사업)";#N/A,#N/A,FALSE,"제조원가"}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지수1.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철골집계표._.5칸." hidden="1">{#N/A,#N/A,FALSE,"Sheet1"}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포장단가." hidden="1">{#N/A,#N/A,FALSE,"포장단가"}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." hidden="1">{#N/A,#N/A,FALSE,"표지"}</definedName>
    <definedName name="wrn.표지목차." hidden="1">{#N/A,#N/A,FALSE,"표지목차"}</definedName>
    <definedName name="wrn.혼합골재." hidden="1">{#N/A,#N/A,FALSE,"혼합골재"}</definedName>
    <definedName name="wrtfdfb">[37]Sheet5!#REF!</definedName>
    <definedName name="wrtghgbnet">#N/A</definedName>
    <definedName name="wrtjj">#N/A</definedName>
    <definedName name="wrtyrwqer">#N/A</definedName>
    <definedName name="wrtytrytw">[65]건축집계!#REF!</definedName>
    <definedName name="wryhfgnbvh">#REF!</definedName>
    <definedName name="WSY">[25]Sheet4!#REF!</definedName>
    <definedName name="WT">'[66]P-산#1-1(WOWA1)'!$A$8:$H$90</definedName>
    <definedName name="wthbtyett">#N/A</definedName>
    <definedName name="wtrhjhhg">#N/A</definedName>
    <definedName name="wtrtre">[37]Sheet5!#REF!</definedName>
    <definedName name="WW">#REF!</definedName>
    <definedName name="WWQ">#REF!</definedName>
    <definedName name="www">[52]실행자재!$A$2:$P$920</definedName>
    <definedName name="wyhtej">[24]Sheet5!#REF!</definedName>
    <definedName name="X">BlankMacro1</definedName>
    <definedName name="XCVBGSDFGSER" hidden="1">#REF!</definedName>
    <definedName name="XX">[20]입찰안!$P$3</definedName>
    <definedName name="xxx">BlankMacro1</definedName>
    <definedName name="XXXX">[20]입찰안!$P$3</definedName>
    <definedName name="XZV">[24]Sheet5!#REF!</definedName>
    <definedName name="Y">BlankMacro1</definedName>
    <definedName name="YE">#N/A</definedName>
    <definedName name="YEKA">#N/A</definedName>
    <definedName name="YJHJ">#N/A</definedName>
    <definedName name="YJNRWAFBGS">#N/A</definedName>
    <definedName name="YJY">#REF!</definedName>
    <definedName name="YJYTJTJ">#REF!</definedName>
    <definedName name="YN">#N/A</definedName>
    <definedName name="YNHNY">[24]Sheet5!#REF!</definedName>
    <definedName name="YNYNYH">[24]Sheet5!#REF!</definedName>
    <definedName name="YONG_JUB_GONG">#REF!</definedName>
    <definedName name="ytrre">BlankMacro1</definedName>
    <definedName name="YUKYKMYU">#N/A</definedName>
    <definedName name="yuyijhn">[24]Sheet5!#REF!</definedName>
    <definedName name="yuyt">[67]건축집계!#REF!</definedName>
    <definedName name="YUYTY">[24]Sheet5!#REF!</definedName>
    <definedName name="yuyuy">[24]Sheet5!#REF!</definedName>
    <definedName name="YYTHY">[24]Sheet5!#REF!</definedName>
    <definedName name="yyy" hidden="1">[68]수량산출!$A$1:$A$8561</definedName>
    <definedName name="yyyyyyyyyyyyu">BlankMacro1</definedName>
    <definedName name="Z">BlankMacro1</definedName>
    <definedName name="za" hidden="1">[69]실행철강하도!$A$1:$A$4</definedName>
    <definedName name="ZDSD">#N/A</definedName>
    <definedName name="zx" hidden="1">[12]노임단가!#REF!</definedName>
    <definedName name="zz">SUM([28]PIPE!XFC1+[28]PIPE!XFD1)</definedName>
    <definedName name="zzz">BlankMacro1</definedName>
    <definedName name="ㄱ" hidden="1">[70]수량산출!#REF!</definedName>
    <definedName name="ㄱㄱ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ㄱㄱㄱ">BlankMacro1</definedName>
    <definedName name="ㄱㄱㄱㄱ" hidden="1">{#N/A,#N/A,FALSE,"MASTER";#N/A,#N/A,FALSE,"매출1";#N/A,#N/A,FALSE,"매출2";#N/A,#N/A,FALSE,"투자5";#N/A,#N/A,FALSE,"손익(사업)";#N/A,#N/A,FALSE,"제조원가"}</definedName>
    <definedName name="ㄱㄱㄷㄱㄷㄱㄷ" hidden="1">{#N/A,#N/A,FALSE,"MASTER";#N/A,#N/A,FALSE,"매출1";#N/A,#N/A,FALSE,"매출2";#N/A,#N/A,FALSE,"투자5";#N/A,#N/A,FALSE,"손익(사업)";#N/A,#N/A,FALSE,"제조원가"}</definedName>
    <definedName name="ㄱㄷㄷ">BlankMacro1</definedName>
    <definedName name="ㄱㄷㅈㄱ">[0]!영광원자력5,'[35]6호기'!$A$1</definedName>
    <definedName name="ㄱㅈㅎ" hidden="1">#REF!</definedName>
    <definedName name="가">BlankMacro1</definedName>
    <definedName name="가.건축공사">#N/A</definedName>
    <definedName name="가.경비">[71]원가계산!#REF!</definedName>
    <definedName name="가.공원시설물공">#N/A</definedName>
    <definedName name="가.노무비">[71]원가계산!#REF!</definedName>
    <definedName name="가.운반비">[71]원가계산!#REF!</definedName>
    <definedName name="가.작업부산물">[71]원가계산!#REF!</definedName>
    <definedName name="가.재료비">[71]원가계산!#REF!</definedName>
    <definedName name="가가">BlankMacro1</definedName>
    <definedName name="가나">BlankMacro1</definedName>
    <definedName name="가나다">[0]!영광원자력5,'[35]6호기'!$A$1</definedName>
    <definedName name="가라">BlankMacro1</definedName>
    <definedName name="가모">BlankMacro1</definedName>
    <definedName name="가사">BlankMacro1</definedName>
    <definedName name="가설">#N/A</definedName>
    <definedName name="가설장비손료">[72]준공정산!#REF!</definedName>
    <definedName name="가시나무R4">[73]데이타!$E$2</definedName>
    <definedName name="가시나무R5">[73]데이타!$E$3</definedName>
    <definedName name="가시나무R6">[73]데이타!$E$4</definedName>
    <definedName name="가시나무R8">[73]데이타!$E$5</definedName>
    <definedName name="가실행">#REF!</definedName>
    <definedName name="가아" hidden="1">[74]수량산출!#REF!</definedName>
    <definedName name="가오">BlankMacro1</definedName>
    <definedName name="가이즈까향1204">[73]데이타!$E$6</definedName>
    <definedName name="가이즈까향1505">[73]데이타!$E$7</definedName>
    <definedName name="가이즈까향2006">[73]데이타!$E$8</definedName>
    <definedName name="가이즈까향2008">[73]데이타!$E$9</definedName>
    <definedName name="가이즈까향2510">[73]데이타!$E$10</definedName>
    <definedName name="가중나무B10">[73]데이타!$E$19</definedName>
    <definedName name="가중나무B4">[73]데이타!$E$15</definedName>
    <definedName name="가중나무B5">[73]데이타!$E$16</definedName>
    <definedName name="가중나무B6">[73]데이타!$E$17</definedName>
    <definedName name="가중나무B8">[73]데이타!$E$18</definedName>
    <definedName name="가하">BlankMacro1</definedName>
    <definedName name="가ㅘㅇㄹ">BlankMacro1</definedName>
    <definedName name="간">[16]대림경상68억!#REF!</definedName>
    <definedName name="간노">[75]잡비계산!$I$9</definedName>
    <definedName name="간선변경">BlankMacro1</definedName>
    <definedName name="간접">#REF!</definedName>
    <definedName name="간접노무비">#REF!</definedName>
    <definedName name="간접노무비2">#REF!</definedName>
    <definedName name="간지">#REF!</definedName>
    <definedName name="갅ㅈ">[16]대림경상68억!#REF!</definedName>
    <definedName name="갈빌1호">#REF!</definedName>
    <definedName name="갈빌2호">#REF!</definedName>
    <definedName name="갈빌3호">#REF!</definedName>
    <definedName name="감R10">[73]데이타!$E$24</definedName>
    <definedName name="감R12">[73]데이타!$E$25</definedName>
    <definedName name="감R15">[73]데이타!$E$26</definedName>
    <definedName name="감R5">[73]데이타!$E$20</definedName>
    <definedName name="감R6">[73]데이타!$E$21</definedName>
    <definedName name="감R7">[73]데이타!$E$22</definedName>
    <definedName name="감R8">[73]데이타!$E$23</definedName>
    <definedName name="감감">#N/A</definedName>
    <definedName name="감삼">#N/A</definedName>
    <definedName name="갑03">#REF!</definedName>
    <definedName name="갑지">BlankMacro1</definedName>
    <definedName name="갑지1">[0]!영광원자력5,'[35]6호기'!$A$1</definedName>
    <definedName name="갑지2">[0]!영광원자력5,'[35]6호기'!$A$1</definedName>
    <definedName name="갑지도급비교">[0]!영광원자력5,'[35]6호기'!$A$1</definedName>
    <definedName name="강">[76]원가계산서!$1:$2</definedName>
    <definedName name="강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강교" hidden="1">{#N/A,#N/A,FALSE,"포장2"}</definedName>
    <definedName name="강구조물" hidden="1">{#N/A,#N/A,FALSE,"포장1";#N/A,#N/A,FALSE,"포장1"}</definedName>
    <definedName name="강릉정렬">[77]일위대가!$Q$2:$Q$10</definedName>
    <definedName name="강아지" hidden="1">#REF!</definedName>
    <definedName name="개거" hidden="1">#REF!</definedName>
    <definedName name="개나리12">[73]데이타!$E$31</definedName>
    <definedName name="개나리3">[73]데이타!$E$27</definedName>
    <definedName name="개나리5">[73]데이타!$E$28</definedName>
    <definedName name="개나리7">[73]데이타!$E$29</definedName>
    <definedName name="개나리9">[73]데이타!$E$30</definedName>
    <definedName name="개산분">#REF!</definedName>
    <definedName name="개쉬땅1204">[73]데이타!$E$32</definedName>
    <definedName name="개쉬땅1506">[73]데이타!$E$33</definedName>
    <definedName name="거푸집">[78]설계기준!#REF!</definedName>
    <definedName name="거ㅏ" hidden="1">[79]수량산출!$A$3:$H$8539</definedName>
    <definedName name="건고용보험료">[80]결재갑지!#REF!</definedName>
    <definedName name="건목">53461</definedName>
    <definedName name="건손해보험료">[80]결재갑지!#REF!</definedName>
    <definedName name="건축관급">#REF!</definedName>
    <definedName name="건축면적">#REF!</definedName>
    <definedName name="건축비율">#REF!</definedName>
    <definedName name="건축총괄">BlankMacro1</definedName>
    <definedName name="건퇴직공제부금">[80]결재갑지!#REF!</definedName>
    <definedName name="견">#REF!,#REF!</definedName>
    <definedName name="견적" hidden="1">'[81]내역서1999.8최종'!$A$1:$A$2438</definedName>
    <definedName name="견적갑지">'[82]총 원가계산'!#REF!</definedName>
    <definedName name="견적내역">#REF!</definedName>
    <definedName name="견적단가">[83]해평견적!#REF!</definedName>
    <definedName name="견적대비" hidden="1">#REF!</definedName>
    <definedName name="견적서1">#REF!</definedName>
    <definedName name="견적서2">#REF!</definedName>
    <definedName name="견적조건">[84]Sheet5!#REF!</definedName>
    <definedName name="견적탱크">#REF!</definedName>
    <definedName name="견적품의">#REF!</definedName>
    <definedName name="결" hidden="1">{#N/A,#N/A,FALSE,"포장2"}</definedName>
    <definedName name="결과" hidden="1">{#N/A,#N/A,FALSE,"포장2"}</definedName>
    <definedName name="결표지" hidden="1">{#N/A,#N/A,FALSE,"표지"}</definedName>
    <definedName name="겹동백1002">[73]데이타!$E$145</definedName>
    <definedName name="겹동백1204">[73]데이타!$E$146</definedName>
    <definedName name="겹동백1506">[73]데이타!$E$147</definedName>
    <definedName name="겹벗R6">[73]데이타!$E$34</definedName>
    <definedName name="겹벗R8">[73]데이타!$E$35</definedName>
    <definedName name="겹철쭉0304">[73]데이타!$E$36</definedName>
    <definedName name="겹철쭉0506">[73]데이타!$E$37</definedName>
    <definedName name="겹철쭉0608">[73]데이타!$E$38</definedName>
    <definedName name="겹철쭉0810">[73]데이타!$E$39</definedName>
    <definedName name="겹철쭉0812">[73]데이타!$E$40</definedName>
    <definedName name="경동">[85]BID!$A$1:$K$2392</definedName>
    <definedName name="경비">[86]일위대가표!#REF!</definedName>
    <definedName name="경비1" hidden="1">#REF!</definedName>
    <definedName name="경상비1">#REF!</definedName>
    <definedName name="계수B5">[73]데이타!$E$41</definedName>
    <definedName name="계수B6">[73]데이타!$E$42</definedName>
    <definedName name="계수B8">[73]데이타!$E$43</definedName>
    <definedName name="계약일">[87]사업총괄!$B$13&amp;"년 "&amp;[87]사업총괄!$D$13&amp;"월 "&amp;[87]사업총괄!$F$13&amp;"일"</definedName>
    <definedName name="계장">#REF!</definedName>
    <definedName name="고광3">[73]데이타!$E$44</definedName>
    <definedName name="고광5">[73]데이타!$E$45</definedName>
    <definedName name="고급">#REF!</definedName>
    <definedName name="고용보험">#REF!</definedName>
    <definedName name="고용보험비">#REF!</definedName>
    <definedName name="고케">#REF!</definedName>
    <definedName name="곰솔2508">[88]데이타!$E$46</definedName>
    <definedName name="곰솔3010">[73]데이타!$E$47</definedName>
    <definedName name="곰솔R10">[73]데이타!$E$48</definedName>
    <definedName name="곰솔R12">[73]데이타!$E$49</definedName>
    <definedName name="곰솔R15">[73]데이타!$E$50</definedName>
    <definedName name="공">[18]을!#REF!</definedName>
    <definedName name="공_____종">[89]일위대가!#REF!</definedName>
    <definedName name="공구손료">#REF!</definedName>
    <definedName name="공급가액">#REF!</definedName>
    <definedName name="공기">#REF!</definedName>
    <definedName name="공사금액">#REF!</definedName>
    <definedName name="공사기간">#REF!</definedName>
    <definedName name="공사명">#REF!</definedName>
    <definedName name="공사비">#REF!</definedName>
    <definedName name="공원등기초" hidden="1">{#N/A,#N/A,FALSE,"골재소요량";#N/A,#N/A,FALSE,"골재소요량"}</definedName>
    <definedName name="공원식재공">#N/A</definedName>
    <definedName name="공장동" hidden="1">#REF!</definedName>
    <definedName name="공조닥트">#REF!</definedName>
    <definedName name="공조닥트보온">#REF!</definedName>
    <definedName name="관">#REF!</definedName>
    <definedName name="관급">#REF!,#REF!,#REF!</definedName>
    <definedName name="관급1">관급</definedName>
    <definedName name="관급2">#N/A</definedName>
    <definedName name="관급자재2">#N/A</definedName>
    <definedName name="관급자재대">#N/A</definedName>
    <definedName name="관급자재비">#REF!</definedName>
    <definedName name="관급자재표">관급자재2</definedName>
    <definedName name="관급조달" hidden="1">{#N/A,#N/A,FALSE,"Sheet1"}</definedName>
    <definedName name="관급집계">BlankMacro1</definedName>
    <definedName name="관로연장거리">#REF!</definedName>
    <definedName name="관리" hidden="1">{#N/A,#N/A,FALSE,"포장2"}</definedName>
    <definedName name="관리비">#REF!</definedName>
    <definedName name="관정지반고">#REF!</definedName>
    <definedName name="광나무1003">[73]데이타!$E$51</definedName>
    <definedName name="광나무1203">[73]데이타!$E$52</definedName>
    <definedName name="광나무1506">[73]데이타!$E$53</definedName>
    <definedName name="광통신기사">[90]노임단가!#REF!</definedName>
    <definedName name="광편백0405">[73]데이타!$E$153</definedName>
    <definedName name="광편백0507">[73]데이타!$E$154</definedName>
    <definedName name="광편백0509">[73]데이타!$E$155</definedName>
    <definedName name="교부승인">BlankMacro1</definedName>
    <definedName name="교좌" hidden="1">{#N/A,#N/A,FALSE,"포장2"}</definedName>
    <definedName name="구______분">#N/A</definedName>
    <definedName name="구__조__물__공">#REF!</definedName>
    <definedName name="구산갑지" hidden="1">#REF!</definedName>
    <definedName name="구상나무1505">[73]데이타!$E$69</definedName>
    <definedName name="구상나무2008">[73]데이타!$E$70</definedName>
    <definedName name="구상나무2510">[73]데이타!$E$71</definedName>
    <definedName name="구상나무3012">[73]데이타!$E$72</definedName>
    <definedName name="구조물공">#REF!</definedName>
    <definedName name="구조물집계">[91]터파기및재료!#REF!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굴취보통인부">#REF!</definedName>
    <definedName name="굴취조경공">#REF!</definedName>
    <definedName name="궤도공">[90]노임단가!#REF!</definedName>
    <definedName name="규_______">#N/A</definedName>
    <definedName name="규격수">#REF!</definedName>
    <definedName name="그만">#REF!</definedName>
    <definedName name="근생면적">#REF!</definedName>
    <definedName name="근생평">#REF!</definedName>
    <definedName name="근원경">#REF!</definedName>
    <definedName name="금광추정" hidden="1">{#N/A,#N/A,FALSE,"포장2"}</definedName>
    <definedName name="금속공사소계">#REF!</definedName>
    <definedName name="금속소계">#REF!</definedName>
    <definedName name="금송1006">[73]데이타!$E$73</definedName>
    <definedName name="금송1208">[73]데이타!$E$74</definedName>
    <definedName name="금송1510">[73]데이타!$E$75</definedName>
    <definedName name="금액">[92]일위대가!$Q$2:$Q$10</definedName>
    <definedName name="급수급탕">#REF!</definedName>
    <definedName name="급여표">[0]!영광원자력5,'[35]6호기'!$A$1</definedName>
    <definedName name="기계">#REF!</definedName>
    <definedName name="기계3">BlankMacro1</definedName>
    <definedName name="기계관급">#REF!</definedName>
    <definedName name="기계부">[93]노임단가!$E$26</definedName>
    <definedName name="기계실배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기계품질">#REF!</definedName>
    <definedName name="기고용보험료">[80]결재갑지!#REF!</definedName>
    <definedName name="기사">#REF!</definedName>
    <definedName name="기사2급">[90]노임단가!#REF!</definedName>
    <definedName name="기설">#REF!</definedName>
    <definedName name="기손해보험료">[80]결재갑지!#REF!</definedName>
    <definedName name="기술" hidden="1">{#N/A,#N/A,FALSE,"부대1"}</definedName>
    <definedName name="기조일위대가">#N/A</definedName>
    <definedName name="기준">#REF!</definedName>
    <definedName name="기준품보정">[78]설계기준!#REF!</definedName>
    <definedName name="기초데이타">#REF!</definedName>
    <definedName name="기초일위대가">#N/A</definedName>
    <definedName name="기타">#REF!</definedName>
    <definedName name="기타__경비">#REF!</definedName>
    <definedName name="기타경비">#REF!</definedName>
    <definedName name="기타경비2">#REF!</definedName>
    <definedName name="기타관급">#REF!</definedName>
    <definedName name="기퇴직공제부금">[80]결재갑지!#REF!</definedName>
    <definedName name="김" hidden="1">{#N/A,#N/A,FALSE,"MASTER";#N/A,#N/A,FALSE,"매출1";#N/A,#N/A,FALSE,"매출2";#N/A,#N/A,FALSE,"투자5";#N/A,#N/A,FALSE,"손익(사업)";#N/A,#N/A,FALSE,"제조원가"}</definedName>
    <definedName name="김1" hidden="1">{"'Firr(선)'!$AS$1:$AY$62","'Firr(사)'!$AS$1:$AY$62","'Firr(회)'!$AS$1:$AY$62","'Firr(선)'!$L$1:$V$62","'Firr(사)'!$L$1:$V$62","'Firr(회)'!$L$1:$V$62"}</definedName>
    <definedName name="김광호">BlankMacro1</definedName>
    <definedName name="김광호호호호홓">BlankMacro1</definedName>
    <definedName name="김김김" hidden="1">{#N/A,#N/A,FALSE,"속도"}</definedName>
    <definedName name="김용표">'[94]#REF'!$D$3:$D$10</definedName>
    <definedName name="꽃복숭아R3">[73]데이타!$E$58</definedName>
    <definedName name="꽃복숭아R4">[73]데이타!$E$59</definedName>
    <definedName name="꽃복숭아R5">[73]데이타!$E$60</definedName>
    <definedName name="꽃사과R10">[73]데이타!$E$64</definedName>
    <definedName name="꽃사과R4">[73]데이타!$E$61</definedName>
    <definedName name="꽃사과R6">[73]데이타!$E$62</definedName>
    <definedName name="꽃사과R8">[73]데이타!$E$63</definedName>
    <definedName name="꽃아그배R10">[73]데이타!$E$68</definedName>
    <definedName name="꽃아그배R4">[73]데이타!$E$65</definedName>
    <definedName name="꽃아그배R6">[73]데이타!$E$66</definedName>
    <definedName name="꽃아그배R8">[73]데이타!$E$67</definedName>
    <definedName name="꽝꽝0304">[73]데이타!$E$54</definedName>
    <definedName name="꽝꽝0406">[73]데이타!$E$55</definedName>
    <definedName name="꽝꽝0508">[73]데이타!$E$56</definedName>
    <definedName name="꽝꽝0610">[73]데이타!$E$57</definedName>
    <definedName name="ㄳㄷㄷ">BlankMacro1</definedName>
    <definedName name="ㄴ" hidden="1">#REF!</definedName>
    <definedName name="ㄴㄱㄹ" hidden="1">#REF!</definedName>
    <definedName name="ㄴㄴ">BlankMacro1</definedName>
    <definedName name="ㄴㄴㄴ" hidden="1">#REF!</definedName>
    <definedName name="ㄴㄴㄴㄴ">#REF!</definedName>
    <definedName name="ㄴㄴㄴㄴㄴ" hidden="1">#REF!</definedName>
    <definedName name="ㄴㄴㄴㄴㄴㄴㄴㄴㄴㄴㄴㄴㄴㄴㄴㄴㄴ" hidden="1">#REF!</definedName>
    <definedName name="ㄴㄹ" hidden="1">#REF!</definedName>
    <definedName name="ㄴㅀ" hidden="1">#REF!</definedName>
    <definedName name="ㄴㅁ" hidden="1">#REF!</definedName>
    <definedName name="ㄴㅁㄴㅇㄹ" hidden="1">#REF!</definedName>
    <definedName name="ㄴㅁㄹㅈㄹ" hidden="1">#REF!</definedName>
    <definedName name="ㄴㅇㄹㄷ" hidden="1">#REF!</definedName>
    <definedName name="ㄴㅇㄻ" hidden="1">#REF!</definedName>
    <definedName name="ㄴㅇㄼㅈㄷㄹ" hidden="1">'[27]98수문일위'!$A$1:$P$2004</definedName>
    <definedName name="ㄴㅇㅇ" hidden="1">#REF!</definedName>
    <definedName name="ㄴㅇㅍㅁㄴㅇㄹ" hidden="1">'[26]98수문일위'!$A$1:$P$2004</definedName>
    <definedName name="나">BlankMacro1</definedName>
    <definedName name="나.경비">[71]원가계산!#REF!</definedName>
    <definedName name="나.노무비">[71]원가계산!#REF!</definedName>
    <definedName name="나.운반비">[71]원가계산!#REF!</definedName>
    <definedName name="나.작업부산물">[71]원가계산!#REF!</definedName>
    <definedName name="나.재료비">[71]원가계산!#REF!</definedName>
    <definedName name="나.주거공단완충녹지시설물공">#N/A</definedName>
    <definedName name="나나">BlankMacro1</definedName>
    <definedName name="낙상홍1004">[73]데이타!$E$76</definedName>
    <definedName name="낙상홍1506">[73]데이타!$E$77</definedName>
    <definedName name="낙상홍1808">[73]데이타!$E$78</definedName>
    <definedName name="낙상홍2010">[73]데이타!$E$79</definedName>
    <definedName name="낙상홍2515">[73]데이타!$E$80</definedName>
    <definedName name="낙우송R10">[73]데이타!$E$84</definedName>
    <definedName name="낙우송R12">[73]데이타!$E$85</definedName>
    <definedName name="낙우송R5">[73]데이타!$E$81</definedName>
    <definedName name="낙우송R6">[73]데이타!$E$82</definedName>
    <definedName name="낙우송R8">[73]데이타!$E$83</definedName>
    <definedName name="낙찰가">#N/A</definedName>
    <definedName name="남덕">BlankMacro1</definedName>
    <definedName name="남덕1">BlankMacro1</definedName>
    <definedName name="남산1호">#REF!</definedName>
    <definedName name="남산2호">#REF!</definedName>
    <definedName name="남산내역">BlankMacro1</definedName>
    <definedName name="내">#REF!</definedName>
    <definedName name="내1_2">#REF!</definedName>
    <definedName name="내1_2_3">#REF!</definedName>
    <definedName name="내1_3">#REF!</definedName>
    <definedName name="내역">BlankMacro1</definedName>
    <definedName name="내역1">BlankMacro1</definedName>
    <definedName name="내역샘플">BlankMacro1</definedName>
    <definedName name="내역서">BlankMacro1</definedName>
    <definedName name="내역서1">#N/A</definedName>
    <definedName name="내역서다">BlankMacro1</definedName>
    <definedName name="내역웃기네">BlankMacro1</definedName>
    <definedName name="내역총괄표">#N/A</definedName>
    <definedName name="내장공">[90]노임단가!#REF!</definedName>
    <definedName name="내전">#REF!</definedName>
    <definedName name="냉난방">#REF!</definedName>
    <definedName name="냉방전용" hidden="1">{#N/A,#N/A,FALSE,"Sheet1"}</definedName>
    <definedName name="냉전" hidden="1">{#N/A,#N/A,FALSE,"Sheet1"}</definedName>
    <definedName name="년도">[95]총괄메뉴!$H1&amp;"년"</definedName>
    <definedName name="노곡1호">#REF!</definedName>
    <definedName name="노곡2호">#REF!</definedName>
    <definedName name="노곡3호">#REF!</definedName>
    <definedName name="노곡4호">#REF!</definedName>
    <definedName name="노르웨이R12">[73]데이타!$E$90</definedName>
    <definedName name="노르웨이R15">[73]데이타!$E$91</definedName>
    <definedName name="노르웨이R4">[73]데이타!$E$86</definedName>
    <definedName name="노르웨이R5">[73]데이타!$E$87</definedName>
    <definedName name="노르웨이R6">[73]데이타!$E$88</definedName>
    <definedName name="노르웨이R8">[73]데이타!$E$89</definedName>
    <definedName name="노무비">#REF!</definedName>
    <definedName name="노무비소계">#REF!</definedName>
    <definedName name="노임">#REF!</definedName>
    <definedName name="노임단가">#REF!</definedName>
    <definedName name="논">[1]도면자료제출일정!#REF!</definedName>
    <definedName name="농원1호">#REF!</definedName>
    <definedName name="농원2호">#REF!</definedName>
    <definedName name="눈향L06">[73]데이타!$E$92</definedName>
    <definedName name="눈향L08">[73]데이타!$E$93</definedName>
    <definedName name="눈향L10">[73]데이타!$E$94</definedName>
    <definedName name="눈향L14">[73]데이타!$E$95</definedName>
    <definedName name="눈향L20">[73]데이타!$E$96</definedName>
    <definedName name="느릅R10">[73]데이타!$E$100</definedName>
    <definedName name="느릅R4">[73]데이타!$E$97</definedName>
    <definedName name="느릅R5">[73]데이타!$E$98</definedName>
    <definedName name="느릅R8">[88]데이타!$E$99</definedName>
    <definedName name="느티R10">[88]데이타!$E$104</definedName>
    <definedName name="느티R12">[73]데이타!$E$105</definedName>
    <definedName name="느티R15">[73]데이타!$E$106</definedName>
    <definedName name="느티R18">[73]데이타!$E$107</definedName>
    <definedName name="느티R20">[73]데이타!$E$108</definedName>
    <definedName name="느티R25">[73]데이타!$E$109</definedName>
    <definedName name="느티R30">[73]데이타!$E$110</definedName>
    <definedName name="느티R5">[73]데이타!$E$101</definedName>
    <definedName name="느티R6">[73]데이타!$E$102</definedName>
    <definedName name="느티R8">[73]데이타!$E$103</definedName>
    <definedName name="능소화R2">[73]데이타!$E$111</definedName>
    <definedName name="능소화R4">[73]데이타!$E$112</definedName>
    <definedName name="능소화R6">[73]데이타!$E$113</definedName>
    <definedName name="ㄷ">#REF!</definedName>
    <definedName name="ㄷㄱ" hidden="1">#REF!</definedName>
    <definedName name="ㄷㄱㄷㄱ">BlankMacro1</definedName>
    <definedName name="ㄷㄳㄷㅈㄳ" hidden="1">{#N/A,#N/A,FALSE,"MASTER";#N/A,#N/A,FALSE,"매출1";#N/A,#N/A,FALSE,"발주";#N/A,#N/A,FALSE,"매출2";#N/A,#N/A,FALSE,"손익(사업)";#N/A,#N/A,FALSE,"부실자산";#N/A,#N/A,FALSE,"재고채권";#N/A,#N/A,FALSE,"재고채권 (2)";#N/A,#N/A,FALSE,"제조원가";#N/A,#N/A,FALSE,"인원인건비";#N/A,#N/A,FALSE,"인원인건비 (2)";#N/A,#N/A,FALSE,"입고";#N/A,#N/A,FALSE,"R&amp;D투자";#N/A,#N/A,FALSE,"성장전략";#N/A,#N/A,FALSE,"투자한도";#N/A,#N/A,FALSE,"판매비";#N/A,#N/A,FALSE,"손익차이3"}</definedName>
    <definedName name="ㄷㄳㄷㅈㄳㅈㄷㄳ" hidden="1">{#N/A,#N/A,FALSE,"MASTER";#N/A,#N/A,FALSE,"매출1";#N/A,#N/A,FALSE,"매출2";#N/A,#N/A,FALSE,"투자5";#N/A,#N/A,FALSE,"손익(사업)";#N/A,#N/A,FALSE,"제조원가"}</definedName>
    <definedName name="ㄷㄷ" hidden="1">#REF!</definedName>
    <definedName name="ㄷㄹ1">#REF!</definedName>
    <definedName name="ㄷㅎㄹㅇ" hidden="1">#REF!</definedName>
    <definedName name="다">BlankMacro1</definedName>
    <definedName name="다.경비">[71]원가계산!#REF!</definedName>
    <definedName name="다.노무비">[71]원가계산!#REF!</definedName>
    <definedName name="다.운반비">[71]원가계산!#REF!</definedName>
    <definedName name="다.작업부산물">[71]원가계산!#REF!</definedName>
    <definedName name="다.재료비">[71]원가계산!#REF!</definedName>
    <definedName name="다하">BlankMacro1</definedName>
    <definedName name="닥트">#REF!</definedName>
    <definedName name="단_______가">'[96]일위대가(건축)'!B83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가">#REF!,#REF!</definedName>
    <definedName name="단가2">#REF!,#REF!</definedName>
    <definedName name="단가검토">'[33]#REF'!$A$12:$T$42</definedName>
    <definedName name="단가대" hidden="1">#REF!</definedName>
    <definedName name="단가대비표">#REF!</definedName>
    <definedName name="단가비교표">#REF!,#REF!</definedName>
    <definedName name="단가산출">#REF!</definedName>
    <definedName name="단가적용표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위">#N/A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단위중량">#REF!</definedName>
    <definedName name="달래강돌">13326</definedName>
    <definedName name="담쟁이L03">[73]데이타!$E$114</definedName>
    <definedName name="당사">#REF!</definedName>
    <definedName name="대강당배관" hidden="1">'[97]1안'!#REF!</definedName>
    <definedName name="대관공사비" hidden="1">{"'건축내역'!$A$1:$L$413"}</definedName>
    <definedName name="대림">#REF!</definedName>
    <definedName name="대림산업">#REF!</definedName>
    <definedName name="대비표">[0]!영광원자력5,'[35]6호기'!$A$1</definedName>
    <definedName name="대왕참R10">[73]데이타!$E$118</definedName>
    <definedName name="대왕참R4">[73]데이타!$E$115</definedName>
    <definedName name="대왕참R6">[73]데이타!$E$116</definedName>
    <definedName name="대왕참R8">[73]데이타!$E$117</definedName>
    <definedName name="대지면적">#REF!</definedName>
    <definedName name="대추R10">[73]데이타!$E$123</definedName>
    <definedName name="대추R4">[73]데이타!$E$119</definedName>
    <definedName name="대추R5">[73]데이타!$E$120</definedName>
    <definedName name="대추R6">[73]데이타!$E$121</definedName>
    <definedName name="대추R8">[73]데이타!$E$122</definedName>
    <definedName name="덕" hidden="1">{#N/A,#N/A,FALSE,"포장2"}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진" hidden="1">{#N/A,#N/A,FALSE,"포장2"}</definedName>
    <definedName name="덕천1호">#REF!</definedName>
    <definedName name="덕천2호">#REF!</definedName>
    <definedName name="덕천3호">#REF!</definedName>
    <definedName name="덕천4호">#REF!</definedName>
    <definedName name="덕호" hidden="1">{#N/A,#N/A,FALSE,"포장2"}</definedName>
    <definedName name="덩굴장미3">[73]데이타!$E$128</definedName>
    <definedName name="덩굴장미4">[73]데이타!$E$129</definedName>
    <definedName name="덩굴장미5">[73]데이타!$E$130</definedName>
    <definedName name="도급">#REF!</definedName>
    <definedName name="도급_업체">#N/A</definedName>
    <definedName name="도급공사">#REF!</definedName>
    <definedName name="도급공사비">'[98]2공구산출내역'!#REF!</definedName>
    <definedName name="도급분경비">#REF!</definedName>
    <definedName name="도급액">#REF!</definedName>
    <definedName name="도급예산액">#REF!</definedName>
    <definedName name="도급예상액">#REF!</definedName>
    <definedName name="도라">BlankMacro1</definedName>
    <definedName name="도서인쇄비">[80]결재갑지!#REF!</definedName>
    <definedName name="도장">#REF!</definedName>
    <definedName name="도장2">#REF!</definedName>
    <definedName name="도장공">[32]물가자료!$C$23</definedName>
    <definedName name="도장공사소계">#REF!</definedName>
    <definedName name="도장하도관급자재비">#REF!</definedName>
    <definedName name="독일가문비1206">[73]데이타!$E$131</definedName>
    <definedName name="독일가문비1508">[73]데이타!$E$132</definedName>
    <definedName name="독일가문비2010">[73]데이타!$E$133</definedName>
    <definedName name="독일가문비2512">[73]데이타!$E$134</definedName>
    <definedName name="독일가문비3015">[73]데이타!$E$135</definedName>
    <definedName name="독일가문비3518">[73]데이타!$E$136</definedName>
    <definedName name="돈나무0504">[73]데이타!$E$137</definedName>
    <definedName name="돈나무0805">[73]데이타!$E$138</definedName>
    <definedName name="돈나무1007">[73]데이타!$E$139</definedName>
    <definedName name="돈나무1210">[73]데이타!$E$140</definedName>
    <definedName name="동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동력및간선" hidden="1">{#N/A,#N/A,FALSE,"전력간선"}</definedName>
    <definedName name="동백1002">[73]데이타!$E$141</definedName>
    <definedName name="동백1204">[73]데이타!$E$142</definedName>
    <definedName name="동백1506">[73]데이타!$E$143</definedName>
    <definedName name="동백1808">[73]데이타!$E$144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두께">'[99]BEND LOSS'!#REF!</definedName>
    <definedName name="두께2">'[100]BEND LOSS'!#REF!</definedName>
    <definedName name="두번째집계표">[22]전력!#REF!</definedName>
    <definedName name="등R2">[73]데이타!$E$156</definedName>
    <definedName name="등R4">[73]데이타!$E$157</definedName>
    <definedName name="등R6">[73]데이타!$E$158</definedName>
    <definedName name="등R8">[73]데이타!$E$159</definedName>
    <definedName name="ㄸㄱ구믇705547510" hidden="1">[2]CTEMCOST!#REF!</definedName>
    <definedName name="때죽R10">[73]데이타!$E$127</definedName>
    <definedName name="때죽R4">[73]데이타!$E$124</definedName>
    <definedName name="때죽R6">[73]데이타!$E$125</definedName>
    <definedName name="때죽R8">[73]데이타!$E$126</definedName>
    <definedName name="ㄹ">#REF!</definedName>
    <definedName name="ㄹ2">#REF!</definedName>
    <definedName name="ㄹㄴ" hidden="1">#REF!</definedName>
    <definedName name="ㄹㄹ" hidden="1">#REF!</definedName>
    <definedName name="ㄹㄹㄹ">#REF!</definedName>
    <definedName name="ㄹㄹㄹㄹ">#REF!</definedName>
    <definedName name="ㄹㄹㄹㄹㄹ">#REF!</definedName>
    <definedName name="ㄹㄹㄹㄹㄹㄹ">#REF!</definedName>
    <definedName name="ㄹㄹㄹㄹㄹㄹㄹ">#REF!</definedName>
    <definedName name="ㄹㄹㄹㄹㄹㄹㄹㄹㄹㄹㄹ">#REF!</definedName>
    <definedName name="ㄹㄹㄹㄹㄹㄹㄹㄹㄹㄹㄹㄹㄹㄹㄹ">#REF!</definedName>
    <definedName name="ㄹㅇㄷㄱ">BlankMacro1</definedName>
    <definedName name="ㄹㅇㄹㅇ" hidden="1">#REF!</definedName>
    <definedName name="ㄹㅇㄹㅈㄷㅊ" hidden="1">'[26]98수문일위'!$A$1:$P$2004</definedName>
    <definedName name="ㄹ호" hidden="1">#REF!</definedName>
    <definedName name="라">BlankMacro1</definedName>
    <definedName name="라.경비">[71]원가계산!#REF!</definedName>
    <definedName name="라.노무비">[71]원가계산!#REF!</definedName>
    <definedName name="라.운반비">[71]원가계산!#REF!</definedName>
    <definedName name="라.작업부산물">[71]원가계산!#REF!</definedName>
    <definedName name="라.재료비">[71]원가계산!#REF!</definedName>
    <definedName name="라라">BlankMacro1</definedName>
    <definedName name="라랄">BlankMacro1</definedName>
    <definedName name="라사">BlankMacro1</definedName>
    <definedName name="라인">BlankMacro1</definedName>
    <definedName name="라호">BlankMacro1</definedName>
    <definedName name="러아니러ㅏㅣㄴ">#REF!</definedName>
    <definedName name="러ㅏㄹ">#REF!</definedName>
    <definedName name="레미콘">33172</definedName>
    <definedName name="로로">BlankMacro1</definedName>
    <definedName name="로사">BlankMacro1</definedName>
    <definedName name="로아">BlankMacro1</definedName>
    <definedName name="롤길이">[101]Sheet5!#REF!</definedName>
    <definedName name="롤로">BlankMacro1</definedName>
    <definedName name="롤밀도">[101]Sheet5!#REF!</definedName>
    <definedName name="롤지름">'[99]BEND LOSS'!#REF!</definedName>
    <definedName name="롤지름2">'[100]BEND LOSS'!#REF!</definedName>
    <definedName name="ㄺㄱ">BlankMacro1</definedName>
    <definedName name="ㄺㄷㅇ">BlankMacro1</definedName>
    <definedName name="ㅀㄳ">BlankMacro1</definedName>
    <definedName name="ㅁ">#N/A</definedName>
    <definedName name="ㅁ1">#REF!</definedName>
    <definedName name="ㅁ11">#REF!</definedName>
    <definedName name="ㅁ1382">#REF!</definedName>
    <definedName name="ㅁ219">#REF!</definedName>
    <definedName name="ㅁㄴㅇㄹ" hidden="1">#REF!</definedName>
    <definedName name="ㅁㄴㅇ류" hidden="1">#REF!</definedName>
    <definedName name="ㅁㄴㅇㄻㄴㅇㄹㄴ" hidden="1">#REF!</definedName>
    <definedName name="ㅁㄴㅇㄻㄴㅇㄻㄴㄹ" hidden="1">{#N/A,#N/A,FALSE,"명세표"}</definedName>
    <definedName name="ㅁㄴㅇㅍㄴㅇㄴ" hidden="1">'[27]98수문일위'!$A$1:$P$2004</definedName>
    <definedName name="ㅁㄴㅊㅍㅁㅌㅊ펌ㄴㅇㄹ" hidden="1">#REF!</definedName>
    <definedName name="ㅁㄻㄴㅇㄹㄴㅇㄹㄴ" hidden="1">#REF!</definedName>
    <definedName name="ㅁㅁㅁ" hidden="1">#REF!</definedName>
    <definedName name="ㅁㅁㅁㅁㅁ" hidden="1">{#N/A,#N/A,FALSE,"MASTER";#N/A,#N/A,FALSE,"매출1";#N/A,#N/A,FALSE,"매출2";#N/A,#N/A,FALSE,"투자5";#N/A,#N/A,FALSE,"손익(사업)";#N/A,#N/A,FALSE,"제조원가"}</definedName>
    <definedName name="ㅁㅁㅁㅁㅁㅁ" hidden="1">#REF!</definedName>
    <definedName name="ㅁㅇ" hidden="1">{#N/A,#N/A,FALSE,"MASTER";#N/A,#N/A,FALSE,"매출1";#N/A,#N/A,FALSE,"발주";#N/A,#N/A,FALSE,"매출2";#N/A,#N/A,FALSE,"손익(사업)";#N/A,#N/A,FALSE,"부실자산";#N/A,#N/A,FALSE,"재고채권";#N/A,#N/A,FALSE,"재고채권 (2)";#N/A,#N/A,FALSE,"제조원가";#N/A,#N/A,FALSE,"인원인건비";#N/A,#N/A,FALSE,"인원인건비 (2)";#N/A,#N/A,FALSE,"입고";#N/A,#N/A,FALSE,"R&amp;D투자";#N/A,#N/A,FALSE,"성장전략";#N/A,#N/A,FALSE,"투자한도";#N/A,#N/A,FALSE,"판매비";#N/A,#N/A,FALSE,"손익차이3"}</definedName>
    <definedName name="ㅁ인ㅍㅁ닟ㅍㅁㄴㅇㄹ" hidden="1">#REF!</definedName>
    <definedName name="ㅁ읾ㄴㅇㄻ" hidden="1">#REF!</definedName>
    <definedName name="ㅁㅈㄷㅅㅂㄱ흎ㅊ퓨" hidden="1">#REF!</definedName>
    <definedName name="ㅁㅊㅇㅍㅁㄴㅇㄻㄴㅇㄹ" hidden="1">#REF!</definedName>
    <definedName name="마">BlankMacro1</definedName>
    <definedName name="마가목R3">[73]데이타!$E$160</definedName>
    <definedName name="마가목R5">[73]데이타!$E$161</definedName>
    <definedName name="마가목R7">[73]데이타!$E$162</definedName>
    <definedName name="마지막">#REF!</definedName>
    <definedName name="말">BlankMacro1</definedName>
    <definedName name="말발도리1003">[73]데이타!$E$163</definedName>
    <definedName name="말발도리1204">[73]데이타!$E$164</definedName>
    <definedName name="말발도리1506">[73]데이타!$E$165</definedName>
    <definedName name="매입">#REF!</definedName>
    <definedName name="매자0804">[73]데이타!$E$166</definedName>
    <definedName name="매자1005">[73]데이타!$E$167</definedName>
    <definedName name="매크로2">[102]Macro3!#REF!</definedName>
    <definedName name="매화R10">[73]데이타!$E$174</definedName>
    <definedName name="매화R4">[73]데이타!$E$171</definedName>
    <definedName name="매화R6">[73]데이타!$E$172</definedName>
    <definedName name="매화R8">[73]데이타!$E$173</definedName>
    <definedName name="머" hidden="1">{#N/A,#N/A,FALSE,"명세표"}</definedName>
    <definedName name="메타B10">[73]데이타!$E$179</definedName>
    <definedName name="메타B12">[73]데이타!$E$180</definedName>
    <definedName name="메타B15">[73]데이타!$E$181</definedName>
    <definedName name="메타B18">[73]데이타!$E$182</definedName>
    <definedName name="메타B4">[73]데이타!$E$175</definedName>
    <definedName name="메타B5">[73]데이타!$E$176</definedName>
    <definedName name="메타B6">[73]데이타!$E$177</definedName>
    <definedName name="메타B8">[73]데이타!$E$178</definedName>
    <definedName name="면적">#REF!</definedName>
    <definedName name="명일" hidden="1">{#N/A,#N/A,FALSE,"속도"}</definedName>
    <definedName name="명자0604">[73]데이타!$E$183</definedName>
    <definedName name="명자0805">[73]데이타!$E$184</definedName>
    <definedName name="명자1006">[73]데이타!$E$185</definedName>
    <definedName name="명자1208">[73]데이타!$E$186</definedName>
    <definedName name="명칭">#REF!</definedName>
    <definedName name="모감주R10">[73]데이타!$E$190</definedName>
    <definedName name="모감주R4">[73]데이타!$E$187</definedName>
    <definedName name="모감주R6">[73]데이타!$E$188</definedName>
    <definedName name="모감주R8">[73]데이타!$E$189</definedName>
    <definedName name="모과2005">[73]데이타!$E$191</definedName>
    <definedName name="모과2507">[73]데이타!$E$192</definedName>
    <definedName name="모과R10">[73]데이타!$E$195</definedName>
    <definedName name="모과R12">[73]데이타!$E$196</definedName>
    <definedName name="모과R15">[73]데이타!$E$197</definedName>
    <definedName name="모과R20">[73]데이타!$E$198</definedName>
    <definedName name="모과R25">[73]데이타!$E$199</definedName>
    <definedName name="모과R5">[73]데이타!$E$193</definedName>
    <definedName name="모과R8">[73]데이타!$E$194</definedName>
    <definedName name="모란5가지">[73]데이타!$E$200</definedName>
    <definedName name="모란6가지">[73]데이타!$E$201</definedName>
    <definedName name="모래">#REF!</definedName>
    <definedName name="목공">관급자재2</definedName>
    <definedName name="목도">#REF!</definedName>
    <definedName name="목련R10">[73]데이타!$E$206</definedName>
    <definedName name="목련R12">[73]데이타!$E$207</definedName>
    <definedName name="목련R15">[73]데이타!$E$208</definedName>
    <definedName name="목련R20">[73]데이타!$E$209</definedName>
    <definedName name="목련R4">[73]데이타!$E$202</definedName>
    <definedName name="목련R5">[73]데이타!$E$203</definedName>
    <definedName name="목련R6">[73]데이타!$E$204</definedName>
    <definedName name="목련R8">[73]데이타!$E$205</definedName>
    <definedName name="목록">#REF!</definedName>
    <definedName name="목서1506">[73]데이타!$E$213</definedName>
    <definedName name="목서2012">[73]데이타!$E$214</definedName>
    <definedName name="목서2515">[73]데이타!$E$215</definedName>
    <definedName name="목수국1006">[73]데이타!$E$210</definedName>
    <definedName name="목수국1208">[73]데이타!$E$211</definedName>
    <definedName name="목수국1510">[73]데이타!$E$212</definedName>
    <definedName name="목차로">[103]!목차로</definedName>
    <definedName name="목포">[0]!영광원자력5,'[35]6호기'!$A$1</definedName>
    <definedName name="목포공항">[0]!영광원자력5,'[35]6호기'!$A$1</definedName>
    <definedName name="몰라" hidden="1">{#N/A,#N/A,FALSE,"명세표"}</definedName>
    <definedName name="몰러" hidden="1">[104]수량산출!#REF!</definedName>
    <definedName name="무궁화1003">[73]데이타!$E$216</definedName>
    <definedName name="무궁화1203">[73]데이타!$E$217</definedName>
    <definedName name="무궁화1504">[73]데이타!$E$218</definedName>
    <definedName name="무궁화1805">[73]데이타!$E$219</definedName>
    <definedName name="무궁화2006">[73]데이타!$E$220</definedName>
    <definedName name="무농1호">#REF!</definedName>
    <definedName name="무농2호">#REF!</definedName>
    <definedName name="물가">#REF!</definedName>
    <definedName name="물가2">#REF!</definedName>
    <definedName name="물푸레R5">[73]데이타!$E$221</definedName>
    <definedName name="물푸레R6">[73]데이타!$E$222</definedName>
    <definedName name="물푸레R8">[73]데이타!$E$223</definedName>
    <definedName name="뮤">#REF!</definedName>
    <definedName name="미선0804">[73]데이타!$E$224</definedName>
    <definedName name="미선1206">[73]데이타!$E$225</definedName>
    <definedName name="미일초등">#REF!</definedName>
    <definedName name="미장공">#REF!</definedName>
    <definedName name="미장소계">#REF!</definedName>
    <definedName name="미장하도관급자재비">#REF!</definedName>
    <definedName name="ㅂ" hidden="1">[70]수량산출!$A$3:$H$8539</definedName>
    <definedName name="ㅂㅁㅌㅊ">BlankMacro1</definedName>
    <definedName name="ㅂㅂ" hidden="1">{#N/A,#N/A,FALSE,"표지"}</definedName>
    <definedName name="ㅂㅂㅂ" hidden="1">{#N/A,#N/A,FALSE,"전력간선"}</definedName>
    <definedName name="ㅂㅂㅂㅂ">BlankMacro1</definedName>
    <definedName name="ㅂㅂㅂㅂㅂㅂㅂ" hidden="1">{#N/A,#N/A,FALSE,"명세표"}</definedName>
    <definedName name="ㅂㅈ" hidden="1">#REF!</definedName>
    <definedName name="바">BlankMacro1</definedName>
    <definedName name="바깥지름">[101]Sheet5!#REF!</definedName>
    <definedName name="박창수" hidden="1">{#N/A,#N/A,FALSE,"표지"}</definedName>
    <definedName name="반송1012">[73]데이타!$E$148</definedName>
    <definedName name="반송1215">[73]데이타!$E$149</definedName>
    <definedName name="반송1518">[73]데이타!$E$150</definedName>
    <definedName name="반송1520">[73]데이타!$E$151</definedName>
    <definedName name="반송2022">[73]데이타!$E$152</definedName>
    <definedName name="반장">#REF!</definedName>
    <definedName name="방부각재">931007</definedName>
    <definedName name="방부대형">[105]일위대가!#REF!</definedName>
    <definedName name="방부원주">1064010</definedName>
    <definedName name="방부판재">1037435</definedName>
    <definedName name="방송">BlankMacro1</definedName>
    <definedName name="방수">#REF!</definedName>
    <definedName name="방수공">43587.7</definedName>
    <definedName name="방수및보호층철거">[106]일위대가!#REF!</definedName>
    <definedName name="방수소계">#REF!</definedName>
    <definedName name="방이동">[0]!영광원자력5,'[35]6호기'!$A$1</definedName>
    <definedName name="배_____수_____공">#REF!</definedName>
    <definedName name="배관">#REF!</definedName>
    <definedName name="배관공">#REF!</definedName>
    <definedName name="배관공계">#REF!</definedName>
    <definedName name="배관자재중량">[107]단가!$C$51:$I$60</definedName>
    <definedName name="배수공및터널공사">#REF!</definedName>
    <definedName name="배전">#REF!</definedName>
    <definedName name="배전전공">[90]노임단가!#REF!</definedName>
    <definedName name="번들1호">#REF!</definedName>
    <definedName name="번들2호">#REF!</definedName>
    <definedName name="번들3호">#REF!</definedName>
    <definedName name="변경준공예정일">[87]사업총괄!$B$16&amp;"년 "&amp;[87]사업총괄!$D$16&amp;"월 "&amp;[87]사업총괄!$F$16&amp;"일"</definedName>
    <definedName name="변전소1제목">'[108]#2_일위대가목록'!$B$4:$J$1978</definedName>
    <definedName name="보">#REF!</definedName>
    <definedName name="보고">'[109]3.공통공사대비'!#REF!</definedName>
    <definedName name="보고1">'[109]3.공통공사대비'!#REF!</definedName>
    <definedName name="보곡">#REF!</definedName>
    <definedName name="보링" hidden="1">{#N/A,#N/A,FALSE,"포장2"}</definedName>
    <definedName name="보온">#REF!</definedName>
    <definedName name="보온공계">#REF!</definedName>
    <definedName name="보인">#REF!</definedName>
    <definedName name="보일러">BlankMacro1</definedName>
    <definedName name="보통">#REF!</definedName>
    <definedName name="보통인부">[32]물가자료!$C$12</definedName>
    <definedName name="보통인부B10">[73]식재인부!$C$24</definedName>
    <definedName name="보통인부B4이하">[73]식재인부!$C$18</definedName>
    <definedName name="보통인부B5">[73]식재인부!$C$19</definedName>
    <definedName name="보통인부B6">[73]식재인부!$C$20</definedName>
    <definedName name="보통인부B8">[73]식재인부!$C$22</definedName>
    <definedName name="보통인부R10">[73]식재인부!$C$54</definedName>
    <definedName name="보통인부R12">[73]식재인부!$C$56</definedName>
    <definedName name="보통인부R15">[73]식재인부!$C$59</definedName>
    <definedName name="보통인부R4이하">[73]식재인부!$C$48</definedName>
    <definedName name="보통인부R5">[73]식재인부!$C$49</definedName>
    <definedName name="보통인부R6">[73]식재인부!$C$50</definedName>
    <definedName name="보통인부R7">[73]식재인부!$C$51</definedName>
    <definedName name="보통인부R8">[73]식재인부!$C$52</definedName>
    <definedName name="보통인부계">#REF!</definedName>
    <definedName name="보평" hidden="1">{#N/A,#N/A,FALSE,"전력간선"}</definedName>
    <definedName name="보평1" hidden="1">{#N/A,#N/A,FALSE,"전력간선"}</definedName>
    <definedName name="복리후생비">[80]결재갑지!#REF!</definedName>
    <definedName name="본관" hidden="1">{#N/A,#N/A,FALSE,"Sheet1"}</definedName>
    <definedName name="볼트">BlankMacro1</definedName>
    <definedName name="부____대____공">#REF!</definedName>
    <definedName name="부__가__세">#REF!</definedName>
    <definedName name="부가">[110]총물량!$C$38</definedName>
    <definedName name="부가가치세">#REF!</definedName>
    <definedName name="부가세">#REF!</definedName>
    <definedName name="부대">#REF!</definedName>
    <definedName name="부대공집계">[91]터파기및재료!#REF!</definedName>
    <definedName name="부대면적">#REF!</definedName>
    <definedName name="부대원가" hidden="1">{#N/A,#N/A,FALSE,"배수2"}</definedName>
    <definedName name="부대원본" hidden="1">{#N/A,#N/A,FALSE,"토공2"}</definedName>
    <definedName name="부대평">#REF!</definedName>
    <definedName name="부산2">#REF!</definedName>
    <definedName name="부표">[111]설계명세서!#REF!</definedName>
    <definedName name="부표2">[112]설계명세서!#REF!</definedName>
    <definedName name="부표번호">[113]일반부표!$B$213,[113]일반부표!$A$20,[113]일반부표!$A$28,[113]일반부표!$A$37,[113]일반부표!$A$46,[113]일반부표!$A$54,[113]일반부표!$A$62,[113]일반부표!$A$71,[113]일반부표!$A$80,[113]일반부표!$A$88,[113]일반부표!$A$96,[113]일반부표!$A$105,[113]일반부표!$A$112,[113]일반부표!$A$122,[113]일반부표!$A$130,[113]일반부표!$A$139,[113]일반부표!$A$145,[113]일반부표!$A$156,[113]일반부표!$A$165,[113]일반부표!$A$173,[113]일반부표!$A$180,[113]일반부표!$A$190,[113]일반부표!$A$198,[113]일반부표!$A$207</definedName>
    <definedName name="분고">#REF!</definedName>
    <definedName name="분둘레">#REF!</definedName>
    <definedName name="분반경">#REF!</definedName>
    <definedName name="분상부체적">#REF!</definedName>
    <definedName name="분석55">BlankMacro1</definedName>
    <definedName name="분전반">BlankMacro1</definedName>
    <definedName name="분전반제조총괄표" hidden="1">{"'건축내역'!$A$1:$L$413"}</definedName>
    <definedName name="분종둘레">#REF!</definedName>
    <definedName name="분중량">#REF!</definedName>
    <definedName name="분체적">#REF!</definedName>
    <definedName name="분표면적">#REF!</definedName>
    <definedName name="비계">#REF!</definedName>
    <definedName name="비계공">#REF!</definedName>
    <definedName name="비교">#REF!</definedName>
    <definedName name="비교표">[0]!영광원자력5,'[35]6호기'!$A$1</definedName>
    <definedName name="비목1">#REF!</definedName>
    <definedName name="비목2">#REF!</definedName>
    <definedName name="비목3">#REF!</definedName>
    <definedName name="비목4">#REF!</definedName>
    <definedName name="비율">#REF!</definedName>
    <definedName name="뿌리돌림보통이눕">#REF!</definedName>
    <definedName name="뿌리돌림보통인부">#REF!</definedName>
    <definedName name="뿌리돌림조경공">#REF!</definedName>
    <definedName name="ㅅ436">#N/A</definedName>
    <definedName name="ㅅㄱ영ㅅㅅㄳㄱㄱ셔격셔" hidden="1">[114]냉매배관!#REF!</definedName>
    <definedName name="ㅅ교">BlankMacro1</definedName>
    <definedName name="ㅅㅅ" hidden="1">#REF!</definedName>
    <definedName name="ㅅㅅㅅㅅㅅㅅㅅㅅㅅㅅㅅㅅㅅㅅㅅㅅㅅㅅㅅㅅ">BlankMacro1</definedName>
    <definedName name="ㅅㅅㅆㅆㅆ" hidden="1">{#N/A,#N/A,FALSE,"표지"}</definedName>
    <definedName name="ㅅ효">BlankMacro1</definedName>
    <definedName name="사">BlankMacro1</definedName>
    <definedName name="사급" hidden="1">{#N/A,#N/A,FALSE,"배수2"}</definedName>
    <definedName name="사급재료">[115]설계서!$G$10</definedName>
    <definedName name="사라">BlankMacro1</definedName>
    <definedName name="사막">BlankMacro1</definedName>
    <definedName name="사사">BlankMacro1</definedName>
    <definedName name="사엉ㅂㅇ" hidden="1">[114]냉매배관!#REF!</definedName>
    <definedName name="사춤몰탈">#REF!</definedName>
    <definedName name="사층배관">#REF!</definedName>
    <definedName name="사층배관값">#REF!</definedName>
    <definedName name="사층접지선">#REF!</definedName>
    <definedName name="사층접지선값">#REF!</definedName>
    <definedName name="사층주간선">#REF!</definedName>
    <definedName name="사층주간선값">#REF!</definedName>
    <definedName name="산">BlankMacro1</definedName>
    <definedName name="산2_1">#REF!</definedName>
    <definedName name="산2_2">#REF!</definedName>
    <definedName name="산2_3">#REF!</definedName>
    <definedName name="산2_4">#REF!</definedName>
    <definedName name="산2_6_1">#REF!</definedName>
    <definedName name="산2_7">[116]JIG!$F$156</definedName>
    <definedName name="산2_7_1_1">[116]JIG!$F$34</definedName>
    <definedName name="산2_7_1_2">[116]JIG!$F$35</definedName>
    <definedName name="산2_7_2_1">[116]JIG!$F$69</definedName>
    <definedName name="산2_7_2_2">[116]JIG!$F$70</definedName>
    <definedName name="산2_7_3_1">[116]JIG!$F$106</definedName>
    <definedName name="산2_7_3_2">[116]JIG!$F$107</definedName>
    <definedName name="산2_7_4_1">[116]JIG!$F$145</definedName>
    <definedName name="산2_7_4_2">[116]JIG!$F$146</definedName>
    <definedName name="산2_8_1">#REF!</definedName>
    <definedName name="산2_8_2">#REF!</definedName>
    <definedName name="산8_1_2">#REF!</definedName>
    <definedName name="산8_1_3">#REF!</definedName>
    <definedName name="산식을값으로">[117]!산식을값으로</definedName>
    <definedName name="산재보험료">#REF!</definedName>
    <definedName name="산재보험료2">#REF!</definedName>
    <definedName name="산출">[118]산출내역서집계표!$D$3:$L$116</definedName>
    <definedName name="산출1">[118]산출내역서집계표!$D$6:$L$116</definedName>
    <definedName name="산출2">BlankMacro1</definedName>
    <definedName name="산출근거">BlankMacro1</definedName>
    <definedName name="산출금양">[118]산출내역서집계표!$AB$2:$AR$143</definedName>
    <definedName name="삼.관리및편익시설물공">#N/A</definedName>
    <definedName name="삼층배관">#REF!</definedName>
    <definedName name="삼층배관값">#REF!</definedName>
    <definedName name="삼층접지선">#REF!</definedName>
    <definedName name="삼층접지선값">#REF!</definedName>
    <definedName name="삼층주간선">#REF!</definedName>
    <definedName name="삼층주간선값">#REF!</definedName>
    <definedName name="삼호" hidden="1">{#N/A,#N/A,FALSE,"배수2"}</definedName>
    <definedName name="상림1호">#REF!</definedName>
    <definedName name="상림2호">#REF!</definedName>
    <definedName name="상림3호">#REF!</definedName>
    <definedName name="상수집">[119]터파기및재료!#REF!</definedName>
    <definedName name="상수집계">[91]터파기및재료!#REF!</definedName>
    <definedName name="상여">#REF!</definedName>
    <definedName name="상용직">#REF!</definedName>
    <definedName name="상하차경비10">#REF!</definedName>
    <definedName name="상하차경비15">#REF!</definedName>
    <definedName name="상하차경비20">#REF!</definedName>
    <definedName name="상하차경비25">#REF!</definedName>
    <definedName name="상하차경비30">#REF!</definedName>
    <definedName name="상하차경비35">#REF!</definedName>
    <definedName name="상하차경비40">#REF!</definedName>
    <definedName name="상하차경비45">#REF!</definedName>
    <definedName name="상하차경비5">#REF!</definedName>
    <definedName name="상하차경비50">#REF!</definedName>
    <definedName name="상하차노무비10">#REF!</definedName>
    <definedName name="상하차노무비15">#REF!</definedName>
    <definedName name="상하차노무비20">#REF!</definedName>
    <definedName name="상하차노무비25">#REF!</definedName>
    <definedName name="상하차노무비30">#REF!</definedName>
    <definedName name="상하차노무비35">#REF!</definedName>
    <definedName name="상하차노무비40">#REF!</definedName>
    <definedName name="상하차노무비45">#REF!</definedName>
    <definedName name="상하차노무비5">#REF!</definedName>
    <definedName name="상하차노무비50">#REF!</definedName>
    <definedName name="상하차재료비10">#REF!</definedName>
    <definedName name="상하차재료비15">#REF!</definedName>
    <definedName name="상하차재료비20">#REF!</definedName>
    <definedName name="상하차재료비25">#REF!</definedName>
    <definedName name="상하차재료비30">#REF!</definedName>
    <definedName name="상하차재료비35">#REF!</definedName>
    <definedName name="상하차재료비40">#REF!</definedName>
    <definedName name="상하차재료비45">#REF!</definedName>
    <definedName name="상하차재료비5">#REF!</definedName>
    <definedName name="상하차재료비50">#REF!</definedName>
    <definedName name="색인">#REF!</definedName>
    <definedName name="생사1호">#REF!</definedName>
    <definedName name="생사2호">#REF!</definedName>
    <definedName name="생사기존">#REF!</definedName>
    <definedName name="서정석">#REF!</definedName>
    <definedName name="서호">BlankMacro1</definedName>
    <definedName name="석공">54085.2</definedName>
    <definedName name="석소계">#REF!</definedName>
    <definedName name="석항" hidden="1">{#N/A,#N/A,FALSE,"명세표"}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설계">#REF!</definedName>
    <definedName name="설계가">#N/A</definedName>
    <definedName name="설계내역서">BlankMacro1</definedName>
    <definedName name="설계내역서갑지">BlankMacro1</definedName>
    <definedName name="설계사">#REF!</definedName>
    <definedName name="설계삼">#REF!</definedName>
    <definedName name="설계서용지">BlankMacro1</definedName>
    <definedName name="설계속도">#REF!</definedName>
    <definedName name="설계오">#REF!</definedName>
    <definedName name="설계육">#REF!</definedName>
    <definedName name="설계이">#REF!</definedName>
    <definedName name="설명서" hidden="1">{#N/A,#N/A,FALSE,"포장1";#N/A,#N/A,FALSE,"포장1"}</definedName>
    <definedName name="설변사유" hidden="1">{#N/A,#N/A,TRUE,"1";#N/A,#N/A,TRUE,"2";#N/A,#N/A,TRUE,"3";#N/A,#N/A,TRUE,"4";#N/A,#N/A,TRUE,"5";#N/A,#N/A,TRUE,"6";#N/A,#N/A,TRUE,"7"}</definedName>
    <definedName name="설비">BlankMacro1</definedName>
    <definedName name="설비_미래">[120]토목내역!$A$3:$S$88</definedName>
    <definedName name="설비공사소계">#REF!</definedName>
    <definedName name="설비관급자재비">#REF!</definedName>
    <definedName name="설비이윤">#REF!</definedName>
    <definedName name="설비하도관급자재비">#REF!</definedName>
    <definedName name="설집">#REF!</definedName>
    <definedName name="성당중">#N/A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세금공과금">[115]설계서!$G$56</definedName>
    <definedName name="세금과공과금">[80]결재갑지!#REF!</definedName>
    <definedName name="셋트앵커">2131</definedName>
    <definedName name="셋트앵커2">685.55</definedName>
    <definedName name="소계">#REF!</definedName>
    <definedName name="소모품비">[80]결재갑지!#REF!</definedName>
    <definedName name="소방">#REF!</definedName>
    <definedName name="소방공량산출서">BlankMacro1</definedName>
    <definedName name="소방내역">BlankMacro1</definedName>
    <definedName name="소방내역서">BlankMacro1</definedName>
    <definedName name="소방단가">BlankMacro1</definedName>
    <definedName name="소방단가조사서">BlankMacro1</definedName>
    <definedName name="소방배관">#REF!</definedName>
    <definedName name="소방일위">BlankMacro1</definedName>
    <definedName name="소요물자">#REF!</definedName>
    <definedName name="손해보험료">#REF!</definedName>
    <definedName name="송수관로구경">#REF!</definedName>
    <definedName name="송천1">#REF!</definedName>
    <definedName name="송천2">#REF!</definedName>
    <definedName name="쇼ㅕ">BlankMacro1</definedName>
    <definedName name="쇼ㅕㅑ">BlankMacro1</definedName>
    <definedName name="쇼ㅕㅑㅔ">BlankMacro1</definedName>
    <definedName name="수_량">#N/A</definedName>
    <definedName name="수간보호거적10">#REF!</definedName>
    <definedName name="수간보호거적100">#REF!</definedName>
    <definedName name="수간보호거적15">#REF!</definedName>
    <definedName name="수간보호거적20">#REF!</definedName>
    <definedName name="수간보호거적25">#REF!</definedName>
    <definedName name="수간보호거적30">#REF!</definedName>
    <definedName name="수간보호거적35">#REF!</definedName>
    <definedName name="수간보호거적40">#REF!</definedName>
    <definedName name="수간보호거적45">#REF!</definedName>
    <definedName name="수간보호거적5">#REF!</definedName>
    <definedName name="수간보호거적50">#REF!</definedName>
    <definedName name="수간보호거적55">#REF!</definedName>
    <definedName name="수간보호거적60">#REF!</definedName>
    <definedName name="수간보호거적65">#REF!</definedName>
    <definedName name="수간보호거적70">#REF!</definedName>
    <definedName name="수간보호거적75">#REF!</definedName>
    <definedName name="수간보호거적80">#REF!</definedName>
    <definedName name="수간보호거적85">#REF!</definedName>
    <definedName name="수간보호거적90">#REF!</definedName>
    <definedName name="수간보호거적95">#REF!</definedName>
    <definedName name="수간보호보통인부10">#REF!</definedName>
    <definedName name="수간보호보통인부100">#REF!</definedName>
    <definedName name="수간보호보통인부15">#REF!</definedName>
    <definedName name="수간보호보통인부20">#REF!</definedName>
    <definedName name="수간보호보통인부25">#REF!</definedName>
    <definedName name="수간보호보통인부30">#REF!</definedName>
    <definedName name="수간보호보통인부35">#REF!</definedName>
    <definedName name="수간보호보통인부40">#REF!</definedName>
    <definedName name="수간보호보통인부45">#REF!</definedName>
    <definedName name="수간보호보통인부5">#REF!</definedName>
    <definedName name="수간보호보통인부50">#REF!</definedName>
    <definedName name="수간보호보통인부55">#REF!</definedName>
    <definedName name="수간보호보통인부60">#REF!</definedName>
    <definedName name="수간보호보통인부65">#REF!</definedName>
    <definedName name="수간보호보통인부70">#REF!</definedName>
    <definedName name="수간보호보통인부75">#REF!</definedName>
    <definedName name="수간보호보통인부80">#REF!</definedName>
    <definedName name="수간보호보통인부85">#REF!</definedName>
    <definedName name="수간보호보통인부90">#REF!</definedName>
    <definedName name="수간보호보통인부95">#REF!</definedName>
    <definedName name="수간보호새끼10">#REF!</definedName>
    <definedName name="수간보호새끼100">#REF!</definedName>
    <definedName name="수간보호새끼15">#REF!</definedName>
    <definedName name="수간보호새끼20">#REF!</definedName>
    <definedName name="수간보호새끼25">#REF!</definedName>
    <definedName name="수간보호새끼30">#REF!</definedName>
    <definedName name="수간보호새끼35">#REF!</definedName>
    <definedName name="수간보호새끼40">#REF!</definedName>
    <definedName name="수간보호새끼45">#REF!</definedName>
    <definedName name="수간보호새끼5">#REF!</definedName>
    <definedName name="수간보호새끼50">#REF!</definedName>
    <definedName name="수간보호새끼55">#REF!</definedName>
    <definedName name="수간보호새끼60">#REF!</definedName>
    <definedName name="수간보호새끼65">#REF!</definedName>
    <definedName name="수간보호새끼70">#REF!</definedName>
    <definedName name="수간보호새끼75">#REF!</definedName>
    <definedName name="수간보호새끼80">#REF!</definedName>
    <definedName name="수간보호새끼85">#REF!</definedName>
    <definedName name="수간보호새끼90">#REF!</definedName>
    <definedName name="수간보호새끼95">#REF!</definedName>
    <definedName name="수간보호조경공10">#REF!</definedName>
    <definedName name="수간보호조경공100">#REF!</definedName>
    <definedName name="수간보호조경공15">#REF!</definedName>
    <definedName name="수간보호조경공20">#REF!</definedName>
    <definedName name="수간보호조경공25">#REF!</definedName>
    <definedName name="수간보호조경공30">#REF!</definedName>
    <definedName name="수간보호조경공35">#REF!</definedName>
    <definedName name="수간보호조경공40">#REF!</definedName>
    <definedName name="수간보호조경공45">#REF!</definedName>
    <definedName name="수간보호조경공5">#REF!</definedName>
    <definedName name="수간보호조경공50">#REF!</definedName>
    <definedName name="수간보호조경공55">#REF!</definedName>
    <definedName name="수간보호조경공60">#REF!</definedName>
    <definedName name="수간보호조경공65">#REF!</definedName>
    <definedName name="수간보호조경공70">#REF!</definedName>
    <definedName name="수간보호조경공75">#REF!</definedName>
    <definedName name="수간보호조경공80">#REF!</definedName>
    <definedName name="수간보호조경공85">#REF!</definedName>
    <definedName name="수간보호조경공90">#REF!</definedName>
    <definedName name="수간보호조경공95">#REF!</definedName>
    <definedName name="수량검토">'[33]#REF'!$A$6:$U$99</definedName>
    <definedName name="수목공통대가">#N/A</definedName>
    <definedName name="수목일위대가">#N/A</definedName>
    <definedName name="수목자재">#N/A</definedName>
    <definedName name="수배전">'[121]집계표(수배전제조구매)'!#REF!</definedName>
    <definedName name="수장공사고계">#REF!</definedName>
    <definedName name="수장공사소계">#REF!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모터펌프중량">[107]단가!$C$66:$D$77</definedName>
    <definedName name="수중케이블단가">#REF!</definedName>
    <definedName name="수행능력">#REF!</definedName>
    <definedName name="숙박비">[78]설계기준!#REF!</definedName>
    <definedName name="순공">#N/A</definedName>
    <definedName name="순공사비">#REF!</definedName>
    <definedName name="순공사원가">#REF!</definedName>
    <definedName name="스텐레스판">2149455</definedName>
    <definedName name="스튜디오소계">#REF!</definedName>
    <definedName name="슬레이트공">[90]노임단가!#REF!</definedName>
    <definedName name="시멘트">#REF!</definedName>
    <definedName name="시방">#REF!</definedName>
    <definedName name="시방1">#REF!</definedName>
    <definedName name="시운전비">#REF!</definedName>
    <definedName name="식비">[78]설계기준!#REF!</definedName>
    <definedName name="식재공">#N/A</definedName>
    <definedName name="식재공사97">#N/A</definedName>
    <definedName name="식재보통인부">#REF!</definedName>
    <definedName name="식재조경공">#REF!</definedName>
    <definedName name="식혈반경">#REF!</definedName>
    <definedName name="식혈체적">#REF!</definedName>
    <definedName name="신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ㅎ기ㅏㄷ획ㄷㅎ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신흥1호">#REF!</definedName>
    <definedName name="신흥2호">#REF!</definedName>
    <definedName name="실경상">#REF!</definedName>
    <definedName name="실내기모델명기입">#REF!</definedName>
    <definedName name="실내기수량">[122]배관길이!$A$5</definedName>
    <definedName name="실외기모델명기입">#REF!</definedName>
    <definedName name="실외기수량">[122]배관길이!$A$6</definedName>
    <definedName name="실지준공일">[87]사업총괄!$H$13&amp;"년 "&amp;[87]사업총괄!$J$13&amp;"월 "&amp;[87]사업총괄!$L$13&amp;"일"</definedName>
    <definedName name="실행갑지">#REF!</definedName>
    <definedName name="ㅇ">[123]내역!#REF!</definedName>
    <definedName name="ㅇ227">#REF!</definedName>
    <definedName name="ㅇ388">#REF!</definedName>
    <definedName name="ㅇㄱ1">#REF!</definedName>
    <definedName name="ㅇㄴㄹㄴㅇㄹㄴㅇㄹ" hidden="1">#REF!</definedName>
    <definedName name="ㅇㄴㅁ" hidden="1">[124]실행철강하도!$A$1:$A$4</definedName>
    <definedName name="ㅇㄴㅇㄹ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ㅇㄹ" hidden="1">'[125]98수문일위'!$A$1:$P$2004</definedName>
    <definedName name="ㅇㄹㄹ" hidden="1">#REF!</definedName>
    <definedName name="ㅇㄹㄹㄹㄹ" hidden="1">{#N/A,#N/A,FALSE,"전력간선"}</definedName>
    <definedName name="ㅇㄹㅀ" hidden="1">#REF!</definedName>
    <definedName name="ㅇㄹㅇㄹ" hidden="1">#REF!</definedName>
    <definedName name="ㅇ러ㅣㄴ이ㅏ러ㅣ" hidden="1">{#N/A,#N/A,FALSE,"Sheet1"}</definedName>
    <definedName name="ㅇㄻㄴㅇㄹ">BlankMacro1</definedName>
    <definedName name="ㅇㄻㄴㅇㄻㄴㅇㄹ" hidden="1">#REF!</definedName>
    <definedName name="ㅇㅁㄴㅇ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ㅇㅁㄻ" hidden="1">{#N/A,#N/A,FALSE,"Sheet1"}</definedName>
    <definedName name="ㅇㅇ">BlankMacro1</definedName>
    <definedName name="ㅇㅇㄹ" hidden="1">#REF!</definedName>
    <definedName name="ㅇㅇㅇ" hidden="1">#REF!</definedName>
    <definedName name="ㅇㅇㅇㅇ">BlankMacro1</definedName>
    <definedName name="ㅇㅇㅇㅇㅇㅇ" hidden="1">#REF!</definedName>
    <definedName name="ㅇㅈㄷㅄㅂㅈㄷㄱ" hidden="1">#REF!</definedName>
    <definedName name="아">BlankMacro1</definedName>
    <definedName name="아늘믿">BlankMacro1</definedName>
    <definedName name="아니">BlankMacro1</definedName>
    <definedName name="아다">BlankMacro1</definedName>
    <definedName name="아디">BlankMacro1</definedName>
    <definedName name="아름이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아무" hidden="1">{#N/A,#N/A,FALSE,"배수2"}</definedName>
    <definedName name="아무거나" hidden="1">{#N/A,#N/A,FALSE,"배수2"}</definedName>
    <definedName name="아서">BlankMacro1</definedName>
    <definedName name="아스팔트">#REF!</definedName>
    <definedName name="아아">BlankMacro1</definedName>
    <definedName name="아연도강관단가">#REF!</definedName>
    <definedName name="아연도배관단가">#REF!</definedName>
    <definedName name="아연도배관자재">#REF!</definedName>
    <definedName name="아자" hidden="1">{#N/A,#N/A,FALSE,"MASTER";#N/A,#N/A,FALSE,"매출1";#N/A,#N/A,FALSE,"매출2";#N/A,#N/A,FALSE,"투자5";#N/A,#N/A,FALSE,"손익(사업)";#N/A,#N/A,FALSE,"제조원가"}</definedName>
    <definedName name="아자아자" hidden="1">{#N/A,#N/A,FALSE,"MASTER";#N/A,#N/A,FALSE,"매출1";#N/A,#N/A,FALSE,"발주";#N/A,#N/A,FALSE,"매출2";#N/A,#N/A,FALSE,"손익(사업)";#N/A,#N/A,FALSE,"부실자산";#N/A,#N/A,FALSE,"재고채권";#N/A,#N/A,FALSE,"재고채권 (2)";#N/A,#N/A,FALSE,"제조원가";#N/A,#N/A,FALSE,"인원인건비";#N/A,#N/A,FALSE,"인원인건비 (2)";#N/A,#N/A,FALSE,"입고";#N/A,#N/A,FALSE,"R&amp;D투자";#N/A,#N/A,FALSE,"성장전략";#N/A,#N/A,FALSE,"투자한도";#N/A,#N/A,FALSE,"판매비";#N/A,#N/A,FALSE,"손익차이3"}</definedName>
    <definedName name="아호">BlankMacro1</definedName>
    <definedName name="아ㅓ림" hidden="1">{#N/A,#N/A,FALSE,"포장1";#N/A,#N/A,FALSE,"포장1"}</definedName>
    <definedName name="안">BlankMacro1</definedName>
    <definedName name="안방1호">#REF!</definedName>
    <definedName name="안방2호">#REF!</definedName>
    <definedName name="안전">#REF!</definedName>
    <definedName name="안전관리비">#REF!</definedName>
    <definedName name="안전관리비2">#REF!</definedName>
    <definedName name="안정수위">#REF!</definedName>
    <definedName name="안지름">[101]Sheet5!#REF!</definedName>
    <definedName name="앞들1호">#REF!</definedName>
    <definedName name="앞들2호">#REF!</definedName>
    <definedName name="양">#REF!</definedName>
    <definedName name="양매자0403">[73]데이타!$E$168</definedName>
    <definedName name="양매자0505">[73]데이타!$E$169</definedName>
    <definedName name="양매자0606">[73]데이타!$E$170</definedName>
    <definedName name="양수량">#REF!</definedName>
    <definedName name="양재승">#REF!</definedName>
    <definedName name="양재승1">'[109]3.공통공사대비'!#REF!</definedName>
    <definedName name="양재승11">[21]공문!#REF!</definedName>
    <definedName name="양재승1111">#REF!</definedName>
    <definedName name="양재승12">#REF!</definedName>
    <definedName name="양재승2">[126]대림경상68억!#REF!</definedName>
    <definedName name="양재승3">'[127]#REF'!#REF!</definedName>
    <definedName name="양재승4">[126]대림경상68억!#REF!</definedName>
    <definedName name="양재승5">'[109]3.공통공사대비'!#REF!</definedName>
    <definedName name="양재승7">[126]대림경상68억!#REF!</definedName>
    <definedName name="양재승8">[126]대림경상68억!#REF!</definedName>
    <definedName name="어">BlankMacro1</definedName>
    <definedName name="어야">BlankMacro1</definedName>
    <definedName name="억이상" hidden="1">{#N/A,#N/A,FALSE,"2~8번"}</definedName>
    <definedName name="언" hidden="1">#REF!</definedName>
    <definedName name="업" hidden="1">{#N/A,#N/A,FALSE,"포장2"}</definedName>
    <definedName name="업무면적">#REF!</definedName>
    <definedName name="업무평">#REF!</definedName>
    <definedName name="업종" hidden="1">{#N/A,#N/A,FALSE,"포장2"}</definedName>
    <definedName name="업체" hidden="1">{#N/A,#N/A,FALSE,"구조2"}</definedName>
    <definedName name="업체순위" hidden="1">{#N/A,#N/A,FALSE,"배수2"}</definedName>
    <definedName name="에">#N/A</definedName>
    <definedName name="여건22" hidden="1">#REF!</definedName>
    <definedName name="여비">[78]설계기준!#REF!</definedName>
    <definedName name="여비교통비">[80]결재갑지!#REF!</definedName>
    <definedName name="연면적">#REF!</definedName>
    <definedName name="연장">[78]설계기준!#REF!</definedName>
    <definedName name="영광">[0]!영광원자력5,'[35]6호기'!$A$1</definedName>
    <definedName name="영광원자력56호기">[0]!영광원자력5,'[35]6호기'!$A$1</definedName>
    <definedName name="영시스템" hidden="1">[128]수량산출!#REF!</definedName>
    <definedName name="예가기초">#REF!</definedName>
    <definedName name="예산비교표">#N/A</definedName>
    <definedName name="예정가" hidden="1">{#N/A,#N/A,FALSE,"포장2"}</definedName>
    <definedName name="예정공정표4월분" hidden="1">{#N/A,#N/A,TRUE,"1";#N/A,#N/A,TRUE,"2";#N/A,#N/A,TRUE,"3";#N/A,#N/A,TRUE,"4";#N/A,#N/A,TRUE,"5";#N/A,#N/A,TRUE,"6";#N/A,#N/A,TRUE,"7"}</definedName>
    <definedName name="오나">BlankMacro1</definedName>
    <definedName name="오노">BlankMacro1</definedName>
    <definedName name="오라1">#REF!</definedName>
    <definedName name="오배수배관">#REF!</definedName>
    <definedName name="오배수입상" hidden="1">{#N/A,#N/A,TRUE,"천상그린44PY"}</definedName>
    <definedName name="오수1호맨홀">[129]터파기및재료!#REF!</definedName>
    <definedName name="오수관단위수량">[129]터파기및재료!#REF!</definedName>
    <definedName name="오수관로높이">[129]터파기및재료!#REF!</definedName>
    <definedName name="오수맨홀높이">[129]터파기및재료!#REF!</definedName>
    <definedName name="오주1호">#REF!</definedName>
    <definedName name="오주2호">#REF!</definedName>
    <definedName name="오주3호">#REF!</definedName>
    <definedName name="오주4호">#REF!</definedName>
    <definedName name="오층배관">#REF!</definedName>
    <definedName name="오층배관값">#REF!</definedName>
    <definedName name="오층접지선">#REF!</definedName>
    <definedName name="오층접지선값">#REF!</definedName>
    <definedName name="오층주간선">#REF!</definedName>
    <definedName name="오층주간선값">#REF!</definedName>
    <definedName name="올ㅇ">#REF!</definedName>
    <definedName name="옹벽단위">[130]터파기및재료!#REF!</definedName>
    <definedName name="완공3" hidden="1">#REF!</definedName>
    <definedName name="완도" hidden="1">{#N/A,#N/A,FALSE,"포장2"}</definedName>
    <definedName name="왜그래">#REF!</definedName>
    <definedName name="요동1호">#REF!</definedName>
    <definedName name="요동2호">#REF!</definedName>
    <definedName name="요아">BlankMacro1</definedName>
    <definedName name="요율">#REF!</definedName>
    <definedName name="요율인쇄">#REF!</definedName>
    <definedName name="요철개수">#REF!</definedName>
    <definedName name="요철체적">#REF!</definedName>
    <definedName name="용용" hidden="1">{#N/A,#N/A,FALSE,"포장2"}</definedName>
    <definedName name="용접">#REF!</definedName>
    <definedName name="용접공">[32]물가자료!$C$22</definedName>
    <definedName name="우산">#REF!</definedName>
    <definedName name="우운희" hidden="1">{#N/A,#N/A,FALSE,"Sheet1"}</definedName>
    <definedName name="운반">#REF!</definedName>
    <definedName name="운반비">[107]단가!$F$66:$G$77</definedName>
    <definedName name="운반비경비10">#REF!</definedName>
    <definedName name="운반비경비15">#REF!</definedName>
    <definedName name="운반비경비20">#REF!</definedName>
    <definedName name="운반비경비25">#REF!</definedName>
    <definedName name="운반비경비30">#REF!</definedName>
    <definedName name="운반비경비35">#REF!</definedName>
    <definedName name="운반비경비40">#REF!</definedName>
    <definedName name="운반비경비45">#REF!</definedName>
    <definedName name="운반비경비5">#REF!</definedName>
    <definedName name="운반비경비50">#REF!</definedName>
    <definedName name="운반비노무비10">#REF!</definedName>
    <definedName name="운반비노무비15">#REF!</definedName>
    <definedName name="운반비노무비20">#REF!</definedName>
    <definedName name="운반비노무비25">#REF!</definedName>
    <definedName name="운반비노무비30">#REF!</definedName>
    <definedName name="운반비노무비35">#REF!</definedName>
    <definedName name="운반비노무비40">#REF!</definedName>
    <definedName name="운반비노무비45">#REF!</definedName>
    <definedName name="운반비노무비5">#REF!</definedName>
    <definedName name="운반비노무비50">#REF!</definedName>
    <definedName name="운반비재료비10">#REF!</definedName>
    <definedName name="운반비재료비15">#REF!</definedName>
    <definedName name="운반비재료비20">#REF!</definedName>
    <definedName name="운반비재료비25">#REF!</definedName>
    <definedName name="운반비재료비30">#REF!</definedName>
    <definedName name="운반비재료비35">#REF!</definedName>
    <definedName name="운반비재료비40">#REF!</definedName>
    <definedName name="운반비재료비45">#REF!</definedName>
    <definedName name="운반비재료비5">#REF!</definedName>
    <definedName name="운반비재료비50">#REF!</definedName>
    <definedName name="운반비합계">[72]준공정산!#REF!</definedName>
    <definedName name="운송">#REF!</definedName>
    <definedName name="운암">#REF!</definedName>
    <definedName name="운전">#REF!</definedName>
    <definedName name="운전사">#REF!</definedName>
    <definedName name="운전조">#REF!</definedName>
    <definedName name="운호1호">#REF!</definedName>
    <definedName name="운호2호">#REF!</definedName>
    <definedName name="운호3호">#REF!</definedName>
    <definedName name="울산프랜지">#REF!</definedName>
    <definedName name="울진내역">BlankMacro1</definedName>
    <definedName name="원_가_계_산_서">#REF!</definedName>
    <definedName name="원가">BlankMacro1</definedName>
    <definedName name="원가1">BlankMacro1</definedName>
    <definedName name="원가3">BlankMacro1</definedName>
    <definedName name="원가4">BlankMacro1</definedName>
    <definedName name="원가계산">#N/A</definedName>
    <definedName name="원가계산서">#REF!</definedName>
    <definedName name="원남내역" hidden="1">[131]실행철강하도!$A$1:$A$4</definedName>
    <definedName name="원운1호">#REF!</definedName>
    <definedName name="원운2호">#REF!</definedName>
    <definedName name="월">[95]총괄메뉴!$J$13&amp;"월"</definedName>
    <definedName name="위병면회소">#REF!</definedName>
    <definedName name="위치">#N/A</definedName>
    <definedName name="유1">'[5]1층LOAD'!#REF!</definedName>
    <definedName name="유2">'[5]1층LOAD'!#REF!</definedName>
    <definedName name="유3">'[5]1층LOAD'!#REF!</definedName>
    <definedName name="유4">'[5]1층LOAD'!#REF!</definedName>
    <definedName name="유리공사소계">#REF!</definedName>
    <definedName name="유볼트">BlankMacro1</definedName>
    <definedName name="유신">[0]!영광원자력5,'[35]6호기'!$A$1</definedName>
    <definedName name="유지관리비" hidden="1">#REF!</definedName>
    <definedName name="육리1호">#REF!</definedName>
    <definedName name="육리2호">#REF!</definedName>
    <definedName name="은산1호">#REF!</definedName>
    <definedName name="은산2호">#REF!</definedName>
    <definedName name="은산3호">#REF!</definedName>
    <definedName name="은산4호">#REF!</definedName>
    <definedName name="은정이">BlankMacro1</definedName>
    <definedName name="의" hidden="1">{#N/A,#N/A,FALSE,"운반시간"}</definedName>
    <definedName name="의무비">#REF!</definedName>
    <definedName name="이">#REF!</definedName>
    <definedName name="이______윤">#REF!</definedName>
    <definedName name="이각B형">[105]일위대가!#REF!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부가가치세">'[98]2공구산출내역'!#REF!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름" hidden="1">[132]날개벽수량표!#REF!</definedName>
    <definedName name="이름충돌">#REF!</definedName>
    <definedName name="이름표" hidden="1">{#N/A,#N/A,FALSE,"단가표지"}</definedName>
    <definedName name="이릉" hidden="1">#REF!</definedName>
    <definedName name="이민상" hidden="1">[12]노임단가!#REF!</definedName>
    <definedName name="이승엽" hidden="1">{#N/A,#N/A,FALSE,"Sheet1"}</definedName>
    <definedName name="이윤">#REF!</definedName>
    <definedName name="이윤2">#REF!</definedName>
    <definedName name="이층배관">#REF!</definedName>
    <definedName name="이층배관값">#REF!</definedName>
    <definedName name="이층접지선">#REF!</definedName>
    <definedName name="이층접지선값">#REF!</definedName>
    <definedName name="이층주간선">#REF!</definedName>
    <definedName name="이층주간선값">#REF!</definedName>
    <definedName name="이형철근">266523</definedName>
    <definedName name="이ㅓㅏㄴ러ㅣ닐ㄴㅁ" hidden="1">[132]날개벽수량표!#REF!</definedName>
    <definedName name="인공">#REF!</definedName>
    <definedName name="인상익">BlankMacro1</definedName>
    <definedName name="인쇄영역">#REF!</definedName>
    <definedName name="인쇄영역2">#REF!</definedName>
    <definedName name="인원">#REF!</definedName>
    <definedName name="인원산출표">BlankMacro1</definedName>
    <definedName name="인테">#REF!</definedName>
    <definedName name="인테리어소계">#REF!</definedName>
    <definedName name="일" hidden="1">#REF!</definedName>
    <definedName name="일.화장실및관리실">#N/A</definedName>
    <definedName name="일공구가설비">#N/A</definedName>
    <definedName name="일공구간접노무비">#N/A</definedName>
    <definedName name="일공구공사원가">#N/A</definedName>
    <definedName name="일공구기계경비">#N/A</definedName>
    <definedName name="일공구기타경비">#N/A</definedName>
    <definedName name="일공구도급공사비">#N/A</definedName>
    <definedName name="일공구부가가치세">#N/A</definedName>
    <definedName name="일공구산재보험료">#N/A</definedName>
    <definedName name="일공구안전관리비">#N/A</definedName>
    <definedName name="일공구이윤">#N/A</definedName>
    <definedName name="일공구일반관리비">#N/A</definedName>
    <definedName name="일공구직영비">#REF!</definedName>
    <definedName name="일공구직접노무비">#N/A</definedName>
    <definedName name="일공구직접재료비">#N/A</definedName>
    <definedName name="일공구품질관리비">#N/A</definedName>
    <definedName name="일련번호">#REF!</definedName>
    <definedName name="일반관리비">#REF!</definedName>
    <definedName name="일반관리비2">#REF!</definedName>
    <definedName name="일위">BlankMacro1</definedName>
    <definedName name="일위대가" hidden="1">#REF!</definedName>
    <definedName name="일위대가목록">BlankMacro1</definedName>
    <definedName name="일위대가목록_2">#REF!</definedName>
    <definedName name="일위대가목록_2_1">#REF!</definedName>
    <definedName name="일위대가목록_2_2">#REF!</definedName>
    <definedName name="일위대가목록_3">#REF!</definedName>
    <definedName name="일위대가목록3">'[133]#2_일위대가목록'!$B$4:$J$1978</definedName>
    <definedName name="일위목록">BlankMacro1</definedName>
    <definedName name="일위샘플">BlankMacro1</definedName>
    <definedName name="일층배관">#REF!</definedName>
    <definedName name="일층배관값">#REF!</definedName>
    <definedName name="일층접지선">#REF!</definedName>
    <definedName name="일층접지선값">#REF!</definedName>
    <definedName name="일층주간선">#REF!</definedName>
    <definedName name="일층주간선값">#REF!</definedName>
    <definedName name="임직">#REF!</definedName>
    <definedName name="임형" hidden="1">{#N/A,#N/A,FALSE,"포장2"}</definedName>
    <definedName name="입력선택">#REF!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입찰금액안" hidden="1">[134]집계표!#REF!</definedName>
    <definedName name="입찰일">[87]사업총괄!$H$7&amp;"년 "&amp;[87]사업총괄!$J$7&amp;"월 "&amp;[87]사업총괄!$L$7&amp;"일"</definedName>
    <definedName name="ㅈㄱㄷㅅㅈㄷ" hidden="1">{#N/A,#N/A,FALSE,"MASTER";#N/A,#N/A,FALSE,"매출1";#N/A,#N/A,FALSE,"매출2";#N/A,#N/A,FALSE,"투자5";#N/A,#N/A,FALSE,"손익(사업)";#N/A,#N/A,FALSE,"제조원가"}</definedName>
    <definedName name="ㅈㄷ" hidden="1">{#N/A,#N/A,FALSE,"MASTER";#N/A,#N/A,FALSE,"매출1";#N/A,#N/A,FALSE,"발주";#N/A,#N/A,FALSE,"매출2";#N/A,#N/A,FALSE,"손익(사업)";#N/A,#N/A,FALSE,"부실자산";#N/A,#N/A,FALSE,"재고채권";#N/A,#N/A,FALSE,"재고채권 (2)";#N/A,#N/A,FALSE,"제조원가";#N/A,#N/A,FALSE,"인원인건비";#N/A,#N/A,FALSE,"인원인건비 (2)";#N/A,#N/A,FALSE,"입고";#N/A,#N/A,FALSE,"R&amp;D투자";#N/A,#N/A,FALSE,"성장전략";#N/A,#N/A,FALSE,"투자한도";#N/A,#N/A,FALSE,"판매비";#N/A,#N/A,FALSE,"손익차이3"}</definedName>
    <definedName name="ㅈㄷㄱ">BlankMacro1</definedName>
    <definedName name="ㅈㄷㄻㅇㄹ" hidden="1">#REF!</definedName>
    <definedName name="ㅈㄷㄻㅈ" hidden="1">#REF!</definedName>
    <definedName name="ㅈㅈㅈㅈ" hidden="1">{#N/A,#N/A,FALSE,"MASTER";#N/A,#N/A,FALSE,"매출1";#N/A,#N/A,FALSE,"매출2";#N/A,#N/A,FALSE,"투자5";#N/A,#N/A,FALSE,"손익(사업)";#N/A,#N/A,FALSE,"제조원가"}</definedName>
    <definedName name="ㅈㅈㅈㅈㅈㅈㅈㅈㅈㅈㅂ">BlankMacro1</definedName>
    <definedName name="자">BlankMacro1</definedName>
    <definedName name="자갈">#REF!</definedName>
    <definedName name="자동제어1차공량산출">BlankMacro1</definedName>
    <definedName name="자미" hidden="1">{#N/A,#N/A,FALSE,"명세표"}</definedName>
    <definedName name="자연수위">#REF!</definedName>
    <definedName name="자재">#REF!</definedName>
    <definedName name="자재1" hidden="1">{#N/A,#N/A,FALSE,"포장2"}</definedName>
    <definedName name="자재2" hidden="1">{#N/A,#N/A,FALSE,"구조2"}</definedName>
    <definedName name="자재단가">[122]자재단가표!$C$2:$H$110</definedName>
    <definedName name="자재단가근거" hidden="1">#REF!</definedName>
    <definedName name="자재운반타워해체">[106]일위대가!#REF!</definedName>
    <definedName name="작업">#REF!</definedName>
    <definedName name="잡자재비">#REF!</definedName>
    <definedName name="잡철물일위대가2004" hidden="1">#REF!</definedName>
    <definedName name="장비단가">#REF!</definedName>
    <definedName name="장비수량">#REF!</definedName>
    <definedName name="장산1">#REF!</definedName>
    <definedName name="장산2">#REF!</definedName>
    <definedName name="장산3">#REF!</definedName>
    <definedName name="장춘">#REF!</definedName>
    <definedName name="장현" hidden="1">{#N/A,#N/A,FALSE,"Sheet1"}</definedName>
    <definedName name="장현철" hidden="1">{#N/A,#N/A,FALSE,"Sheet1"}</definedName>
    <definedName name="재">[5]지하층LOAD!#REF!</definedName>
    <definedName name="재료">#REF!</definedName>
    <definedName name="재료계">'[135]실행(1)'!#REF!</definedName>
    <definedName name="재료노무합계" hidden="1">{"'건축내역'!$A$1:$L$413"}</definedName>
    <definedName name="재료비">#REF!</definedName>
    <definedName name="재료비.1">[71]원가계산!#REF!</definedName>
    <definedName name="재료비계">#REF!</definedName>
    <definedName name="저기">BlankMacro1</definedName>
    <definedName name="저수조만수위">#REF!</definedName>
    <definedName name="저케">#REF!</definedName>
    <definedName name="전기내역">BlankMacro1</definedName>
    <definedName name="전기내역1">BlankMacro1</definedName>
    <definedName name="전기변경1">BlankMacro1</definedName>
    <definedName name="전기변경3">BlankMacro1</definedName>
    <definedName name="전기재료관">#REF!</definedName>
    <definedName name="전기품질">#REF!</definedName>
    <definedName name="전동기용량">#REF!</definedName>
    <definedName name="전등1" hidden="1">{#N/A,#N/A,FALSE,"전력간선"}</definedName>
    <definedName name="전선관부속품비">#REF!</definedName>
    <definedName name="전열" hidden="1">{#N/A,#N/A,FALSE,"전력간선"}</definedName>
    <definedName name="전열1" hidden="1">{#N/A,#N/A,FALSE,"전력간선"}</definedName>
    <definedName name="전체대비예상">[0]!영광원자력5,'[35]6호기'!$A$1</definedName>
    <definedName name="전체제조총괄표" hidden="1">{"'건축내역'!$A$1:$L$413"}</definedName>
    <definedName name="전화" hidden="1">{#N/A,#N/A,FALSE,"전력간선"}</definedName>
    <definedName name="절단공">[90]노임단가!#REF!</definedName>
    <definedName name="점수표">#REF!</definedName>
    <definedName name="접지" hidden="1">{#N/A,#N/A,FALSE,"전력간선"}</definedName>
    <definedName name="정기안전_점검비용">#REF!</definedName>
    <definedName name="정리">#REF!</definedName>
    <definedName name="정보통신" hidden="1">{#N/A,#N/A,FALSE,"전력간선"}</definedName>
    <definedName name="정직">#REF!</definedName>
    <definedName name="정호">#REF!</definedName>
    <definedName name="제경비율">#REF!</definedName>
    <definedName name="제방설계용역비">[78]내역1!#REF!</definedName>
    <definedName name="제수문" hidden="1">#REF!</definedName>
    <definedName name="제일안과병원">#REF!</definedName>
    <definedName name="제잡">#N/A</definedName>
    <definedName name="제잡비">#REF!</definedName>
    <definedName name="조">#REF!</definedName>
    <definedName name="조경">54828</definedName>
    <definedName name="조경공">[88]데이타!$E$658</definedName>
    <definedName name="조경공B10">[73]식재인부!$B$24</definedName>
    <definedName name="조경공B4이하">[73]식재인부!$B$18</definedName>
    <definedName name="조경공B5">[73]식재인부!$B$19</definedName>
    <definedName name="조경공B6">[73]식재인부!$B$20</definedName>
    <definedName name="조경공B8">[73]식재인부!$B$22</definedName>
    <definedName name="조경공R10">[73]식재인부!$B$54</definedName>
    <definedName name="조경공R12">[73]식재인부!$B$56</definedName>
    <definedName name="조경공R15">[73]식재인부!$B$59</definedName>
    <definedName name="조경공R4이하">[73]식재인부!$B$48</definedName>
    <definedName name="조경공R5">[73]식재인부!$B$49</definedName>
    <definedName name="조경공R6">[73]식재인부!$B$50</definedName>
    <definedName name="조경공R7">[73]식재인부!$B$51</definedName>
    <definedName name="조경공R8">[73]식재인부!$B$52</definedName>
    <definedName name="조경관급">#REF!</definedName>
    <definedName name="조경변경">45400</definedName>
    <definedName name="조경요율">#REF!</definedName>
    <definedName name="조고용보험료">[80]결재갑지!#REF!</definedName>
    <definedName name="조달청계약용">#REF!</definedName>
    <definedName name="조명장치소계">#REF!</definedName>
    <definedName name="조명제어" hidden="1">{#N/A,#N/A,FALSE,"전력간선"}</definedName>
    <definedName name="조방타미합계">#REF!</definedName>
    <definedName name="조사가" hidden="1">[136]입찰안!#REF!</definedName>
    <definedName name="조손해보험료">[80]결재갑지!#REF!</definedName>
    <definedName name="조수">#REF!</definedName>
    <definedName name="조원공_1.1_1.5">[73]식재인부!$B$5</definedName>
    <definedName name="조장">#REF!</definedName>
    <definedName name="조적공사">#REF!</definedName>
    <definedName name="조적소계">#REF!</definedName>
    <definedName name="조적하도관급자재비">#REF!</definedName>
    <definedName name="조차장" hidden="1">{#N/A,#N/A,FALSE,"명세표"}</definedName>
    <definedName name="조퇴직공제부금">[80]결재갑지!#REF!</definedName>
    <definedName name="조형가이즈까3010">[73]데이타!$E$11</definedName>
    <definedName name="조형가이즈까3012">[73]데이타!$E$12</definedName>
    <definedName name="조형가이즈까3014">[73]데이타!$E$13</definedName>
    <definedName name="조형가이즈까3516">[73]데이타!$E$14</definedName>
    <definedName name="종류">#REF!</definedName>
    <definedName name="준공검사일">[87]사업총괄!$H$14&amp;"년 "&amp;[87]사업총괄!$J$14&amp;"월 "&amp;[87]사업총괄!$L$14&amp;"일"</definedName>
    <definedName name="준공급지급일">[87]사업총괄!$H$15&amp;"년 "&amp;[87]사업총괄!$J$15&amp;"월 "&amp;[87]사업총괄!$L$15&amp;"일"</definedName>
    <definedName name="준공예정일">[87]사업총괄!$B$15&amp;"년 "&amp;[87]사업총괄!$D$15&amp;"월 "&amp;[87]사업총괄!$F$15&amp;"일"</definedName>
    <definedName name="줄눈">46760</definedName>
    <definedName name="중급">#REF!</definedName>
    <definedName name="중기공">#REF!</definedName>
    <definedName name="중기목록">[137]중기!$D$4:$H$161</definedName>
    <definedName name="중기부표_1">'[138]#3_일위대가목록'!$C$4:$K$1978</definedName>
    <definedName name="중기부표_2">'[139]#2_일위대가목록'!$B$4:$J$1978</definedName>
    <definedName name="중기부표_3">'[138]#3_일위대가목록'!$C$4:$D$134</definedName>
    <definedName name="중기부표_4">'[138]#3_일위대가목록'!$C$4:$E$134</definedName>
    <definedName name="중기부표_5">'[140]#3_일위대가목록'!$C$4:$K$1978</definedName>
    <definedName name="중기부표_6">'[133]#2_일위대가목록'!$B$4:$J$1978</definedName>
    <definedName name="중기부표_7">'[140]#3_일위대가목록'!$C$4:$D$134</definedName>
    <definedName name="중대가시설2">#N/A</definedName>
    <definedName name="중량" hidden="1">#REF!</definedName>
    <definedName name="중량산출" hidden="1">{#N/A,#N/A,FALSE,"Sheet1"}</definedName>
    <definedName name="중량표">#REF!</definedName>
    <definedName name="중흥부두2">#REF!</definedName>
    <definedName name="지" hidden="1">{#N/A,#N/A,FALSE,"배수2"}</definedName>
    <definedName name="지2">'[5]1층LOAD'!#REF!</definedName>
    <definedName name="지급수수료">[80]결재갑지!#REF!</definedName>
    <definedName name="지동">#REF!</definedName>
    <definedName name="지산최초">#REF!</definedName>
    <definedName name="지역">#N/A</definedName>
    <definedName name="지역업체" hidden="1">{#N/A,#N/A,FALSE,"배수2"}</definedName>
    <definedName name="지원">BlankMacro1</definedName>
    <definedName name="지원앱">BlankMacro1</definedName>
    <definedName name="지입재료비">#REF!</definedName>
    <definedName name="지재">#REF!</definedName>
    <definedName name="지적도복사">[78]설계기준!#REF!</definedName>
    <definedName name="지철" hidden="1">{#N/A,#N/A,FALSE,"포장2"}</definedName>
    <definedName name="지철자재" hidden="1">{#N/A,#N/A,FALSE,"포장2"}</definedName>
    <definedName name="지토" hidden="1">{#N/A,#N/A,FALSE,"포장1";#N/A,#N/A,FALSE,"포장1"}</definedName>
    <definedName name="지토자재" hidden="1">{#N/A,#N/A,FALSE,"포장2"}</definedName>
    <definedName name="지하배관">#REF!</definedName>
    <definedName name="지하배관값">#REF!</definedName>
    <definedName name="지하접지선">#REF!</definedName>
    <definedName name="지하접지선값">#REF!</definedName>
    <definedName name="지하주간선">#REF!</definedName>
    <definedName name="지하주간선값">#REF!</definedName>
    <definedName name="직공비">#REF!</definedName>
    <definedName name="직영공사">#REF!</definedName>
    <definedName name="직영비">'[98]2공구산출내역'!#REF!</definedName>
    <definedName name="직원발령요청">[0]!영광원자력5,'[35]6호기'!$A$1</definedName>
    <definedName name="직접경비">#REF!</definedName>
    <definedName name="직접노무비">#REF!</definedName>
    <definedName name="직접비">#REF!</definedName>
    <definedName name="직접재료비">[86]일위대가표!#REF!</definedName>
    <definedName name="직종">#REF!</definedName>
    <definedName name="직종명">#REF!</definedName>
    <definedName name="진" hidden="1">{#N/A,#N/A,FALSE,"MASTER";#N/A,#N/A,FALSE,"매출1";#N/A,#N/A,FALSE,"매출2";#N/A,#N/A,FALSE,"투자5";#N/A,#N/A,FALSE,"손익(사업)";#N/A,#N/A,FALSE,"제조원가"}</definedName>
    <definedName name="집">#N/A</definedName>
    <definedName name="집계">BlankMacro1</definedName>
    <definedName name="집계1">#REF!</definedName>
    <definedName name="집계2">#REF!</definedName>
    <definedName name="집계3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집계서">BlankMacro1</definedName>
    <definedName name="집계제출12">BlankMacro1</definedName>
    <definedName name="집계제출2">BlankMacro1</definedName>
    <definedName name="집계표">BlankMacro1</definedName>
    <definedName name="집계표1">[0]!영광원자력5,'[35]6호기'!$A$1</definedName>
    <definedName name="집계표2">집</definedName>
    <definedName name="집계표5">관급자재2</definedName>
    <definedName name="ㅊㅍ" hidden="1">#REF!</definedName>
    <definedName name="차">BlankMacro1</definedName>
    <definedName name="착공월">#REF!</definedName>
    <definedName name="착공일">[87]사업총괄!$B$14&amp;"년 "&amp;[87]사업총괄!$D$14&amp;"월 "&amp;[87]사업총괄!$F$14&amp;"일"</definedName>
    <definedName name="착암공">#REF!</definedName>
    <definedName name="착암기레그해머">[106]일위대가!#REF!</definedName>
    <definedName name="착정심도">#REF!</definedName>
    <definedName name="찰샇기" hidden="1">#REF!</definedName>
    <definedName name="창">#N/A</definedName>
    <definedName name="창호">#N/A</definedName>
    <definedName name="창호2">#N/A</definedName>
    <definedName name="창호공사소계">#REF!</definedName>
    <definedName name="창호대가">#N/A</definedName>
    <definedName name="처리">#REF!</definedName>
    <definedName name="천부">#REF!</definedName>
    <definedName name="천성근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철강견적">#REF!</definedName>
    <definedName name="철강번호">#REF!</definedName>
    <definedName name="철골">#REF!</definedName>
    <definedName name="철골공">57262.2</definedName>
    <definedName name="철골소계">#REF!</definedName>
    <definedName name="철공">#REF!</definedName>
    <definedName name="철근">56509</definedName>
    <definedName name="철근10">#REF!</definedName>
    <definedName name="철근고재">#REF!</definedName>
    <definedName name="철근공">[32]물가자료!$C$4</definedName>
    <definedName name="철목1호">#REF!</definedName>
    <definedName name="철목2호">#REF!</definedName>
    <definedName name="철목3호">#REF!</definedName>
    <definedName name="철목4호">#REF!</definedName>
    <definedName name="철콘견적">#REF!</definedName>
    <definedName name="철콘관급자재비">#REF!</definedName>
    <definedName name="철콘번호">#REF!</definedName>
    <definedName name="철콘산출">BlankMacro1</definedName>
    <definedName name="철콘하도관급자재비">#REF!</definedName>
    <definedName name="청림1호">#REF!</definedName>
    <definedName name="청림2호">#REF!</definedName>
    <definedName name="청림3호">#REF!</definedName>
    <definedName name="초급">#REF!</definedName>
    <definedName name="총_원_가">[141]손익분석!#REF!</definedName>
    <definedName name="총공" hidden="1">{#N/A,#N/A,FALSE,"운반시간"}</definedName>
    <definedName name="총공사비">[71]원가계산!#REF!</definedName>
    <definedName name="총괄">#REF!</definedName>
    <definedName name="총괄A">#REF!</definedName>
    <definedName name="총괄갑지">[0]!영광원자력5,'[35]6호기'!$A$1</definedName>
    <definedName name="총괄관급">#N/A</definedName>
    <definedName name="총괄표">#REF!</definedName>
    <definedName name="총괄표2">[0]!영광원자력5,'[35]6호기'!$A$1</definedName>
    <definedName name="총연">#REF!</definedName>
    <definedName name="총원가">#REF!</definedName>
    <definedName name="총원가2">#REF!</definedName>
    <definedName name="총집계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총토탈">#REF!</definedName>
    <definedName name="총토탈1">#REF!</definedName>
    <definedName name="총토탈2">#REF!</definedName>
    <definedName name="추정" hidden="1">{#N/A,#N/A,FALSE,"포장2"}</definedName>
    <definedName name="추정가격">#REF!</definedName>
    <definedName name="측량">#REF!</definedName>
    <definedName name="ㅋ">#REF!</definedName>
    <definedName name="ㅋㅁ" hidden="1">{#N/A,#N/A,FALSE,"명세표"}</definedName>
    <definedName name="ㅋㅋ">BlankMacro1</definedName>
    <definedName name="ㅋㅋㅋ" hidden="1">{#N/A,#N/A,FALSE,"단가표지"}</definedName>
    <definedName name="콘">[142]토공사!$B$10</definedName>
    <definedName name="콘크">#REF!</definedName>
    <definedName name="콘크리트">#REF!</definedName>
    <definedName name="콘크리트2" hidden="1">#REF!</definedName>
    <definedName name="콘크리트공">[32]물가자료!$C$24</definedName>
    <definedName name="콘크리트산출">BlankMacro1</definedName>
    <definedName name="콘크리트타석">[78]설계기준!#REF!</definedName>
    <definedName name="콘크리트타설">[78]설계기준!#REF!</definedName>
    <definedName name="ㅌ">#REF!</definedName>
    <definedName name="타견적" hidden="1">[128]수량산출!$A$1:$A$8282</definedName>
    <definedName name="타일소계">#REF!</definedName>
    <definedName name="태영지급" hidden="1">{#N/A,#N/A,FALSE,"부대1"}</definedName>
    <definedName name="태중산출근거">BlankMacro1</definedName>
    <definedName name="터라기2">[143]오억미만!#REF!</definedName>
    <definedName name="터파기1">[143]오억미만!#REF!</definedName>
    <definedName name="터파기2">[143]오억미만!#REF!</definedName>
    <definedName name="터파기깊이">#REF!</definedName>
    <definedName name="터파기반경">#REF!</definedName>
    <definedName name="터파기체적">#REF!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" hidden="1">#REF!</definedName>
    <definedName name="토_________공">#REF!</definedName>
    <definedName name="토고용보험료">[80]결재갑지!#REF!</definedName>
    <definedName name="토공11" hidden="1">{#N/A,#N/A,FALSE,"포장2"}</definedName>
    <definedName name="토공견적">#REF!</definedName>
    <definedName name="토공번호">#REF!</definedName>
    <definedName name="토공사">#REF!</definedName>
    <definedName name="토목">#REF!</definedName>
    <definedName name="토목경비">#REF!</definedName>
    <definedName name="토목내역">#REF!</definedName>
    <definedName name="토목노무비">#REF!</definedName>
    <definedName name="토목산재">'[144]1.취수장'!#REF!</definedName>
    <definedName name="토목설계" hidden="1">{#N/A,#N/A,FALSE,"골재소요량";#N/A,#N/A,FALSE,"골재소요량"}</definedName>
    <definedName name="토목안전">'[144]1.취수장'!#REF!</definedName>
    <definedName name="토목요율">#REF!</definedName>
    <definedName name="토목이윤">#REF!</definedName>
    <definedName name="토목재료비">#REF!</definedName>
    <definedName name="토목점검">'[144]1.취수장'!#REF!</definedName>
    <definedName name="토손해보험료">[80]결재갑지!#REF!</definedName>
    <definedName name="토적표" hidden="1">#REF!</definedName>
    <definedName name="토퇴직공제부금">[80]결재갑지!#REF!</definedName>
    <definedName name="통1">#REF!</definedName>
    <definedName name="통신">BlankMacro1</definedName>
    <definedName name="통신일위대가">BlankMacro1</definedName>
    <definedName name="통신집계">BlankMacro1</definedName>
    <definedName name="퇴직부금비">#REF!</definedName>
    <definedName name="투3" hidden="1">{#N/A,#N/A,FALSE,"배수2"}</definedName>
    <definedName name="투찰표" hidden="1">{#N/A,#N/A,FALSE,"부대1"}</definedName>
    <definedName name="특고">#REF!</definedName>
    <definedName name="특급">#REF!</definedName>
    <definedName name="특별">#REF!</definedName>
    <definedName name="특별인부">[32]물가자료!$C$11</definedName>
    <definedName name="특수비계공">[90]노임단가!#REF!</definedName>
    <definedName name="특용">#REF!</definedName>
    <definedName name="ㅍ" hidden="1">'[125]98수문일위'!$A$1:$P$2004</definedName>
    <definedName name="ㅍ3">#N/A</definedName>
    <definedName name="ㅍㄴㅇㄹ" hidden="1">#REF!</definedName>
    <definedName name="ㅍㅇㄴ" hidden="1">'[26]98수문일위'!$A$1:$P$2004</definedName>
    <definedName name="ㅍㅋㅌㅊㅍㅇㄷ" hidden="1">'[26]98수문일위'!$A$1:$P$2004</definedName>
    <definedName name="파일수량2">[0]!영광원자력5,'[35]6호기'!$A$1</definedName>
    <definedName name="파호">BlankMacro1</definedName>
    <definedName name="팔" hidden="1">#REF!</definedName>
    <definedName name="펌프구경">#REF!</definedName>
    <definedName name="폐기량산출">#N/A</definedName>
    <definedName name="폐기물내역서">#N/A</definedName>
    <definedName name="폐기물예산">[0]!영광원자력5,'[35]6호기'!$A$1</definedName>
    <definedName name="폐기물집계표">집</definedName>
    <definedName name="포____장____공">#REF!</definedName>
    <definedName name="포장공">[90]노임단가!#REF!</definedName>
    <definedName name="폭">'[99]BEND LOSS'!#REF!</definedName>
    <definedName name="폭2">'[100]BEND LOSS'!#REF!</definedName>
    <definedName name="표석">[78]설계기준!#REF!</definedName>
    <definedName name="표지" hidden="1">#REF!</definedName>
    <definedName name="표지1" hidden="1">'[145]6동'!#REF!</definedName>
    <definedName name="표지2" hidden="1">{#N/A,#N/A,FALSE,"단가표지"}</definedName>
    <definedName name="표지로">[146]!표지로</definedName>
    <definedName name="품">#REF!</definedName>
    <definedName name="품_______">#N/A</definedName>
    <definedName name="품셈공종">[147]품셈TABLE!$C$2:$C$50</definedName>
    <definedName name="품셈내역2">#REF!</definedName>
    <definedName name="품셈단가">[147]품셈TABLE!$D$2:$D$50</definedName>
    <definedName name="품위내역서">BlankMacro1</definedName>
    <definedName name="품질관리계">'[144]1.취수장'!#REF!</definedName>
    <definedName name="플기">#REF!</definedName>
    <definedName name="플라타너스B8">[73]데이타!$E$552</definedName>
    <definedName name="플배">#REF!</definedName>
    <definedName name="플용">#REF!</definedName>
    <definedName name="플제">#REF!</definedName>
    <definedName name="필터링">#REF!,#REF!,#REF!</definedName>
    <definedName name="ㅎ">#REF!</definedName>
    <definedName name="ㅎ1">#REF!</definedName>
    <definedName name="ㅎ384">#REF!</definedName>
    <definedName name="ㅎ662">#REF!</definedName>
    <definedName name="ㅎㄴㅇㅁㄹ" hidden="1">'[148]98수문일위'!$A$1:$P$2004</definedName>
    <definedName name="ㅎㄹㄹ">BlankMacro1</definedName>
    <definedName name="ㅎㄹㅇ">BlankMacro1</definedName>
    <definedName name="ㅎ러ㅡㅛㅅ어ㅛㅅ야ㅛㅅㄹ하효ㅗㅊ" hidden="1">#REF!</definedName>
    <definedName name="ㅎ럴설헐허" hidden="1">#REF!</definedName>
    <definedName name="ㅎㅎㅎㅎ">BlankMacro1</definedName>
    <definedName name="하나">BlankMacro1</definedName>
    <definedName name="하나2">BlankMacro1</definedName>
    <definedName name="하도" hidden="1">{#N/A,#N/A,FALSE,"이정표"}</definedName>
    <definedName name="하도급내역">#REF!</definedName>
    <definedName name="하도급사항">#REF!</definedName>
    <definedName name="하라">BlankMacro1</definedName>
    <definedName name="하리">BlankMacro1</definedName>
    <definedName name="하이">BlankMacro1</definedName>
    <definedName name="하자">#REF!</definedName>
    <definedName name="하자개시일">[87]사업총괄!$B$18&amp;"년 "&amp;[87]사업총괄!$D$18&amp;"월 "&amp;[87]사업총괄!$F$18&amp;"일"</definedName>
    <definedName name="하자만료일">[87]사업총괄!$H$18&amp;"년 "&amp;[87]사업총괄!$J$18&amp;"월 "&amp;[87]사업총괄!$L$18&amp;"일"</definedName>
    <definedName name="하하">#REF!</definedName>
    <definedName name="하하하" hidden="1">{#N/A,#N/A,FALSE,"단가표지"}</definedName>
    <definedName name="하한선" hidden="1">{#N/A,#N/A,FALSE,"배수2"}</definedName>
    <definedName name="하히">BlankMacro1</definedName>
    <definedName name="학교">#REF!</definedName>
    <definedName name="학교2">#REF!</definedName>
    <definedName name="한" hidden="1">#REF!</definedName>
    <definedName name="한교1호">#REF!</definedName>
    <definedName name="한교2호">#REF!</definedName>
    <definedName name="한교3호">#REF!</definedName>
    <definedName name="한전수탁비">#REF!</definedName>
    <definedName name="할증">#REF!</definedName>
    <definedName name="함석">#REF!</definedName>
    <definedName name="함석공계">#REF!</definedName>
    <definedName name="합_________계">'[149]집계표(건축전기)'!#REF!</definedName>
    <definedName name="합계">#N/A</definedName>
    <definedName name="합의갑지">#REF!</definedName>
    <definedName name="항복강도">'[99]BEND LOSS'!#REF!</definedName>
    <definedName name="항복강도2">'[100]BEND LOSS'!#REF!</definedName>
    <definedName name="행삭제">[8]조건표!$P$4</definedName>
    <definedName name="허하">BlankMacro1</definedName>
    <definedName name="허ㅗ러">BlankMacro1</definedName>
    <definedName name="현장수당">#REF!</definedName>
    <definedName name="현조" hidden="1">#REF!</definedName>
    <definedName name="현지교통비">[78]설계기준!#REF!</definedName>
    <definedName name="협" hidden="1">{#N/A,#N/A,FALSE,"배수2"}</definedName>
    <definedName name="협력" hidden="1">{#N/A,#N/A,FALSE,"포장2"}</definedName>
    <definedName name="협력업체" hidden="1">{#N/A,#N/A,FALSE,"포장2"}</definedName>
    <definedName name="협철" hidden="1">{#N/A,#N/A,FALSE,"포장2"}</definedName>
    <definedName name="협토" hidden="1">{#N/A,#N/A,FALSE,"포장1";#N/A,#N/A,FALSE,"포장1"}</definedName>
    <definedName name="협토1" hidden="1">{#N/A,#N/A,FALSE,"포장2"}</definedName>
    <definedName name="협토자재" hidden="1">{#N/A,#N/A,FALSE,"포장2"}</definedName>
    <definedName name="형강단중집계_형강단중집계_List">#REF!</definedName>
    <definedName name="형제" hidden="1">{#N/A,#N/A,FALSE,"포장2"}</definedName>
    <definedName name="형틀">#REF!</definedName>
    <definedName name="형틀목공">[142]토공사!$B$13</definedName>
    <definedName name="호">#N/A</definedName>
    <definedName name="호나">BlankMacro1</definedName>
    <definedName name="호라">BlankMacro1</definedName>
    <definedName name="호로">BlankMacro1</definedName>
    <definedName name="호사">BlankMacro1</definedName>
    <definedName name="호아">BlankMacro1</definedName>
    <definedName name="호야" hidden="1">[150]날개벽수량표!#REF!</definedName>
    <definedName name="호지니">[151]!Macro12</definedName>
    <definedName name="호하">BlankMacro1</definedName>
    <definedName name="호호">BlankMacro1</definedName>
    <definedName name="호ㅓㅎㄹ">BlankMacro1</definedName>
    <definedName name="호ㅓㅕㅏ6ㅅ서ㅛㅓ" hidden="1">[152]입찰안!#REF!</definedName>
    <definedName name="홍">#REF!</definedName>
    <definedName name="화강석두껍돌">15992</definedName>
    <definedName name="화강석두껍돌100">29319</definedName>
    <definedName name="화강석판석30">53306</definedName>
    <definedName name="화신1호">#REF!</definedName>
    <definedName name="화신2호">#REF!</definedName>
    <definedName name="화신기존1">#REF!</definedName>
    <definedName name="화신기존2">#REF!</definedName>
    <definedName name="화장">BlankMacro1</definedName>
    <definedName name="화장실">BlankMacro1</definedName>
    <definedName name="화장실인원">BlankMacro1</definedName>
    <definedName name="환경보전비">#REF!</definedName>
    <definedName name="회경">#REF!</definedName>
    <definedName name="회사">#REF!</definedName>
    <definedName name="회사분경비">#REF!</definedName>
    <definedName name="회사재료">#REF!</definedName>
    <definedName name="회시1호">#REF!</definedName>
    <definedName name="회시2호">#REF!</definedName>
    <definedName name="회재">#REF!</definedName>
    <definedName name="횡배수관및날개벽수량조서">[153]횡배수관토공수량!#REF!</definedName>
    <definedName name="ㅏ">BlankMacro1</definedName>
    <definedName name="ㅏㅏ">BlankMacro1</definedName>
    <definedName name="ㅏㅏㅏ">BlankMacro1</definedName>
    <definedName name="ㅐㅔ" hidden="1">#REF!</definedName>
    <definedName name="ㅑ13">#REF!</definedName>
    <definedName name="ㅑㅑㅑ">BlankMacro1</definedName>
    <definedName name="ㅓ454">#REF!</definedName>
    <definedName name="ㅓㄴㄱ" hidden="1">[124]실행철강하도!$A$1:$A$4</definedName>
    <definedName name="ㅓㅗㅛ">BlankMacro1</definedName>
    <definedName name="ㅔ154">#REF!</definedName>
    <definedName name="ㅔㅐ" hidden="1">#REF!</definedName>
    <definedName name="ㅔㅐㅑㅕ">BlankMacro1</definedName>
    <definedName name="ㅔㅔ" hidden="1">[154]집계표!#REF!</definedName>
    <definedName name="ㅕ" hidden="1">{#N/A,#N/A,FALSE,"명세표"}</definedName>
    <definedName name="ㅕ168">#REF!</definedName>
    <definedName name="ㅕㅑ" hidden="1">#REF!</definedName>
    <definedName name="ㅕㅑㅐㅔ" hidden="1">#REF!</definedName>
    <definedName name="ㅕㅕㅕㅕㅕㅕㅕㅕㅕㅕㅕㅕㅕㅕㅛ">BlankMacro1</definedName>
    <definedName name="ㅗ315">[155]신우!#REF!</definedName>
    <definedName name="ㅗ461">#REF!</definedName>
    <definedName name="ㅗ햐ㅕㄹ혀ㅑ">BlankMacro1</definedName>
    <definedName name="ㅗㅗ" hidden="1">{#N/A,#N/A,FALSE,"명세표"}</definedName>
    <definedName name="ㅗㅛㄱ">BlankMacro1</definedName>
    <definedName name="ㅛ" hidden="1">{#N/A,#N/A,FALSE,"명세표"}</definedName>
    <definedName name="ㅛㅅㄱ">BlankMacro1</definedName>
    <definedName name="ㅛㅕㅑ">BlankMacro1</definedName>
    <definedName name="ㅛㅛㅕㅕㅛㅕㅅ">BlankMacro1</definedName>
    <definedName name="ㅛㅛㅛㅛ" hidden="1">[156]수량산출!$A$1:$A$8561</definedName>
    <definedName name="ㅛㅛㅛㅛㅛ">BlankMacro1</definedName>
    <definedName name="ㅛㅛㅛㅛㅛㅛㅛㅛㅛㅛㅛ" hidden="1">[128]수량산출!#REF!</definedName>
    <definedName name="ㅜ" hidden="1">[157]수량산출!#REF!</definedName>
    <definedName name="ㅜㅜ">BlankMacro1</definedName>
    <definedName name="ㅠ61">#REF!</definedName>
    <definedName name="ㅠ뮤ㅐ" hidden="1">#REF!</definedName>
    <definedName name="ㅠㅠ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ㅡ" hidden="1">{#N/A,#N/A,FALSE,"명세표"}</definedName>
    <definedName name="ㅡㅏㅑㅓ">BlankMacro1</definedName>
    <definedName name="ㅡㅡ" hidden="1">{#N/A,#N/A,FALSE,"명세표"}</definedName>
    <definedName name="ㅣㅏㅟㅏㅜ">템플리트모듈6</definedName>
    <definedName name="ㅣㅑㅑ" hidden="1">{#N/A,#N/A,FALSE,"단가표지"}</definedName>
    <definedName name="ㅣㅣㅣㅣ">BlankMacro1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0" i="11" l="1"/>
  <c r="J156" i="10"/>
  <c r="H156" i="10"/>
  <c r="K148" i="10"/>
  <c r="K147" i="10"/>
  <c r="K146" i="10"/>
  <c r="K145" i="10"/>
  <c r="K144" i="10"/>
  <c r="K143" i="10"/>
  <c r="K142" i="10"/>
  <c r="K140" i="10"/>
  <c r="J138" i="10"/>
  <c r="K131" i="10"/>
  <c r="K128" i="10"/>
  <c r="K127" i="10"/>
  <c r="K126" i="10"/>
  <c r="K125" i="10"/>
  <c r="K124" i="10"/>
  <c r="K122" i="10"/>
  <c r="J120" i="10"/>
  <c r="K112" i="10"/>
  <c r="K109" i="10"/>
  <c r="K108" i="10"/>
  <c r="K107" i="10"/>
  <c r="K106" i="10"/>
  <c r="K105" i="10"/>
  <c r="J102" i="10"/>
  <c r="K94" i="10"/>
  <c r="K91" i="10"/>
  <c r="K90" i="10"/>
  <c r="K89" i="10"/>
  <c r="K88" i="10"/>
  <c r="K87" i="10"/>
  <c r="H102" i="10" l="1"/>
  <c r="H138" i="10"/>
  <c r="H120" i="10"/>
  <c r="F138" i="10"/>
  <c r="F102" i="10"/>
  <c r="K92" i="10"/>
  <c r="K111" i="10"/>
  <c r="K123" i="10"/>
  <c r="K141" i="10"/>
  <c r="K93" i="10"/>
  <c r="K86" i="10"/>
  <c r="K149" i="10"/>
  <c r="K110" i="10"/>
  <c r="K129" i="10"/>
  <c r="K130" i="10"/>
  <c r="K104" i="10"/>
  <c r="K102" i="10" l="1"/>
  <c r="F120" i="10"/>
  <c r="K120" i="10" s="1"/>
  <c r="K150" i="10"/>
  <c r="F156" i="10"/>
  <c r="K156" i="10" s="1"/>
  <c r="K138" i="10"/>
  <c r="K10" i="11" l="1"/>
  <c r="AU6" i="11"/>
  <c r="AT6" i="11"/>
  <c r="AS6" i="11"/>
  <c r="AR6" i="11"/>
  <c r="AQ6" i="11"/>
  <c r="AP6" i="11"/>
  <c r="AO6" i="11"/>
  <c r="AN6" i="11"/>
  <c r="AM6" i="11"/>
  <c r="AL6" i="11"/>
  <c r="AK6" i="11"/>
  <c r="AJ6" i="11"/>
  <c r="AI6" i="11"/>
  <c r="AH6" i="11"/>
  <c r="AG6" i="11"/>
  <c r="AF6" i="11"/>
  <c r="AE6" i="11"/>
  <c r="AD6" i="11"/>
  <c r="AC6" i="11"/>
  <c r="AB6" i="11"/>
  <c r="AA6" i="11"/>
  <c r="Z6" i="11"/>
  <c r="Y6" i="11"/>
  <c r="X6" i="11"/>
  <c r="W6" i="11"/>
  <c r="V6" i="11"/>
  <c r="U6" i="11"/>
  <c r="T6" i="11"/>
  <c r="S6" i="11"/>
  <c r="R6" i="11"/>
  <c r="Q6" i="11"/>
  <c r="AU84" i="10" l="1"/>
  <c r="AV84" i="10"/>
  <c r="AW84" i="10"/>
  <c r="AX84" i="10"/>
  <c r="N67" i="10"/>
  <c r="R67" i="10"/>
  <c r="S67" i="10"/>
  <c r="T67" i="10"/>
  <c r="U67" i="10"/>
  <c r="V67" i="10"/>
  <c r="W67" i="10"/>
  <c r="X67" i="10"/>
  <c r="Y67" i="10"/>
  <c r="Z67" i="10"/>
  <c r="AA67" i="10"/>
  <c r="AB67" i="10"/>
  <c r="AC67" i="10"/>
  <c r="AD67" i="10"/>
  <c r="AE67" i="10"/>
  <c r="AF67" i="10"/>
  <c r="AG67" i="10"/>
  <c r="AH67" i="10"/>
  <c r="AI67" i="10"/>
  <c r="AJ67" i="10"/>
  <c r="AK67" i="10"/>
  <c r="AL67" i="10"/>
  <c r="AM67" i="10"/>
  <c r="AN67" i="10"/>
  <c r="AO67" i="10"/>
  <c r="AP67" i="10"/>
  <c r="AQ67" i="10"/>
  <c r="AR67" i="10"/>
  <c r="AS67" i="10"/>
  <c r="AT67" i="10"/>
  <c r="N66" i="10"/>
  <c r="R66" i="10"/>
  <c r="S66" i="10"/>
  <c r="T66" i="10"/>
  <c r="U66" i="10"/>
  <c r="V66" i="10"/>
  <c r="W66" i="10"/>
  <c r="X66" i="10"/>
  <c r="Y66" i="10"/>
  <c r="Z66" i="10"/>
  <c r="AA66" i="10"/>
  <c r="AB66" i="10"/>
  <c r="AC66" i="10"/>
  <c r="AD66" i="10"/>
  <c r="AE66" i="10"/>
  <c r="AF66" i="10"/>
  <c r="AG66" i="10"/>
  <c r="AH66" i="10"/>
  <c r="AI66" i="10"/>
  <c r="AJ66" i="10"/>
  <c r="AK66" i="10"/>
  <c r="AL66" i="10"/>
  <c r="AM66" i="10"/>
  <c r="AN66" i="10"/>
  <c r="AO66" i="10"/>
  <c r="AP66" i="10"/>
  <c r="AQ66" i="10"/>
  <c r="AR66" i="10"/>
  <c r="AS66" i="10"/>
  <c r="AT66" i="10"/>
  <c r="AU64" i="10"/>
  <c r="AU5" i="11" s="1"/>
  <c r="AV64" i="10"/>
  <c r="AW64" i="10"/>
  <c r="AX64" i="10"/>
  <c r="N50" i="10"/>
  <c r="Q50" i="10"/>
  <c r="R50" i="10"/>
  <c r="S50" i="10"/>
  <c r="T50" i="10"/>
  <c r="U50" i="10"/>
  <c r="V50" i="10"/>
  <c r="W50" i="10"/>
  <c r="X50" i="10"/>
  <c r="Y50" i="10"/>
  <c r="Z50" i="10"/>
  <c r="AA50" i="10"/>
  <c r="AB50" i="10"/>
  <c r="AC50" i="10"/>
  <c r="AD50" i="10"/>
  <c r="AE50" i="10"/>
  <c r="AF50" i="10"/>
  <c r="AG50" i="10"/>
  <c r="AH50" i="10"/>
  <c r="AI50" i="10"/>
  <c r="AJ50" i="10"/>
  <c r="AK50" i="10"/>
  <c r="AL50" i="10"/>
  <c r="AM50" i="10"/>
  <c r="AN50" i="10"/>
  <c r="AO50" i="10"/>
  <c r="AP50" i="10"/>
  <c r="AQ50" i="10"/>
  <c r="AR50" i="10"/>
  <c r="AS50" i="10"/>
  <c r="AT50" i="10"/>
  <c r="N49" i="10"/>
  <c r="R49" i="10"/>
  <c r="S49" i="10"/>
  <c r="T49" i="10"/>
  <c r="U49" i="10"/>
  <c r="V49" i="10"/>
  <c r="W49" i="10"/>
  <c r="X49" i="10"/>
  <c r="Y49" i="10"/>
  <c r="Z49" i="10"/>
  <c r="AA49" i="10"/>
  <c r="AB49" i="10"/>
  <c r="AC49" i="10"/>
  <c r="AD49" i="10"/>
  <c r="AE49" i="10"/>
  <c r="AF49" i="10"/>
  <c r="AG49" i="10"/>
  <c r="AH49" i="10"/>
  <c r="AI49" i="10"/>
  <c r="AJ49" i="10"/>
  <c r="AK49" i="10"/>
  <c r="AL49" i="10"/>
  <c r="AM49" i="10"/>
  <c r="AN49" i="10"/>
  <c r="AO49" i="10"/>
  <c r="AP49" i="10"/>
  <c r="AQ49" i="10"/>
  <c r="AR49" i="10"/>
  <c r="AS49" i="10"/>
  <c r="AT49" i="10"/>
  <c r="N48" i="10"/>
  <c r="R48" i="10"/>
  <c r="S48" i="10"/>
  <c r="T48" i="10"/>
  <c r="U48" i="10"/>
  <c r="V48" i="10"/>
  <c r="W48" i="10"/>
  <c r="X48" i="10"/>
  <c r="Y48" i="10"/>
  <c r="Z48" i="10"/>
  <c r="AA48" i="10"/>
  <c r="AB48" i="10"/>
  <c r="AC48" i="10"/>
  <c r="AD48" i="10"/>
  <c r="AE48" i="10"/>
  <c r="AF48" i="10"/>
  <c r="AG48" i="10"/>
  <c r="AH48" i="10"/>
  <c r="AI48" i="10"/>
  <c r="AJ48" i="10"/>
  <c r="AK48" i="10"/>
  <c r="AL48" i="10"/>
  <c r="AM48" i="10"/>
  <c r="AN48" i="10"/>
  <c r="AO48" i="10"/>
  <c r="AP48" i="10"/>
  <c r="AQ48" i="10"/>
  <c r="AR48" i="10"/>
  <c r="AS48" i="10"/>
  <c r="AT48" i="10"/>
  <c r="N47" i="10"/>
  <c r="R47" i="10"/>
  <c r="S47" i="10"/>
  <c r="T47" i="10"/>
  <c r="U47" i="10"/>
  <c r="V47" i="10"/>
  <c r="W47" i="10"/>
  <c r="X47" i="10"/>
  <c r="Y47" i="10"/>
  <c r="Z47" i="10"/>
  <c r="AA47" i="10"/>
  <c r="AB47" i="10"/>
  <c r="AC47" i="10"/>
  <c r="AD47" i="10"/>
  <c r="AE47" i="10"/>
  <c r="AF47" i="10"/>
  <c r="AG47" i="10"/>
  <c r="AH47" i="10"/>
  <c r="AI47" i="10"/>
  <c r="AJ47" i="10"/>
  <c r="AK47" i="10"/>
  <c r="AL47" i="10"/>
  <c r="AM47" i="10"/>
  <c r="AN47" i="10"/>
  <c r="AO47" i="10"/>
  <c r="AP47" i="10"/>
  <c r="AQ47" i="10"/>
  <c r="AR47" i="10"/>
  <c r="AS47" i="10"/>
  <c r="AT47" i="10"/>
  <c r="J46" i="10"/>
  <c r="Q46" i="10" s="1"/>
  <c r="N46" i="10"/>
  <c r="R46" i="10"/>
  <c r="S46" i="10"/>
  <c r="T46" i="10"/>
  <c r="U46" i="10"/>
  <c r="V46" i="10"/>
  <c r="W46" i="10"/>
  <c r="X46" i="10"/>
  <c r="Y46" i="10"/>
  <c r="Z46" i="10"/>
  <c r="AA46" i="10"/>
  <c r="AB46" i="10"/>
  <c r="AC46" i="10"/>
  <c r="AD46" i="10"/>
  <c r="AE46" i="10"/>
  <c r="AF46" i="10"/>
  <c r="AG46" i="10"/>
  <c r="AH46" i="10"/>
  <c r="AI46" i="10"/>
  <c r="AJ46" i="10"/>
  <c r="AK46" i="10"/>
  <c r="AL46" i="10"/>
  <c r="AM46" i="10"/>
  <c r="AN46" i="10"/>
  <c r="AO46" i="10"/>
  <c r="AP46" i="10"/>
  <c r="AQ46" i="10"/>
  <c r="AR46" i="10"/>
  <c r="AS46" i="10"/>
  <c r="AT46" i="10"/>
  <c r="N45" i="10"/>
  <c r="R45" i="10"/>
  <c r="S45" i="10"/>
  <c r="T45" i="10"/>
  <c r="U45" i="10"/>
  <c r="V45" i="10"/>
  <c r="W45" i="10"/>
  <c r="X45" i="10"/>
  <c r="Y45" i="10"/>
  <c r="Z45" i="10"/>
  <c r="AA45" i="10"/>
  <c r="AB45" i="10"/>
  <c r="AC45" i="10"/>
  <c r="AD45" i="10"/>
  <c r="AE45" i="10"/>
  <c r="AF45" i="10"/>
  <c r="AG45" i="10"/>
  <c r="AH45" i="10"/>
  <c r="AI45" i="10"/>
  <c r="AJ45" i="10"/>
  <c r="AK45" i="10"/>
  <c r="AL45" i="10"/>
  <c r="AM45" i="10"/>
  <c r="AN45" i="10"/>
  <c r="AO45" i="10"/>
  <c r="AP45" i="10"/>
  <c r="AQ45" i="10"/>
  <c r="AR45" i="10"/>
  <c r="AS45" i="10"/>
  <c r="AT45" i="10"/>
  <c r="N44" i="10"/>
  <c r="R44" i="10"/>
  <c r="S44" i="10"/>
  <c r="T44" i="10"/>
  <c r="U44" i="10"/>
  <c r="V44" i="10"/>
  <c r="W44" i="10"/>
  <c r="X44" i="10"/>
  <c r="Y44" i="10"/>
  <c r="Z44" i="10"/>
  <c r="AA44" i="10"/>
  <c r="AB44" i="10"/>
  <c r="AC44" i="10"/>
  <c r="AD44" i="10"/>
  <c r="AE44" i="10"/>
  <c r="AF44" i="10"/>
  <c r="AG44" i="10"/>
  <c r="AH44" i="10"/>
  <c r="AI44" i="10"/>
  <c r="AJ44" i="10"/>
  <c r="AK44" i="10"/>
  <c r="AL44" i="10"/>
  <c r="AM44" i="10"/>
  <c r="AN44" i="10"/>
  <c r="AO44" i="10"/>
  <c r="AP44" i="10"/>
  <c r="AQ44" i="10"/>
  <c r="AR44" i="10"/>
  <c r="AS44" i="10"/>
  <c r="AT44" i="10"/>
  <c r="J43" i="10"/>
  <c r="Q43" i="10" s="1"/>
  <c r="N43" i="10"/>
  <c r="R43" i="10"/>
  <c r="S43" i="10"/>
  <c r="T43" i="10"/>
  <c r="U43" i="10"/>
  <c r="V43" i="10"/>
  <c r="W43" i="10"/>
  <c r="X43" i="10"/>
  <c r="Y43" i="10"/>
  <c r="Z43" i="10"/>
  <c r="AA43" i="10"/>
  <c r="AB43" i="10"/>
  <c r="AC43" i="10"/>
  <c r="AD43" i="10"/>
  <c r="AE43" i="10"/>
  <c r="AF43" i="10"/>
  <c r="AG43" i="10"/>
  <c r="AH43" i="10"/>
  <c r="AI43" i="10"/>
  <c r="AJ43" i="10"/>
  <c r="AK43" i="10"/>
  <c r="AL43" i="10"/>
  <c r="AM43" i="10"/>
  <c r="AN43" i="10"/>
  <c r="AO43" i="10"/>
  <c r="AP43" i="10"/>
  <c r="AQ43" i="10"/>
  <c r="AR43" i="10"/>
  <c r="AS43" i="10"/>
  <c r="AT43" i="10"/>
  <c r="N42" i="10"/>
  <c r="R42" i="10"/>
  <c r="S42" i="10"/>
  <c r="T42" i="10"/>
  <c r="U42" i="10"/>
  <c r="V42" i="10"/>
  <c r="W42" i="10"/>
  <c r="X42" i="10"/>
  <c r="Y42" i="10"/>
  <c r="Z42" i="10"/>
  <c r="AA42" i="10"/>
  <c r="AB42" i="10"/>
  <c r="AC42" i="10"/>
  <c r="AD42" i="10"/>
  <c r="AE42" i="10"/>
  <c r="AF42" i="10"/>
  <c r="AG42" i="10"/>
  <c r="AH42" i="10"/>
  <c r="AI42" i="10"/>
  <c r="AJ42" i="10"/>
  <c r="AK42" i="10"/>
  <c r="AL42" i="10"/>
  <c r="AM42" i="10"/>
  <c r="AN42" i="10"/>
  <c r="AO42" i="10"/>
  <c r="AP42" i="10"/>
  <c r="AQ42" i="10"/>
  <c r="AR42" i="10"/>
  <c r="AS42" i="10"/>
  <c r="AT42" i="10"/>
  <c r="N41" i="10"/>
  <c r="Q41" i="10"/>
  <c r="R41" i="10"/>
  <c r="S41" i="10"/>
  <c r="T41" i="10"/>
  <c r="U41" i="10"/>
  <c r="V41" i="10"/>
  <c r="W41" i="10"/>
  <c r="X41" i="10"/>
  <c r="Y41" i="10"/>
  <c r="Z41" i="10"/>
  <c r="AA41" i="10"/>
  <c r="AB41" i="10"/>
  <c r="AC41" i="10"/>
  <c r="AD41" i="10"/>
  <c r="AE41" i="10"/>
  <c r="AF41" i="10"/>
  <c r="AG41" i="10"/>
  <c r="AH41" i="10"/>
  <c r="AI41" i="10"/>
  <c r="AJ41" i="10"/>
  <c r="AK41" i="10"/>
  <c r="AL41" i="10"/>
  <c r="AM41" i="10"/>
  <c r="AN41" i="10"/>
  <c r="AO41" i="10"/>
  <c r="AP41" i="10"/>
  <c r="AQ41" i="10"/>
  <c r="AR41" i="10"/>
  <c r="AS41" i="10"/>
  <c r="AT41" i="10"/>
  <c r="J40" i="10"/>
  <c r="Q40" i="10" s="1"/>
  <c r="N40" i="10"/>
  <c r="R40" i="10"/>
  <c r="S40" i="10"/>
  <c r="T40" i="10"/>
  <c r="U40" i="10"/>
  <c r="V40" i="10"/>
  <c r="W40" i="10"/>
  <c r="X40" i="10"/>
  <c r="Y40" i="10"/>
  <c r="Z40" i="10"/>
  <c r="AA40" i="10"/>
  <c r="AB40" i="10"/>
  <c r="AC40" i="10"/>
  <c r="AD40" i="10"/>
  <c r="AE40" i="10"/>
  <c r="AF40" i="10"/>
  <c r="AG40" i="10"/>
  <c r="AH40" i="10"/>
  <c r="AI40" i="10"/>
  <c r="AJ40" i="10"/>
  <c r="AK40" i="10"/>
  <c r="AL40" i="10"/>
  <c r="AM40" i="10"/>
  <c r="AN40" i="10"/>
  <c r="AO40" i="10"/>
  <c r="AP40" i="10"/>
  <c r="AQ40" i="10"/>
  <c r="AR40" i="10"/>
  <c r="AS40" i="10"/>
  <c r="AT40" i="10"/>
  <c r="N39" i="10"/>
  <c r="R39" i="10"/>
  <c r="S39" i="10"/>
  <c r="T39" i="10"/>
  <c r="U39" i="10"/>
  <c r="V39" i="10"/>
  <c r="W39" i="10"/>
  <c r="X39" i="10"/>
  <c r="Y39" i="10"/>
  <c r="Z39" i="10"/>
  <c r="AA39" i="10"/>
  <c r="AB39" i="10"/>
  <c r="AC39" i="10"/>
  <c r="AD39" i="10"/>
  <c r="AE39" i="10"/>
  <c r="AF39" i="10"/>
  <c r="AG39" i="10"/>
  <c r="AH39" i="10"/>
  <c r="AI39" i="10"/>
  <c r="AJ39" i="10"/>
  <c r="AK39" i="10"/>
  <c r="AL39" i="10"/>
  <c r="AM39" i="10"/>
  <c r="AN39" i="10"/>
  <c r="AO39" i="10"/>
  <c r="AP39" i="10"/>
  <c r="AQ39" i="10"/>
  <c r="AR39" i="10"/>
  <c r="AS39" i="10"/>
  <c r="AT39" i="10"/>
  <c r="N38" i="10"/>
  <c r="R38" i="10"/>
  <c r="S38" i="10"/>
  <c r="T38" i="10"/>
  <c r="U38" i="10"/>
  <c r="V38" i="10"/>
  <c r="W38" i="10"/>
  <c r="X38" i="10"/>
  <c r="Y38" i="10"/>
  <c r="Z38" i="10"/>
  <c r="AA38" i="10"/>
  <c r="AB38" i="10"/>
  <c r="AC38" i="10"/>
  <c r="AD38" i="10"/>
  <c r="AE38" i="10"/>
  <c r="AF38" i="10"/>
  <c r="AG38" i="10"/>
  <c r="AH38" i="10"/>
  <c r="AI38" i="10"/>
  <c r="AJ38" i="10"/>
  <c r="AK38" i="10"/>
  <c r="AL38" i="10"/>
  <c r="AM38" i="10"/>
  <c r="AN38" i="10"/>
  <c r="AO38" i="10"/>
  <c r="AP38" i="10"/>
  <c r="AQ38" i="10"/>
  <c r="AR38" i="10"/>
  <c r="AS38" i="10"/>
  <c r="AT38" i="10"/>
  <c r="N37" i="10"/>
  <c r="R37" i="10"/>
  <c r="S37" i="10"/>
  <c r="T37" i="10"/>
  <c r="U37" i="10"/>
  <c r="V37" i="10"/>
  <c r="W37" i="10"/>
  <c r="X37" i="10"/>
  <c r="Y37" i="10"/>
  <c r="Z37" i="10"/>
  <c r="AA37" i="10"/>
  <c r="AB37" i="10"/>
  <c r="AC37" i="10"/>
  <c r="AD37" i="10"/>
  <c r="AE37" i="10"/>
  <c r="AF37" i="10"/>
  <c r="AG37" i="10"/>
  <c r="AH37" i="10"/>
  <c r="AI37" i="10"/>
  <c r="AJ37" i="10"/>
  <c r="AK37" i="10"/>
  <c r="AL37" i="10"/>
  <c r="AM37" i="10"/>
  <c r="AN37" i="10"/>
  <c r="AO37" i="10"/>
  <c r="AP37" i="10"/>
  <c r="AQ37" i="10"/>
  <c r="AR37" i="10"/>
  <c r="AS37" i="10"/>
  <c r="AT37" i="10"/>
  <c r="N36" i="10"/>
  <c r="R36" i="10"/>
  <c r="S36" i="10"/>
  <c r="T36" i="10"/>
  <c r="U36" i="10"/>
  <c r="V36" i="10"/>
  <c r="W36" i="10"/>
  <c r="X36" i="10"/>
  <c r="Y36" i="10"/>
  <c r="Z36" i="10"/>
  <c r="AA36" i="10"/>
  <c r="AB36" i="10"/>
  <c r="AC36" i="10"/>
  <c r="AD36" i="10"/>
  <c r="AE36" i="10"/>
  <c r="AF36" i="10"/>
  <c r="AG36" i="10"/>
  <c r="AH36" i="10"/>
  <c r="AI36" i="10"/>
  <c r="AJ36" i="10"/>
  <c r="AK36" i="10"/>
  <c r="AL36" i="10"/>
  <c r="AM36" i="10"/>
  <c r="AN36" i="10"/>
  <c r="AO36" i="10"/>
  <c r="AP36" i="10"/>
  <c r="AQ36" i="10"/>
  <c r="AR36" i="10"/>
  <c r="AS36" i="10"/>
  <c r="AT36" i="10"/>
  <c r="N35" i="10"/>
  <c r="R35" i="10"/>
  <c r="S35" i="10"/>
  <c r="T35" i="10"/>
  <c r="U35" i="10"/>
  <c r="V35" i="10"/>
  <c r="W35" i="10"/>
  <c r="X35" i="10"/>
  <c r="Y35" i="10"/>
  <c r="Z35" i="10"/>
  <c r="AA35" i="10"/>
  <c r="AB35" i="10"/>
  <c r="AC35" i="10"/>
  <c r="AD35" i="10"/>
  <c r="AE35" i="10"/>
  <c r="AF35" i="10"/>
  <c r="AG35" i="10"/>
  <c r="AH35" i="10"/>
  <c r="AI35" i="10"/>
  <c r="AJ35" i="10"/>
  <c r="AK35" i="10"/>
  <c r="AL35" i="10"/>
  <c r="AM35" i="10"/>
  <c r="AN35" i="10"/>
  <c r="AO35" i="10"/>
  <c r="AP35" i="10"/>
  <c r="AQ35" i="10"/>
  <c r="AR35" i="10"/>
  <c r="AS35" i="10"/>
  <c r="AT35" i="10"/>
  <c r="N34" i="10"/>
  <c r="R34" i="10"/>
  <c r="S34" i="10"/>
  <c r="T34" i="10"/>
  <c r="U34" i="10"/>
  <c r="V34" i="10"/>
  <c r="W34" i="10"/>
  <c r="X34" i="10"/>
  <c r="Y34" i="10"/>
  <c r="Z34" i="10"/>
  <c r="AA34" i="10"/>
  <c r="AB34" i="10"/>
  <c r="AC34" i="10"/>
  <c r="AD34" i="10"/>
  <c r="AE34" i="10"/>
  <c r="AF34" i="10"/>
  <c r="AG34" i="10"/>
  <c r="AH34" i="10"/>
  <c r="AI34" i="10"/>
  <c r="AJ34" i="10"/>
  <c r="AK34" i="10"/>
  <c r="AL34" i="10"/>
  <c r="AM34" i="10"/>
  <c r="AN34" i="10"/>
  <c r="AO34" i="10"/>
  <c r="AP34" i="10"/>
  <c r="AQ34" i="10"/>
  <c r="AR34" i="10"/>
  <c r="AS34" i="10"/>
  <c r="AT34" i="10"/>
  <c r="N33" i="10"/>
  <c r="R33" i="10"/>
  <c r="S33" i="10"/>
  <c r="T33" i="10"/>
  <c r="U33" i="10"/>
  <c r="V33" i="10"/>
  <c r="W33" i="10"/>
  <c r="X33" i="10"/>
  <c r="Y33" i="10"/>
  <c r="Z33" i="10"/>
  <c r="AA33" i="10"/>
  <c r="AB33" i="10"/>
  <c r="AC33" i="10"/>
  <c r="AD33" i="10"/>
  <c r="AE33" i="10"/>
  <c r="AF33" i="10"/>
  <c r="AG33" i="10"/>
  <c r="AH33" i="10"/>
  <c r="AI33" i="10"/>
  <c r="AJ33" i="10"/>
  <c r="AK33" i="10"/>
  <c r="AL33" i="10"/>
  <c r="AM33" i="10"/>
  <c r="AN33" i="10"/>
  <c r="AO33" i="10"/>
  <c r="AP33" i="10"/>
  <c r="AQ33" i="10"/>
  <c r="AR33" i="10"/>
  <c r="AS33" i="10"/>
  <c r="AT33" i="10"/>
  <c r="N32" i="10"/>
  <c r="R32" i="10"/>
  <c r="S32" i="10"/>
  <c r="T32" i="10"/>
  <c r="U32" i="10"/>
  <c r="V32" i="10"/>
  <c r="W32" i="10"/>
  <c r="X32" i="10"/>
  <c r="Y32" i="10"/>
  <c r="Z32" i="10"/>
  <c r="AA32" i="10"/>
  <c r="AB32" i="10"/>
  <c r="AC32" i="10"/>
  <c r="AD32" i="10"/>
  <c r="AE32" i="10"/>
  <c r="AF32" i="10"/>
  <c r="AG32" i="10"/>
  <c r="AH32" i="10"/>
  <c r="AI32" i="10"/>
  <c r="AJ32" i="10"/>
  <c r="AK32" i="10"/>
  <c r="AL32" i="10"/>
  <c r="AM32" i="10"/>
  <c r="AN32" i="10"/>
  <c r="AO32" i="10"/>
  <c r="AP32" i="10"/>
  <c r="AQ32" i="10"/>
  <c r="AR32" i="10"/>
  <c r="AS32" i="10"/>
  <c r="AT32" i="10"/>
  <c r="J31" i="10"/>
  <c r="Q31" i="10" s="1"/>
  <c r="N31" i="10"/>
  <c r="R31" i="10"/>
  <c r="S31" i="10"/>
  <c r="T31" i="10"/>
  <c r="U31" i="10"/>
  <c r="V31" i="10"/>
  <c r="W31" i="10"/>
  <c r="X31" i="10"/>
  <c r="Y31" i="10"/>
  <c r="Z31" i="10"/>
  <c r="AA31" i="10"/>
  <c r="AB31" i="10"/>
  <c r="AC31" i="10"/>
  <c r="AD31" i="10"/>
  <c r="AE31" i="10"/>
  <c r="AF31" i="10"/>
  <c r="AG31" i="10"/>
  <c r="AH31" i="10"/>
  <c r="AI31" i="10"/>
  <c r="AJ31" i="10"/>
  <c r="AK31" i="10"/>
  <c r="AL31" i="10"/>
  <c r="AM31" i="10"/>
  <c r="AN31" i="10"/>
  <c r="AO31" i="10"/>
  <c r="AP31" i="10"/>
  <c r="AQ31" i="10"/>
  <c r="AR31" i="10"/>
  <c r="AS31" i="10"/>
  <c r="AT31" i="10"/>
  <c r="J30" i="10"/>
  <c r="Q30" i="10" s="1"/>
  <c r="N30" i="10"/>
  <c r="R30" i="10"/>
  <c r="S30" i="10"/>
  <c r="T30" i="10"/>
  <c r="U30" i="10"/>
  <c r="V30" i="10"/>
  <c r="W30" i="10"/>
  <c r="X30" i="10"/>
  <c r="Y30" i="10"/>
  <c r="Z30" i="10"/>
  <c r="AA30" i="10"/>
  <c r="AB30" i="10"/>
  <c r="AC30" i="10"/>
  <c r="AD30" i="10"/>
  <c r="AE30" i="10"/>
  <c r="AF30" i="10"/>
  <c r="AG30" i="10"/>
  <c r="AH30" i="10"/>
  <c r="AI30" i="10"/>
  <c r="AJ30" i="10"/>
  <c r="AK30" i="10"/>
  <c r="AL30" i="10"/>
  <c r="AM30" i="10"/>
  <c r="AN30" i="10"/>
  <c r="AO30" i="10"/>
  <c r="AP30" i="10"/>
  <c r="AQ30" i="10"/>
  <c r="AR30" i="10"/>
  <c r="AS30" i="10"/>
  <c r="AT30" i="10"/>
  <c r="N29" i="10"/>
  <c r="R29" i="10"/>
  <c r="S29" i="10"/>
  <c r="T29" i="10"/>
  <c r="U29" i="10"/>
  <c r="V29" i="10"/>
  <c r="W29" i="10"/>
  <c r="X29" i="10"/>
  <c r="Y29" i="10"/>
  <c r="Z29" i="10"/>
  <c r="AA29" i="10"/>
  <c r="AB29" i="10"/>
  <c r="AC29" i="10"/>
  <c r="AD29" i="10"/>
  <c r="AE29" i="10"/>
  <c r="AF29" i="10"/>
  <c r="AG29" i="10"/>
  <c r="AH29" i="10"/>
  <c r="AI29" i="10"/>
  <c r="AJ29" i="10"/>
  <c r="AK29" i="10"/>
  <c r="AL29" i="10"/>
  <c r="AM29" i="10"/>
  <c r="AN29" i="10"/>
  <c r="AO29" i="10"/>
  <c r="AP29" i="10"/>
  <c r="AQ29" i="10"/>
  <c r="AR29" i="10"/>
  <c r="AS29" i="10"/>
  <c r="AT29" i="10"/>
  <c r="J28" i="10"/>
  <c r="Q28" i="10" s="1"/>
  <c r="N28" i="10"/>
  <c r="R28" i="10"/>
  <c r="S28" i="10"/>
  <c r="T28" i="10"/>
  <c r="U28" i="10"/>
  <c r="V28" i="10"/>
  <c r="W28" i="10"/>
  <c r="X28" i="10"/>
  <c r="Y28" i="10"/>
  <c r="Z28" i="10"/>
  <c r="AA28" i="10"/>
  <c r="AB28" i="10"/>
  <c r="AC28" i="10"/>
  <c r="AD28" i="10"/>
  <c r="AE28" i="10"/>
  <c r="AF28" i="10"/>
  <c r="AG28" i="10"/>
  <c r="AH28" i="10"/>
  <c r="AI28" i="10"/>
  <c r="AJ28" i="10"/>
  <c r="AK28" i="10"/>
  <c r="AL28" i="10"/>
  <c r="AM28" i="10"/>
  <c r="AN28" i="10"/>
  <c r="AO28" i="10"/>
  <c r="AP28" i="10"/>
  <c r="AQ28" i="10"/>
  <c r="AR28" i="10"/>
  <c r="AS28" i="10"/>
  <c r="AT28" i="10"/>
  <c r="N27" i="10"/>
  <c r="R27" i="10"/>
  <c r="S27" i="10"/>
  <c r="T27" i="10"/>
  <c r="U27" i="10"/>
  <c r="V27" i="10"/>
  <c r="W27" i="10"/>
  <c r="X27" i="10"/>
  <c r="Y27" i="10"/>
  <c r="Z27" i="10"/>
  <c r="AA27" i="10"/>
  <c r="AB27" i="10"/>
  <c r="AC27" i="10"/>
  <c r="AD27" i="10"/>
  <c r="AE27" i="10"/>
  <c r="AF27" i="10"/>
  <c r="AG27" i="10"/>
  <c r="AH27" i="10"/>
  <c r="AI27" i="10"/>
  <c r="AJ27" i="10"/>
  <c r="AK27" i="10"/>
  <c r="AL27" i="10"/>
  <c r="AM27" i="10"/>
  <c r="AN27" i="10"/>
  <c r="AO27" i="10"/>
  <c r="AP27" i="10"/>
  <c r="AQ27" i="10"/>
  <c r="AR27" i="10"/>
  <c r="AS27" i="10"/>
  <c r="AT27" i="10"/>
  <c r="N26" i="10"/>
  <c r="R26" i="10"/>
  <c r="S26" i="10"/>
  <c r="T26" i="10"/>
  <c r="U26" i="10"/>
  <c r="V26" i="10"/>
  <c r="W26" i="10"/>
  <c r="X26" i="10"/>
  <c r="Y26" i="10"/>
  <c r="Z26" i="10"/>
  <c r="AA26" i="10"/>
  <c r="AB26" i="10"/>
  <c r="AC26" i="10"/>
  <c r="AD26" i="10"/>
  <c r="AE26" i="10"/>
  <c r="AF26" i="10"/>
  <c r="AG26" i="10"/>
  <c r="AH26" i="10"/>
  <c r="AI26" i="10"/>
  <c r="AJ26" i="10"/>
  <c r="AK26" i="10"/>
  <c r="AL26" i="10"/>
  <c r="AM26" i="10"/>
  <c r="AN26" i="10"/>
  <c r="AO26" i="10"/>
  <c r="AP26" i="10"/>
  <c r="AQ26" i="10"/>
  <c r="AR26" i="10"/>
  <c r="AS26" i="10"/>
  <c r="AT26" i="10"/>
  <c r="J25" i="10"/>
  <c r="Q25" i="10" s="1"/>
  <c r="N25" i="10"/>
  <c r="R25" i="10"/>
  <c r="S25" i="10"/>
  <c r="T25" i="10"/>
  <c r="U25" i="10"/>
  <c r="V25" i="10"/>
  <c r="W25" i="10"/>
  <c r="X25" i="10"/>
  <c r="Y25" i="10"/>
  <c r="Z25" i="10"/>
  <c r="AA25" i="10"/>
  <c r="AB25" i="10"/>
  <c r="AC25" i="10"/>
  <c r="AD25" i="10"/>
  <c r="AE25" i="10"/>
  <c r="AF25" i="10"/>
  <c r="AG25" i="10"/>
  <c r="AH25" i="10"/>
  <c r="AI25" i="10"/>
  <c r="AJ25" i="10"/>
  <c r="AK25" i="10"/>
  <c r="AL25" i="10"/>
  <c r="AM25" i="10"/>
  <c r="AN25" i="10"/>
  <c r="AO25" i="10"/>
  <c r="AP25" i="10"/>
  <c r="AQ25" i="10"/>
  <c r="AR25" i="10"/>
  <c r="AS25" i="10"/>
  <c r="AT25" i="10"/>
  <c r="Q24" i="10"/>
  <c r="N24" i="10"/>
  <c r="R24" i="10"/>
  <c r="S24" i="10"/>
  <c r="T24" i="10"/>
  <c r="U24" i="10"/>
  <c r="V24" i="10"/>
  <c r="W24" i="10"/>
  <c r="X24" i="10"/>
  <c r="Y24" i="10"/>
  <c r="Z24" i="10"/>
  <c r="AA24" i="10"/>
  <c r="AB24" i="10"/>
  <c r="AC24" i="10"/>
  <c r="AD24" i="10"/>
  <c r="AE24" i="10"/>
  <c r="AF24" i="10"/>
  <c r="AG24" i="10"/>
  <c r="AH24" i="10"/>
  <c r="AI24" i="10"/>
  <c r="AJ24" i="10"/>
  <c r="AK24" i="10"/>
  <c r="AL24" i="10"/>
  <c r="AM24" i="10"/>
  <c r="AN24" i="10"/>
  <c r="AO24" i="10"/>
  <c r="AP24" i="10"/>
  <c r="AQ24" i="10"/>
  <c r="AR24" i="10"/>
  <c r="AS24" i="10"/>
  <c r="AT24" i="10"/>
  <c r="Q23" i="10"/>
  <c r="N23" i="10"/>
  <c r="R23" i="10"/>
  <c r="S23" i="10"/>
  <c r="T23" i="10"/>
  <c r="U23" i="10"/>
  <c r="V23" i="10"/>
  <c r="W23" i="10"/>
  <c r="X23" i="10"/>
  <c r="Y23" i="10"/>
  <c r="Z23" i="10"/>
  <c r="AA23" i="10"/>
  <c r="AB23" i="10"/>
  <c r="AC23" i="10"/>
  <c r="AD23" i="10"/>
  <c r="AE23" i="10"/>
  <c r="AF23" i="10"/>
  <c r="AG23" i="10"/>
  <c r="AH23" i="10"/>
  <c r="AI23" i="10"/>
  <c r="AJ23" i="10"/>
  <c r="AK23" i="10"/>
  <c r="AL23" i="10"/>
  <c r="AM23" i="10"/>
  <c r="AN23" i="10"/>
  <c r="AO23" i="10"/>
  <c r="AP23" i="10"/>
  <c r="AQ23" i="10"/>
  <c r="AR23" i="10"/>
  <c r="AS23" i="10"/>
  <c r="AT23" i="10"/>
  <c r="Q22" i="10"/>
  <c r="N22" i="10"/>
  <c r="R22" i="10"/>
  <c r="S22" i="10"/>
  <c r="T22" i="10"/>
  <c r="U22" i="10"/>
  <c r="V22" i="10"/>
  <c r="W22" i="10"/>
  <c r="X22" i="10"/>
  <c r="Y22" i="10"/>
  <c r="Z22" i="10"/>
  <c r="AA22" i="10"/>
  <c r="AB22" i="10"/>
  <c r="AC22" i="10"/>
  <c r="AD22" i="10"/>
  <c r="AE22" i="10"/>
  <c r="AF22" i="10"/>
  <c r="AG22" i="10"/>
  <c r="AH22" i="10"/>
  <c r="AI22" i="10"/>
  <c r="AJ22" i="10"/>
  <c r="AK22" i="10"/>
  <c r="AL22" i="10"/>
  <c r="AM22" i="10"/>
  <c r="AN22" i="10"/>
  <c r="AO22" i="10"/>
  <c r="AP22" i="10"/>
  <c r="AQ22" i="10"/>
  <c r="AR22" i="10"/>
  <c r="AS22" i="10"/>
  <c r="AT22" i="10"/>
  <c r="Q21" i="10"/>
  <c r="N21" i="10"/>
  <c r="R21" i="10"/>
  <c r="S21" i="10"/>
  <c r="T21" i="10"/>
  <c r="U21" i="10"/>
  <c r="V21" i="10"/>
  <c r="W21" i="10"/>
  <c r="X21" i="10"/>
  <c r="Y21" i="10"/>
  <c r="Z21" i="10"/>
  <c r="AA21" i="10"/>
  <c r="AB21" i="10"/>
  <c r="AC21" i="10"/>
  <c r="AD21" i="10"/>
  <c r="AE21" i="10"/>
  <c r="AF21" i="10"/>
  <c r="AG21" i="10"/>
  <c r="AH21" i="10"/>
  <c r="AI21" i="10"/>
  <c r="AJ21" i="10"/>
  <c r="AK21" i="10"/>
  <c r="AL21" i="10"/>
  <c r="AM21" i="10"/>
  <c r="AN21" i="10"/>
  <c r="AO21" i="10"/>
  <c r="AP21" i="10"/>
  <c r="AQ21" i="10"/>
  <c r="AR21" i="10"/>
  <c r="AS21" i="10"/>
  <c r="AT21" i="10"/>
  <c r="N20" i="10"/>
  <c r="R20" i="10"/>
  <c r="S20" i="10"/>
  <c r="T20" i="10"/>
  <c r="U20" i="10"/>
  <c r="V20" i="10"/>
  <c r="W20" i="10"/>
  <c r="X20" i="10"/>
  <c r="Y20" i="10"/>
  <c r="Z20" i="10"/>
  <c r="AA20" i="10"/>
  <c r="AB20" i="10"/>
  <c r="AC20" i="10"/>
  <c r="AD20" i="10"/>
  <c r="AE20" i="10"/>
  <c r="AF20" i="10"/>
  <c r="AG20" i="10"/>
  <c r="AH20" i="10"/>
  <c r="AI20" i="10"/>
  <c r="AJ20" i="10"/>
  <c r="AK20" i="10"/>
  <c r="AL20" i="10"/>
  <c r="AM20" i="10"/>
  <c r="AN20" i="10"/>
  <c r="AO20" i="10"/>
  <c r="AP20" i="10"/>
  <c r="AQ20" i="10"/>
  <c r="AR20" i="10"/>
  <c r="AS20" i="10"/>
  <c r="AT20" i="10"/>
  <c r="N19" i="10"/>
  <c r="R19" i="10"/>
  <c r="S19" i="10"/>
  <c r="T19" i="10"/>
  <c r="U19" i="10"/>
  <c r="V19" i="10"/>
  <c r="W19" i="10"/>
  <c r="X19" i="10"/>
  <c r="Y19" i="10"/>
  <c r="Z19" i="10"/>
  <c r="AA19" i="10"/>
  <c r="AB19" i="10"/>
  <c r="AC19" i="10"/>
  <c r="AD19" i="10"/>
  <c r="AE19" i="10"/>
  <c r="AF19" i="10"/>
  <c r="AG19" i="10"/>
  <c r="AH19" i="10"/>
  <c r="AI19" i="10"/>
  <c r="AJ19" i="10"/>
  <c r="AK19" i="10"/>
  <c r="AL19" i="10"/>
  <c r="AM19" i="10"/>
  <c r="AN19" i="10"/>
  <c r="AO19" i="10"/>
  <c r="AP19" i="10"/>
  <c r="AQ19" i="10"/>
  <c r="AR19" i="10"/>
  <c r="AS19" i="10"/>
  <c r="AT19" i="10"/>
  <c r="N18" i="10"/>
  <c r="R18" i="10"/>
  <c r="S18" i="10"/>
  <c r="T18" i="10"/>
  <c r="U18" i="10"/>
  <c r="V18" i="10"/>
  <c r="W18" i="10"/>
  <c r="X18" i="10"/>
  <c r="Y18" i="10"/>
  <c r="Z18" i="10"/>
  <c r="AA18" i="10"/>
  <c r="AB18" i="10"/>
  <c r="AC18" i="10"/>
  <c r="AD18" i="10"/>
  <c r="AE18" i="10"/>
  <c r="AF18" i="10"/>
  <c r="AG18" i="10"/>
  <c r="AH18" i="10"/>
  <c r="AI18" i="10"/>
  <c r="AJ18" i="10"/>
  <c r="AK18" i="10"/>
  <c r="AL18" i="10"/>
  <c r="AM18" i="10"/>
  <c r="AN18" i="10"/>
  <c r="AO18" i="10"/>
  <c r="AP18" i="10"/>
  <c r="AQ18" i="10"/>
  <c r="AR18" i="10"/>
  <c r="AS18" i="10"/>
  <c r="AT18" i="10"/>
  <c r="N17" i="10"/>
  <c r="R17" i="10"/>
  <c r="S17" i="10"/>
  <c r="T17" i="10"/>
  <c r="U17" i="10"/>
  <c r="V17" i="10"/>
  <c r="W17" i="10"/>
  <c r="X17" i="10"/>
  <c r="Y17" i="10"/>
  <c r="Z17" i="10"/>
  <c r="AA17" i="10"/>
  <c r="AB17" i="10"/>
  <c r="AC17" i="10"/>
  <c r="AD17" i="10"/>
  <c r="AE17" i="10"/>
  <c r="AF17" i="10"/>
  <c r="AG17" i="10"/>
  <c r="AH17" i="10"/>
  <c r="AI17" i="10"/>
  <c r="AJ17" i="10"/>
  <c r="AK17" i="10"/>
  <c r="AL17" i="10"/>
  <c r="AM17" i="10"/>
  <c r="AN17" i="10"/>
  <c r="AO17" i="10"/>
  <c r="AP17" i="10"/>
  <c r="AQ17" i="10"/>
  <c r="AR17" i="10"/>
  <c r="AS17" i="10"/>
  <c r="AT17" i="10"/>
  <c r="Q16" i="10"/>
  <c r="N16" i="10"/>
  <c r="R16" i="10"/>
  <c r="S16" i="10"/>
  <c r="T16" i="10"/>
  <c r="U16" i="10"/>
  <c r="V16" i="10"/>
  <c r="W16" i="10"/>
  <c r="X16" i="10"/>
  <c r="Y16" i="10"/>
  <c r="Z16" i="10"/>
  <c r="AA16" i="10"/>
  <c r="AB16" i="10"/>
  <c r="AC16" i="10"/>
  <c r="AD16" i="10"/>
  <c r="AE16" i="10"/>
  <c r="AF16" i="10"/>
  <c r="AG16" i="10"/>
  <c r="AH16" i="10"/>
  <c r="AI16" i="10"/>
  <c r="AJ16" i="10"/>
  <c r="AK16" i="10"/>
  <c r="AL16" i="10"/>
  <c r="AM16" i="10"/>
  <c r="AN16" i="10"/>
  <c r="AO16" i="10"/>
  <c r="AP16" i="10"/>
  <c r="AQ16" i="10"/>
  <c r="AR16" i="10"/>
  <c r="AS16" i="10"/>
  <c r="AT16" i="10"/>
  <c r="Q15" i="10"/>
  <c r="N15" i="10"/>
  <c r="R15" i="10"/>
  <c r="S15" i="10"/>
  <c r="T15" i="10"/>
  <c r="U15" i="10"/>
  <c r="V15" i="10"/>
  <c r="W15" i="10"/>
  <c r="X15" i="10"/>
  <c r="Y15" i="10"/>
  <c r="Z15" i="10"/>
  <c r="AA15" i="10"/>
  <c r="AB15" i="10"/>
  <c r="AC15" i="10"/>
  <c r="AD15" i="10"/>
  <c r="AE15" i="10"/>
  <c r="AF15" i="10"/>
  <c r="AG15" i="10"/>
  <c r="AH15" i="10"/>
  <c r="AI15" i="10"/>
  <c r="AJ15" i="10"/>
  <c r="AK15" i="10"/>
  <c r="AL15" i="10"/>
  <c r="AM15" i="10"/>
  <c r="AN15" i="10"/>
  <c r="AO15" i="10"/>
  <c r="AP15" i="10"/>
  <c r="AQ15" i="10"/>
  <c r="AR15" i="10"/>
  <c r="AS15" i="10"/>
  <c r="AT15" i="10"/>
  <c r="Q14" i="10"/>
  <c r="N14" i="10"/>
  <c r="R14" i="10"/>
  <c r="S14" i="10"/>
  <c r="T14" i="10"/>
  <c r="U14" i="10"/>
  <c r="V14" i="10"/>
  <c r="W14" i="10"/>
  <c r="X14" i="10"/>
  <c r="Y14" i="10"/>
  <c r="Z14" i="10"/>
  <c r="AA14" i="10"/>
  <c r="AB14" i="10"/>
  <c r="AC14" i="10"/>
  <c r="AD14" i="10"/>
  <c r="AE14" i="10"/>
  <c r="AF14" i="10"/>
  <c r="AG14" i="10"/>
  <c r="AH14" i="10"/>
  <c r="AI14" i="10"/>
  <c r="AJ14" i="10"/>
  <c r="AK14" i="10"/>
  <c r="AL14" i="10"/>
  <c r="AM14" i="10"/>
  <c r="AN14" i="10"/>
  <c r="AO14" i="10"/>
  <c r="AP14" i="10"/>
  <c r="AQ14" i="10"/>
  <c r="AR14" i="10"/>
  <c r="AS14" i="10"/>
  <c r="AT14" i="10"/>
  <c r="Q13" i="10"/>
  <c r="N13" i="10"/>
  <c r="R13" i="10"/>
  <c r="S13" i="10"/>
  <c r="T13" i="10"/>
  <c r="U13" i="10"/>
  <c r="V13" i="10"/>
  <c r="W13" i="10"/>
  <c r="X13" i="10"/>
  <c r="Y13" i="10"/>
  <c r="Z13" i="10"/>
  <c r="AA13" i="10"/>
  <c r="AB13" i="10"/>
  <c r="AC13" i="10"/>
  <c r="AD13" i="10"/>
  <c r="AE13" i="10"/>
  <c r="AF13" i="10"/>
  <c r="AG13" i="10"/>
  <c r="AH13" i="10"/>
  <c r="AI13" i="10"/>
  <c r="AJ13" i="10"/>
  <c r="AK13" i="10"/>
  <c r="AL13" i="10"/>
  <c r="AM13" i="10"/>
  <c r="AN13" i="10"/>
  <c r="AO13" i="10"/>
  <c r="AP13" i="10"/>
  <c r="AQ13" i="10"/>
  <c r="AR13" i="10"/>
  <c r="AS13" i="10"/>
  <c r="AT13" i="10"/>
  <c r="Q12" i="10"/>
  <c r="N12" i="10"/>
  <c r="R12" i="10"/>
  <c r="S12" i="10"/>
  <c r="T12" i="10"/>
  <c r="U12" i="10"/>
  <c r="V12" i="10"/>
  <c r="W12" i="10"/>
  <c r="X12" i="10"/>
  <c r="Y12" i="10"/>
  <c r="Z12" i="10"/>
  <c r="AA12" i="10"/>
  <c r="AB12" i="10"/>
  <c r="AC12" i="10"/>
  <c r="AD12" i="10"/>
  <c r="AE12" i="10"/>
  <c r="AF12" i="10"/>
  <c r="AG12" i="10"/>
  <c r="AH12" i="10"/>
  <c r="AI12" i="10"/>
  <c r="AJ12" i="10"/>
  <c r="AK12" i="10"/>
  <c r="AL12" i="10"/>
  <c r="AM12" i="10"/>
  <c r="AN12" i="10"/>
  <c r="AO12" i="10"/>
  <c r="AP12" i="10"/>
  <c r="AQ12" i="10"/>
  <c r="AR12" i="10"/>
  <c r="AS12" i="10"/>
  <c r="AT12" i="10"/>
  <c r="N11" i="10"/>
  <c r="R11" i="10"/>
  <c r="S11" i="10"/>
  <c r="T11" i="10"/>
  <c r="U11" i="10"/>
  <c r="V11" i="10"/>
  <c r="W11" i="10"/>
  <c r="X11" i="10"/>
  <c r="Y11" i="10"/>
  <c r="Z11" i="10"/>
  <c r="AA11" i="10"/>
  <c r="AB11" i="10"/>
  <c r="AC11" i="10"/>
  <c r="AD11" i="10"/>
  <c r="AE11" i="10"/>
  <c r="AF11" i="10"/>
  <c r="AG11" i="10"/>
  <c r="AH11" i="10"/>
  <c r="AI11" i="10"/>
  <c r="AJ11" i="10"/>
  <c r="AK11" i="10"/>
  <c r="AL11" i="10"/>
  <c r="AM11" i="10"/>
  <c r="AN11" i="10"/>
  <c r="AO11" i="10"/>
  <c r="AP11" i="10"/>
  <c r="AQ11" i="10"/>
  <c r="AR11" i="10"/>
  <c r="AS11" i="10"/>
  <c r="AT11" i="10"/>
  <c r="N10" i="10"/>
  <c r="R10" i="10"/>
  <c r="S10" i="10"/>
  <c r="T10" i="10"/>
  <c r="U10" i="10"/>
  <c r="V10" i="10"/>
  <c r="W10" i="10"/>
  <c r="X10" i="10"/>
  <c r="Y10" i="10"/>
  <c r="Z10" i="10"/>
  <c r="AA10" i="10"/>
  <c r="AB10" i="10"/>
  <c r="AC10" i="10"/>
  <c r="AD10" i="10"/>
  <c r="AE10" i="10"/>
  <c r="AF10" i="10"/>
  <c r="AG10" i="10"/>
  <c r="AH10" i="10"/>
  <c r="AI10" i="10"/>
  <c r="AJ10" i="10"/>
  <c r="AK10" i="10"/>
  <c r="AL10" i="10"/>
  <c r="AM10" i="10"/>
  <c r="AN10" i="10"/>
  <c r="AO10" i="10"/>
  <c r="AP10" i="10"/>
  <c r="AQ10" i="10"/>
  <c r="AR10" i="10"/>
  <c r="AS10" i="10"/>
  <c r="AT10" i="10"/>
  <c r="N9" i="10"/>
  <c r="R9" i="10"/>
  <c r="S9" i="10"/>
  <c r="T9" i="10"/>
  <c r="U9" i="10"/>
  <c r="V9" i="10"/>
  <c r="W9" i="10"/>
  <c r="X9" i="10"/>
  <c r="Y9" i="10"/>
  <c r="Z9" i="10"/>
  <c r="AA9" i="10"/>
  <c r="AB9" i="10"/>
  <c r="AC9" i="10"/>
  <c r="AD9" i="10"/>
  <c r="AE9" i="10"/>
  <c r="AF9" i="10"/>
  <c r="AG9" i="10"/>
  <c r="AH9" i="10"/>
  <c r="AI9" i="10"/>
  <c r="AJ9" i="10"/>
  <c r="AK9" i="10"/>
  <c r="AL9" i="10"/>
  <c r="AM9" i="10"/>
  <c r="AN9" i="10"/>
  <c r="AO9" i="10"/>
  <c r="AP9" i="10"/>
  <c r="AQ9" i="10"/>
  <c r="AR9" i="10"/>
  <c r="AS9" i="10"/>
  <c r="AT9" i="10"/>
  <c r="N8" i="10"/>
  <c r="R8" i="10"/>
  <c r="S8" i="10"/>
  <c r="T8" i="10"/>
  <c r="U8" i="10"/>
  <c r="V8" i="10"/>
  <c r="W8" i="10"/>
  <c r="X8" i="10"/>
  <c r="Y8" i="10"/>
  <c r="Z8" i="10"/>
  <c r="AA8" i="10"/>
  <c r="AB8" i="10"/>
  <c r="AC8" i="10"/>
  <c r="AD8" i="10"/>
  <c r="AE8" i="10"/>
  <c r="AF8" i="10"/>
  <c r="AG8" i="10"/>
  <c r="AH8" i="10"/>
  <c r="AI8" i="10"/>
  <c r="AJ8" i="10"/>
  <c r="AK8" i="10"/>
  <c r="AL8" i="10"/>
  <c r="AM8" i="10"/>
  <c r="AN8" i="10"/>
  <c r="AO8" i="10"/>
  <c r="AP8" i="10"/>
  <c r="AQ8" i="10"/>
  <c r="AR8" i="10"/>
  <c r="AS8" i="10"/>
  <c r="AT8" i="10"/>
  <c r="N7" i="10"/>
  <c r="R7" i="10"/>
  <c r="S7" i="10"/>
  <c r="T7" i="10"/>
  <c r="U7" i="10"/>
  <c r="V7" i="10"/>
  <c r="W7" i="10"/>
  <c r="X7" i="10"/>
  <c r="Y7" i="10"/>
  <c r="Z7" i="10"/>
  <c r="AA7" i="10"/>
  <c r="AB7" i="10"/>
  <c r="AC7" i="10"/>
  <c r="AD7" i="10"/>
  <c r="AE7" i="10"/>
  <c r="AF7" i="10"/>
  <c r="AG7" i="10"/>
  <c r="AH7" i="10"/>
  <c r="AI7" i="10"/>
  <c r="AJ7" i="10"/>
  <c r="AK7" i="10"/>
  <c r="AL7" i="10"/>
  <c r="AM7" i="10"/>
  <c r="AN7" i="10"/>
  <c r="AO7" i="10"/>
  <c r="AP7" i="10"/>
  <c r="AQ7" i="10"/>
  <c r="AR7" i="10"/>
  <c r="AS7" i="10"/>
  <c r="AT7" i="10"/>
  <c r="N6" i="10"/>
  <c r="R6" i="10"/>
  <c r="S6" i="10"/>
  <c r="T6" i="10"/>
  <c r="U6" i="10"/>
  <c r="V6" i="10"/>
  <c r="W6" i="10"/>
  <c r="X6" i="10"/>
  <c r="Y6" i="10"/>
  <c r="Z6" i="10"/>
  <c r="AA6" i="10"/>
  <c r="AB6" i="10"/>
  <c r="AC6" i="10"/>
  <c r="AD6" i="10"/>
  <c r="AE6" i="10"/>
  <c r="AF6" i="10"/>
  <c r="AG6" i="10"/>
  <c r="AH6" i="10"/>
  <c r="AI6" i="10"/>
  <c r="AJ6" i="10"/>
  <c r="AK6" i="10"/>
  <c r="AL6" i="10"/>
  <c r="AM6" i="10"/>
  <c r="AN6" i="10"/>
  <c r="AO6" i="10"/>
  <c r="AP6" i="10"/>
  <c r="AQ6" i="10"/>
  <c r="AR6" i="10"/>
  <c r="AS6" i="10"/>
  <c r="AT6" i="10"/>
  <c r="J34" i="10"/>
  <c r="Q34" i="10" s="1"/>
  <c r="K43" i="10" l="1"/>
  <c r="K40" i="10"/>
  <c r="K13" i="10"/>
  <c r="K16" i="10"/>
  <c r="K12" i="10"/>
  <c r="K46" i="10"/>
  <c r="K25" i="10"/>
  <c r="K23" i="10"/>
  <c r="K21" i="10"/>
  <c r="K15" i="10"/>
  <c r="K22" i="10"/>
  <c r="K24" i="10"/>
  <c r="K28" i="10"/>
  <c r="K30" i="10"/>
  <c r="K14" i="10"/>
  <c r="K31" i="10"/>
  <c r="J48" i="10"/>
  <c r="Q48" i="10" s="1"/>
  <c r="J26" i="10"/>
  <c r="Q26" i="10" s="1"/>
  <c r="J29" i="10"/>
  <c r="Q29" i="10" s="1"/>
  <c r="J27" i="10"/>
  <c r="Q27" i="10" s="1"/>
  <c r="J49" i="10"/>
  <c r="Q49" i="10" s="1"/>
  <c r="J33" i="10"/>
  <c r="Q33" i="10" s="1"/>
  <c r="Q6" i="10"/>
  <c r="Q8" i="10"/>
  <c r="Q7" i="10"/>
  <c r="Q20" i="10"/>
  <c r="J35" i="10"/>
  <c r="Q35" i="10" s="1"/>
  <c r="J67" i="10"/>
  <c r="Q67" i="10" s="1"/>
  <c r="J45" i="10"/>
  <c r="Q45" i="10" s="1"/>
  <c r="AD84" i="10"/>
  <c r="AT84" i="10"/>
  <c r="Q10" i="10"/>
  <c r="J66" i="10"/>
  <c r="Q66" i="10" s="1"/>
  <c r="F67" i="10"/>
  <c r="X64" i="10"/>
  <c r="X5" i="11" s="1"/>
  <c r="AN64" i="10"/>
  <c r="AN5" i="11" s="1"/>
  <c r="AP84" i="10"/>
  <c r="H84" i="10"/>
  <c r="J38" i="10"/>
  <c r="Q38" i="10" s="1"/>
  <c r="J36" i="10"/>
  <c r="Q36" i="10" s="1"/>
  <c r="Q9" i="10"/>
  <c r="J42" i="10"/>
  <c r="Q42" i="10" s="1"/>
  <c r="J44" i="10"/>
  <c r="Q44" i="10" s="1"/>
  <c r="Q17" i="10"/>
  <c r="AM64" i="10"/>
  <c r="AM5" i="11" s="1"/>
  <c r="W64" i="10"/>
  <c r="W5" i="11" s="1"/>
  <c r="AR64" i="10"/>
  <c r="AR5" i="11" s="1"/>
  <c r="AB64" i="10"/>
  <c r="AB5" i="11" s="1"/>
  <c r="AL84" i="10"/>
  <c r="AI64" i="10"/>
  <c r="AI5" i="11" s="1"/>
  <c r="S64" i="10"/>
  <c r="S5" i="11" s="1"/>
  <c r="AG64" i="10"/>
  <c r="AG5" i="11" s="1"/>
  <c r="AH64" i="10"/>
  <c r="AH5" i="11" s="1"/>
  <c r="AT64" i="10"/>
  <c r="AT5" i="11" s="1"/>
  <c r="AD64" i="10"/>
  <c r="AD5" i="11" s="1"/>
  <c r="AQ84" i="10"/>
  <c r="AA84" i="10"/>
  <c r="J39" i="10"/>
  <c r="Q39" i="10" s="1"/>
  <c r="Z84" i="10"/>
  <c r="AK84" i="10"/>
  <c r="Q19" i="10"/>
  <c r="Q11" i="10"/>
  <c r="J32" i="10"/>
  <c r="Q32" i="10" s="1"/>
  <c r="Q18" i="10"/>
  <c r="AR84" i="10"/>
  <c r="AB84" i="10"/>
  <c r="AS84" i="10"/>
  <c r="AC84" i="10"/>
  <c r="T64" i="10"/>
  <c r="T5" i="11" s="1"/>
  <c r="AO84" i="10"/>
  <c r="U84" i="10"/>
  <c r="Y84" i="10"/>
  <c r="V84" i="10"/>
  <c r="AJ64" i="10"/>
  <c r="AJ5" i="11" s="1"/>
  <c r="R64" i="10"/>
  <c r="R5" i="11" s="1"/>
  <c r="AQ64" i="10"/>
  <c r="AQ5" i="11" s="1"/>
  <c r="AA64" i="10"/>
  <c r="AA5" i="11" s="1"/>
  <c r="AP64" i="10"/>
  <c r="AP5" i="11" s="1"/>
  <c r="Z64" i="10"/>
  <c r="Z5" i="11" s="1"/>
  <c r="AF84" i="10"/>
  <c r="AS64" i="10"/>
  <c r="AS5" i="11" s="1"/>
  <c r="AC64" i="10"/>
  <c r="AC5" i="11" s="1"/>
  <c r="AO64" i="10"/>
  <c r="AO5" i="11" s="1"/>
  <c r="Y64" i="10"/>
  <c r="Y5" i="11" s="1"/>
  <c r="AE84" i="10"/>
  <c r="AK64" i="10"/>
  <c r="AK5" i="11" s="1"/>
  <c r="U64" i="10"/>
  <c r="U5" i="11" s="1"/>
  <c r="AG84" i="10"/>
  <c r="AF64" i="10"/>
  <c r="AF5" i="11" s="1"/>
  <c r="AE64" i="10"/>
  <c r="AE5" i="11" s="1"/>
  <c r="AN84" i="10"/>
  <c r="X84" i="10"/>
  <c r="AM84" i="10"/>
  <c r="W84" i="10"/>
  <c r="AJ84" i="10"/>
  <c r="T84" i="10"/>
  <c r="AI84" i="10"/>
  <c r="S84" i="10"/>
  <c r="AL64" i="10"/>
  <c r="AL5" i="11" s="1"/>
  <c r="V64" i="10"/>
  <c r="V5" i="11" s="1"/>
  <c r="AH84" i="10"/>
  <c r="R84" i="10"/>
  <c r="J47" i="10" l="1"/>
  <c r="Q47" i="10" s="1"/>
  <c r="K6" i="10"/>
  <c r="K29" i="10"/>
  <c r="K49" i="10"/>
  <c r="K27" i="10"/>
  <c r="K8" i="10"/>
  <c r="K26" i="10"/>
  <c r="K7" i="10"/>
  <c r="K33" i="10"/>
  <c r="K34" i="10"/>
  <c r="K67" i="10"/>
  <c r="J37" i="10"/>
  <c r="Q37" i="10" s="1"/>
  <c r="K35" i="10"/>
  <c r="H64" i="10" l="1"/>
  <c r="K41" i="10"/>
  <c r="K48" i="10"/>
  <c r="K37" i="10"/>
  <c r="K47" i="10"/>
  <c r="Q64" i="10"/>
  <c r="Q5" i="11" s="1"/>
  <c r="K50" i="10"/>
  <c r="K36" i="10"/>
  <c r="J64" i="10"/>
  <c r="I5" i="11" s="1"/>
  <c r="J5" i="11" s="1"/>
  <c r="K17" i="10"/>
  <c r="K38" i="10"/>
  <c r="K39" i="10"/>
  <c r="K18" i="10"/>
  <c r="K11" i="10"/>
  <c r="K19" i="10"/>
  <c r="K45" i="10"/>
  <c r="K44" i="10"/>
  <c r="F66" i="10"/>
  <c r="K66" i="10" s="1"/>
  <c r="J84" i="10"/>
  <c r="I6" i="11" s="1"/>
  <c r="J6" i="11" s="1"/>
  <c r="K32" i="10" l="1"/>
  <c r="J11" i="11"/>
  <c r="K42" i="10"/>
  <c r="K9" i="10"/>
  <c r="K20" i="10"/>
  <c r="Q84" i="10"/>
  <c r="K10" i="10" l="1"/>
  <c r="F64" i="10"/>
  <c r="K64" i="10" s="1"/>
  <c r="F84" i="10"/>
  <c r="K84" i="10" l="1"/>
  <c r="K6" i="11" l="1"/>
  <c r="K5" i="11"/>
  <c r="H11" i="11" l="1"/>
  <c r="F11" i="11"/>
  <c r="K11" i="11"/>
  <c r="J9" i="11" l="1"/>
  <c r="K9" i="11" s="1"/>
  <c r="J8" i="11"/>
  <c r="K8" i="11" s="1"/>
  <c r="J7" i="11"/>
  <c r="K7" i="11" s="1"/>
</calcChain>
</file>

<file path=xl/sharedStrings.xml><?xml version="1.0" encoding="utf-8"?>
<sst xmlns="http://schemas.openxmlformats.org/spreadsheetml/2006/main" count="413" uniqueCount="191">
  <si>
    <t>01</t>
  </si>
  <si>
    <t>식</t>
  </si>
  <si>
    <t>0110</t>
  </si>
  <si>
    <t>011001</t>
  </si>
  <si>
    <t>스프링클러 설비 공사</t>
  </si>
  <si>
    <t>작업부산물</t>
  </si>
  <si>
    <t>폐기물처리비</t>
  </si>
  <si>
    <t>단위</t>
  </si>
  <si>
    <t>비고</t>
  </si>
  <si>
    <t>기계설비공</t>
  </si>
  <si>
    <t>보통인부</t>
  </si>
  <si>
    <t>합  계</t>
  </si>
  <si>
    <t>배관공</t>
  </si>
  <si>
    <t>EA</t>
  </si>
  <si>
    <t>SET</t>
  </si>
  <si>
    <t>M</t>
  </si>
  <si>
    <t>D25</t>
  </si>
  <si>
    <t>D40</t>
  </si>
  <si>
    <t>D50</t>
  </si>
  <si>
    <t>D32</t>
  </si>
  <si>
    <t>D100</t>
  </si>
  <si>
    <t>스테인레스강관(2.8T)</t>
  </si>
  <si>
    <t>KS D 3576 SCH10SD, D25</t>
  </si>
  <si>
    <t>KS D 3576 SCH10SD, D32</t>
  </si>
  <si>
    <t>스테인레스강관(3.0T)</t>
  </si>
  <si>
    <t>KS D 3576 SCH10SD, D100</t>
  </si>
  <si>
    <t>수격방지기</t>
  </si>
  <si>
    <t>수격방지기, W.H.C, D100mm</t>
  </si>
  <si>
    <t>개</t>
  </si>
  <si>
    <t>소방용밸브</t>
  </si>
  <si>
    <t>앵글밸브, D40</t>
  </si>
  <si>
    <t>주방자동소화장치(전기식)</t>
  </si>
  <si>
    <t>레인지용</t>
  </si>
  <si>
    <t>소방용헤드</t>
  </si>
  <si>
    <t>조기반응, 플러쉬 72°C 표준</t>
  </si>
  <si>
    <t>플렉시블조인트(소방용)</t>
  </si>
  <si>
    <t>(나관보온), 1,200mm, 소방용</t>
  </si>
  <si>
    <t>수  량</t>
  </si>
  <si>
    <t>단  가</t>
  </si>
  <si>
    <t>금   액</t>
  </si>
  <si>
    <t>손료요율</t>
  </si>
  <si>
    <t>손료구분</t>
  </si>
  <si>
    <t>적용구분</t>
  </si>
  <si>
    <t>합계구분</t>
  </si>
  <si>
    <t>품목구분</t>
  </si>
  <si>
    <t>조달코드</t>
  </si>
  <si>
    <t>구분</t>
  </si>
  <si>
    <t>기계경비</t>
  </si>
  <si>
    <t>20</t>
  </si>
  <si>
    <t>노무비</t>
  </si>
  <si>
    <t>인</t>
  </si>
  <si>
    <t>A0400000000</t>
  </si>
  <si>
    <t>수량</t>
  </si>
  <si>
    <t>소화기표지(축광식)</t>
  </si>
  <si>
    <t>160*160</t>
  </si>
  <si>
    <t>수동식소화기</t>
  </si>
  <si>
    <t>자동확산소화기 3.0KG</t>
  </si>
  <si>
    <t>청정소화기 3.0KG</t>
  </si>
  <si>
    <t>KS D 3576 SCH10SD, D40</t>
  </si>
  <si>
    <t>스테인레스관이음쇠 나사식</t>
  </si>
  <si>
    <t>D25, 니플, 나사식</t>
  </si>
  <si>
    <t>D25, 티이, 나사식</t>
  </si>
  <si>
    <t>D32, 니플, 나사식</t>
  </si>
  <si>
    <t>D32, 티이, 나사식</t>
  </si>
  <si>
    <t>D40, 니플, 나사식</t>
  </si>
  <si>
    <t>스테인레스관이음쇠 용접식</t>
  </si>
  <si>
    <t>90°엘보 S10, D40</t>
  </si>
  <si>
    <t>레듀셔 S10, D50</t>
  </si>
  <si>
    <t>캡 S10, D25</t>
  </si>
  <si>
    <t>티 S10, D100</t>
  </si>
  <si>
    <t>티 S10, D25</t>
  </si>
  <si>
    <t>티 S10, D50</t>
  </si>
  <si>
    <t>절연행거</t>
  </si>
  <si>
    <t>청정소화기받침대</t>
  </si>
  <si>
    <t>3.0KG</t>
  </si>
  <si>
    <t>개소</t>
  </si>
  <si>
    <t>내선전공</t>
  </si>
  <si>
    <t>재  료  비</t>
  </si>
  <si>
    <t>노  무  비</t>
  </si>
  <si>
    <t>경      비</t>
  </si>
  <si>
    <t>합      계</t>
  </si>
  <si>
    <t>공구손료</t>
  </si>
  <si>
    <t>23</t>
  </si>
  <si>
    <t>A0200000000</t>
  </si>
  <si>
    <t>소모품비</t>
  </si>
  <si>
    <t>금    액</t>
  </si>
  <si>
    <t>관보온(고무발포보온)</t>
  </si>
  <si>
    <t>D25 X 25T</t>
  </si>
  <si>
    <t>D32 X 25T</t>
  </si>
  <si>
    <t>D40 X 25T</t>
  </si>
  <si>
    <t>D100 X 40T</t>
  </si>
  <si>
    <t>구멍뚫기(코어드릴)</t>
  </si>
  <si>
    <t>D 50, 콘크리트 150㎜, 벽</t>
  </si>
  <si>
    <t>소화기함 설치</t>
  </si>
  <si>
    <t>스텐, 매립 300*600*180</t>
  </si>
  <si>
    <t>수동식소화기 철거</t>
  </si>
  <si>
    <t>스테인레스배관용접(알곤용접)</t>
  </si>
  <si>
    <t>스프링클러헤드 철거</t>
  </si>
  <si>
    <t>합 플랜지 이음(스테인레스)</t>
  </si>
  <si>
    <t>내       역       서</t>
  </si>
  <si>
    <t>품      명</t>
  </si>
  <si>
    <t>규      격</t>
  </si>
  <si>
    <t>운반비</t>
  </si>
  <si>
    <t>관급</t>
  </si>
  <si>
    <t>외주비</t>
  </si>
  <si>
    <t>장비비</t>
  </si>
  <si>
    <t>가설비</t>
  </si>
  <si>
    <t>잡비제외분</t>
  </si>
  <si>
    <t>사급자재대</t>
  </si>
  <si>
    <t>관급자재대</t>
  </si>
  <si>
    <t>작업부산물1</t>
  </si>
  <si>
    <t>도급자관급자재대</t>
  </si>
  <si>
    <t>사용자항목3</t>
  </si>
  <si>
    <t>사용자항목4</t>
  </si>
  <si>
    <t>사용자항목5</t>
  </si>
  <si>
    <t>사용자항목6</t>
  </si>
  <si>
    <t>사용자항목7</t>
  </si>
  <si>
    <t>사용자항목8</t>
  </si>
  <si>
    <t>사용자항목9</t>
  </si>
  <si>
    <t>사용자항목10</t>
  </si>
  <si>
    <t>사용자항목11</t>
  </si>
  <si>
    <t>사용자항목12</t>
  </si>
  <si>
    <t>사용자항목13</t>
  </si>
  <si>
    <t>사용자항목14</t>
  </si>
  <si>
    <t>사용자항목15</t>
  </si>
  <si>
    <t>품질관리비</t>
  </si>
  <si>
    <t>석면분담금</t>
  </si>
  <si>
    <t>임금채권부담금</t>
  </si>
  <si>
    <t>소방시설공사업 배상책임공제</t>
  </si>
  <si>
    <t>간접재료비</t>
  </si>
  <si>
    <t>공 종 리 스 트</t>
  </si>
  <si>
    <t>No</t>
  </si>
  <si>
    <t>공  종  명</t>
  </si>
  <si>
    <t>합            계</t>
    <phoneticPr fontId="1" type="noConversion"/>
  </si>
  <si>
    <t>스프링클러헤드 철거 
후 재설치</t>
    <phoneticPr fontId="1" type="noConversion"/>
  </si>
  <si>
    <t>1. 스프링클러 설비 공사</t>
    <phoneticPr fontId="1" type="noConversion"/>
  </si>
  <si>
    <t>0101</t>
    <phoneticPr fontId="1" type="noConversion"/>
  </si>
  <si>
    <t>2. 철거 배관 공사</t>
    <phoneticPr fontId="1" type="noConversion"/>
  </si>
  <si>
    <t>0102</t>
    <phoneticPr fontId="1" type="noConversion"/>
  </si>
  <si>
    <t>철거 배관 공사</t>
    <phoneticPr fontId="1" type="noConversion"/>
  </si>
  <si>
    <t>010301</t>
    <phoneticPr fontId="1" type="noConversion"/>
  </si>
  <si>
    <t>010302</t>
  </si>
  <si>
    <t>010303</t>
  </si>
  <si>
    <t>010304</t>
  </si>
  <si>
    <t xml:space="preserve">학생객실 소방설비공사 </t>
    <phoneticPr fontId="1" type="noConversion"/>
  </si>
  <si>
    <t xml:space="preserve">지도자숙소 소방설비공사 </t>
    <phoneticPr fontId="1" type="noConversion"/>
  </si>
  <si>
    <t xml:space="preserve">지도자숙소 유도등설비공사 </t>
    <phoneticPr fontId="1" type="noConversion"/>
  </si>
  <si>
    <t xml:space="preserve">소방설비철거공사 </t>
    <phoneticPr fontId="1" type="noConversion"/>
  </si>
  <si>
    <t>잡재료비</t>
    <phoneticPr fontId="17" type="noConversion"/>
  </si>
  <si>
    <t>선,배관의 2%</t>
    <phoneticPr fontId="17" type="noConversion"/>
  </si>
  <si>
    <t>식</t>
    <phoneticPr fontId="11" type="noConversion"/>
  </si>
  <si>
    <t>노무비</t>
    <phoneticPr fontId="11" type="noConversion"/>
  </si>
  <si>
    <t>인</t>
    <phoneticPr fontId="11" type="noConversion"/>
  </si>
  <si>
    <t>공구손료</t>
    <phoneticPr fontId="17" type="noConversion"/>
  </si>
  <si>
    <t>노무비의 1%</t>
    <phoneticPr fontId="17" type="noConversion"/>
  </si>
  <si>
    <t>합   계</t>
    <phoneticPr fontId="11" type="noConversion"/>
  </si>
  <si>
    <t>3-1. 학생객실 소방설비공사</t>
    <phoneticPr fontId="1" type="noConversion"/>
  </si>
  <si>
    <t xml:space="preserve">3-2. 지도자숙소 소방설비공사 </t>
    <phoneticPr fontId="1" type="noConversion"/>
  </si>
  <si>
    <t xml:space="preserve">3-4. 소방설비철거공사 </t>
    <phoneticPr fontId="1" type="noConversion"/>
  </si>
  <si>
    <t xml:space="preserve">3-3. 지도자숙소 유도등설비공사 </t>
    <phoneticPr fontId="1" type="noConversion"/>
  </si>
  <si>
    <t>1종금속가요전선관</t>
  </si>
  <si>
    <t>일반비방수 16C</t>
  </si>
  <si>
    <t>내열절연전선</t>
  </si>
  <si>
    <t>HFIX 1.5㎟</t>
  </si>
  <si>
    <t>후렉시블콘넥터</t>
  </si>
  <si>
    <t>16C비방수</t>
  </si>
  <si>
    <t>콘크리트박스(아연도)</t>
  </si>
  <si>
    <t>54mm 8각(W/커버)</t>
  </si>
  <si>
    <t>54mm 4각(W/커버)</t>
  </si>
  <si>
    <t>화재감지기</t>
  </si>
  <si>
    <t>차동식</t>
  </si>
  <si>
    <t>m</t>
  </si>
  <si>
    <t>연기식</t>
  </si>
  <si>
    <t>HFIX 2.5㎟</t>
  </si>
  <si>
    <t>스위치박스(아연도)</t>
  </si>
  <si>
    <t>54mm 1개용(W/커버)</t>
  </si>
  <si>
    <t>피난구유도등</t>
  </si>
  <si>
    <t>LED, 소형, 단면, 60분용</t>
  </si>
  <si>
    <t>비상조명등</t>
  </si>
  <si>
    <t>벽부형, LED 2/2W, 120분</t>
  </si>
  <si>
    <t>정온식</t>
  </si>
  <si>
    <t>기존화재감지기철거</t>
  </si>
  <si>
    <t>각종</t>
  </si>
  <si>
    <t>기존유도등철거</t>
  </si>
  <si>
    <t>기존비상조명등철거</t>
  </si>
  <si>
    <t>기존유도등 철거후 재설치</t>
  </si>
  <si>
    <t>기존비상조명등 철거후 재설치</t>
  </si>
  <si>
    <t>기존시각경보기 철거후 재설치</t>
  </si>
  <si>
    <t>공사명 : 청도학생수련원 본관동 보수 소방공사</t>
    <phoneticPr fontId="1" type="noConversion"/>
  </si>
  <si>
    <t>배관의 2%</t>
  </si>
  <si>
    <t>노무비의 3%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</si>
</sst>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9" formatCode="_ * #,##0.00_ ;_ * &quot;₩&quot;&quot;₩&quot;&quot;₩&quot;&quot;₩&quot;&quot;₩&quot;&quot;₩&quot;&quot;₩&quot;\-#,##0.00_ ;_ * &quot;-&quot;??_ ;_ @_ "/>
    <numFmt numFmtId="180" formatCode="&quot;제&quot;General&quot;호&quot;&quot;표&quot;"/>
    <numFmt numFmtId="181" formatCode="#,##0;[Red]#,##0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20"/>
      <color rgb="FF000000"/>
      <name val="굴림체"/>
      <family val="3"/>
      <charset val="129"/>
    </font>
    <font>
      <b/>
      <u/>
      <sz val="10"/>
      <color rgb="FF0000FF"/>
      <name val="굴림체"/>
      <family val="3"/>
      <charset val="129"/>
    </font>
    <font>
      <b/>
      <u/>
      <sz val="10"/>
      <color rgb="FF0000FF"/>
      <name val="맑은 고딕"/>
      <family val="2"/>
      <charset val="129"/>
      <scheme val="minor"/>
    </font>
    <font>
      <sz val="8"/>
      <color rgb="FF000080"/>
      <name val="굴림체"/>
      <family val="3"/>
      <charset val="129"/>
    </font>
    <font>
      <b/>
      <sz val="8"/>
      <color rgb="FF800000"/>
      <name val="굴림체"/>
      <family val="3"/>
      <charset val="129"/>
    </font>
    <font>
      <sz val="8"/>
      <color theme="1"/>
      <name val="굴림체"/>
      <family val="3"/>
      <charset val="129"/>
    </font>
    <font>
      <b/>
      <sz val="8"/>
      <color rgb="FF000000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굴림체"/>
      <family val="3"/>
      <charset val="129"/>
    </font>
    <font>
      <sz val="11"/>
      <color indexed="8"/>
      <name val="맑은 고딕"/>
      <family val="3"/>
      <charset val="129"/>
    </font>
    <font>
      <b/>
      <sz val="9"/>
      <color theme="1"/>
      <name val="굴림체"/>
      <family val="3"/>
      <charset val="129"/>
    </font>
    <font>
      <b/>
      <sz val="9"/>
      <color theme="1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8"/>
      <name val="바탕"/>
      <family val="1"/>
      <charset val="129"/>
    </font>
    <font>
      <b/>
      <sz val="8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E7"/>
        <bgColor indexed="64"/>
      </patternFill>
    </fill>
    <fill>
      <patternFill patternType="solid">
        <fgColor rgb="FFF4F4FD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179" fontId="16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5" fillId="2" borderId="1" xfId="0" applyFont="1" applyFill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left" vertical="center" wrapText="1" shrinkToFit="1"/>
    </xf>
    <xf numFmtId="0" fontId="7" fillId="0" borderId="1" xfId="0" applyFont="1" applyBorder="1" applyAlignment="1">
      <alignment horizontal="left" vertical="center" wrapText="1" shrinkToFit="1"/>
    </xf>
    <xf numFmtId="0" fontId="7" fillId="0" borderId="1" xfId="0" quotePrefix="1" applyFont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right" vertical="center" wrapText="1" shrinkToFit="1"/>
    </xf>
    <xf numFmtId="0" fontId="8" fillId="4" borderId="1" xfId="0" quotePrefix="1" applyFont="1" applyFill="1" applyBorder="1" applyAlignment="1">
      <alignment horizontal="center" vertical="center" wrapText="1" shrinkToFit="1"/>
    </xf>
    <xf numFmtId="0" fontId="8" fillId="4" borderId="1" xfId="0" applyFont="1" applyFill="1" applyBorder="1" applyAlignment="1">
      <alignment horizontal="left" vertical="center" wrapText="1" shrinkToFit="1"/>
    </xf>
    <xf numFmtId="0" fontId="8" fillId="4" borderId="1" xfId="0" applyFont="1" applyFill="1" applyBorder="1" applyAlignment="1">
      <alignment horizontal="center" vertical="center" wrapText="1" shrinkToFit="1"/>
    </xf>
    <xf numFmtId="0" fontId="8" fillId="4" borderId="1" xfId="0" applyFont="1" applyFill="1" applyBorder="1" applyAlignment="1">
      <alignment horizontal="right" vertical="center" wrapText="1" shrinkToFit="1"/>
    </xf>
    <xf numFmtId="0" fontId="7" fillId="0" borderId="1" xfId="0" quotePrefix="1" applyFont="1" applyBorder="1" applyAlignment="1">
      <alignment horizontal="left" vertical="center" wrapText="1" shrinkToFit="1"/>
    </xf>
    <xf numFmtId="0" fontId="7" fillId="0" borderId="1" xfId="0" applyFont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right" vertical="center" shrinkToFit="1"/>
    </xf>
    <xf numFmtId="0" fontId="8" fillId="4" borderId="1" xfId="0" applyFont="1" applyFill="1" applyBorder="1" applyAlignment="1">
      <alignment horizontal="right" vertical="center" shrinkToFit="1"/>
    </xf>
    <xf numFmtId="0" fontId="7" fillId="0" borderId="1" xfId="0" quotePrefix="1" applyFont="1" applyBorder="1" applyAlignment="1">
      <alignment horizontal="right" vertical="center" wrapText="1" shrinkToFit="1"/>
    </xf>
    <xf numFmtId="0" fontId="7" fillId="0" borderId="1" xfId="0" applyFont="1" applyBorder="1" applyAlignment="1">
      <alignment horizontal="center" vertical="center" shrinkToFit="1"/>
    </xf>
    <xf numFmtId="0" fontId="14" fillId="5" borderId="1" xfId="0" quotePrefix="1" applyFont="1" applyFill="1" applyBorder="1" applyAlignment="1">
      <alignment horizontal="left" vertical="center" wrapText="1" shrinkToFit="1"/>
    </xf>
    <xf numFmtId="0" fontId="14" fillId="5" borderId="1" xfId="0" quotePrefix="1" applyFont="1" applyFill="1" applyBorder="1" applyAlignment="1">
      <alignment horizontal="center" vertical="center" wrapText="1" shrinkToFit="1"/>
    </xf>
    <xf numFmtId="0" fontId="14" fillId="5" borderId="1" xfId="0" applyFont="1" applyFill="1" applyBorder="1" applyAlignment="1">
      <alignment horizontal="center" vertical="center" shrinkToFit="1"/>
    </xf>
    <xf numFmtId="0" fontId="14" fillId="5" borderId="1" xfId="0" applyFont="1" applyFill="1" applyBorder="1" applyAlignment="1">
      <alignment horizontal="right" vertical="center" shrinkToFit="1"/>
    </xf>
    <xf numFmtId="0" fontId="14" fillId="5" borderId="1" xfId="0" applyFont="1" applyFill="1" applyBorder="1" applyAlignment="1">
      <alignment horizontal="left" vertical="center" wrapText="1" shrinkToFit="1"/>
    </xf>
    <xf numFmtId="0" fontId="15" fillId="5" borderId="0" xfId="0" applyFont="1" applyFill="1">
      <alignment vertical="center"/>
    </xf>
    <xf numFmtId="0" fontId="15" fillId="5" borderId="0" xfId="0" quotePrefix="1" applyFont="1" applyFill="1">
      <alignment vertical="center"/>
    </xf>
    <xf numFmtId="0" fontId="7" fillId="6" borderId="1" xfId="0" quotePrefix="1" applyFont="1" applyFill="1" applyBorder="1" applyAlignment="1">
      <alignment horizontal="left" vertical="center" wrapText="1" shrinkToFit="1"/>
    </xf>
    <xf numFmtId="0" fontId="7" fillId="6" borderId="1" xfId="0" quotePrefix="1" applyFont="1" applyFill="1" applyBorder="1" applyAlignment="1">
      <alignment horizontal="center" vertical="center" wrapText="1" shrinkToFit="1"/>
    </xf>
    <xf numFmtId="0" fontId="7" fillId="6" borderId="1" xfId="0" applyFont="1" applyFill="1" applyBorder="1" applyAlignment="1">
      <alignment horizontal="left" vertical="center" wrapText="1" shrinkToFit="1"/>
    </xf>
    <xf numFmtId="0" fontId="0" fillId="6" borderId="0" xfId="0" applyFill="1">
      <alignment vertical="center"/>
    </xf>
    <xf numFmtId="0" fontId="7" fillId="0" borderId="1" xfId="0" quotePrefix="1" applyFont="1" applyFill="1" applyBorder="1" applyAlignment="1">
      <alignment horizontal="left" vertical="center" wrapText="1" shrinkToFit="1"/>
    </xf>
    <xf numFmtId="0" fontId="7" fillId="0" borderId="1" xfId="0" quotePrefix="1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right" vertical="center" shrinkToFit="1"/>
    </xf>
    <xf numFmtId="0" fontId="7" fillId="0" borderId="1" xfId="0" applyFont="1" applyFill="1" applyBorder="1" applyAlignment="1">
      <alignment horizontal="left" vertical="center" wrapText="1" shrinkToFit="1"/>
    </xf>
    <xf numFmtId="0" fontId="0" fillId="0" borderId="0" xfId="0" quotePrefix="1" applyFill="1">
      <alignment vertical="center"/>
    </xf>
    <xf numFmtId="0" fontId="0" fillId="0" borderId="0" xfId="0" applyFill="1">
      <alignment vertical="center"/>
    </xf>
    <xf numFmtId="181" fontId="12" fillId="0" borderId="0" xfId="0" applyNumberFormat="1" applyFont="1">
      <alignment vertical="center"/>
    </xf>
    <xf numFmtId="41" fontId="12" fillId="0" borderId="1" xfId="6" applyFont="1" applyFill="1" applyBorder="1" applyAlignment="1">
      <alignment horizontal="left" vertical="center"/>
    </xf>
    <xf numFmtId="41" fontId="12" fillId="0" borderId="1" xfId="6" applyFont="1" applyFill="1" applyBorder="1" applyAlignment="1">
      <alignment horizontal="center" vertical="center"/>
    </xf>
    <xf numFmtId="0" fontId="12" fillId="0" borderId="1" xfId="6" applyNumberFormat="1" applyFont="1" applyFill="1" applyBorder="1" applyAlignment="1">
      <alignment vertical="center"/>
    </xf>
    <xf numFmtId="3" fontId="12" fillId="0" borderId="1" xfId="6" applyNumberFormat="1" applyFont="1" applyFill="1" applyBorder="1" applyAlignment="1">
      <alignment vertical="center"/>
    </xf>
    <xf numFmtId="180" fontId="12" fillId="0" borderId="1" xfId="0" applyNumberFormat="1" applyFont="1" applyBorder="1" applyAlignment="1">
      <alignment horizontal="center" vertical="center"/>
    </xf>
    <xf numFmtId="41" fontId="12" fillId="0" borderId="1" xfId="6" applyFont="1" applyFill="1" applyBorder="1" applyAlignment="1">
      <alignment vertical="center" shrinkToFit="1"/>
    </xf>
    <xf numFmtId="0" fontId="12" fillId="0" borderId="1" xfId="0" applyFont="1" applyBorder="1" applyAlignment="1">
      <alignment horizontal="center" vertical="center"/>
    </xf>
    <xf numFmtId="41" fontId="12" fillId="0" borderId="2" xfId="6" applyFont="1" applyFill="1" applyBorder="1" applyAlignment="1">
      <alignment horizontal="left" vertical="center"/>
    </xf>
    <xf numFmtId="41" fontId="12" fillId="0" borderId="1" xfId="0" applyNumberFormat="1" applyFont="1" applyBorder="1" applyAlignment="1">
      <alignment vertical="center" shrinkToFit="1"/>
    </xf>
    <xf numFmtId="41" fontId="12" fillId="0" borderId="1" xfId="0" applyNumberFormat="1" applyFont="1" applyBorder="1" applyAlignment="1">
      <alignment horizontal="center" vertical="center"/>
    </xf>
    <xf numFmtId="41" fontId="12" fillId="0" borderId="2" xfId="6" applyFont="1" applyFill="1" applyBorder="1" applyAlignment="1">
      <alignment vertical="center" shrinkToFit="1"/>
    </xf>
    <xf numFmtId="41" fontId="18" fillId="4" borderId="2" xfId="0" applyNumberFormat="1" applyFont="1" applyFill="1" applyBorder="1">
      <alignment vertical="center"/>
    </xf>
    <xf numFmtId="0" fontId="18" fillId="4" borderId="1" xfId="0" applyFont="1" applyFill="1" applyBorder="1" applyAlignment="1">
      <alignment horizontal="center" vertical="center"/>
    </xf>
    <xf numFmtId="0" fontId="18" fillId="4" borderId="1" xfId="6" applyNumberFormat="1" applyFont="1" applyFill="1" applyBorder="1" applyAlignment="1">
      <alignment vertical="center"/>
    </xf>
    <xf numFmtId="3" fontId="18" fillId="4" borderId="1" xfId="6" applyNumberFormat="1" applyFont="1" applyFill="1" applyBorder="1" applyAlignment="1">
      <alignment vertical="center"/>
    </xf>
    <xf numFmtId="180" fontId="18" fillId="4" borderId="1" xfId="0" applyNumberFormat="1" applyFont="1" applyFill="1" applyBorder="1" applyAlignment="1">
      <alignment horizontal="center" vertical="center"/>
    </xf>
    <xf numFmtId="181" fontId="18" fillId="4" borderId="0" xfId="0" applyNumberFormat="1" applyFont="1" applyFill="1">
      <alignment vertical="center"/>
    </xf>
    <xf numFmtId="41" fontId="18" fillId="4" borderId="1" xfId="0" applyNumberFormat="1" applyFont="1" applyFill="1" applyBorder="1">
      <alignment vertical="center"/>
    </xf>
    <xf numFmtId="3" fontId="7" fillId="0" borderId="1" xfId="0" applyNumberFormat="1" applyFont="1" applyBorder="1" applyAlignment="1">
      <alignment horizontal="right" vertical="center" shrinkToFit="1"/>
    </xf>
    <xf numFmtId="3" fontId="7" fillId="0" borderId="1" xfId="0" applyNumberFormat="1" applyFont="1" applyFill="1" applyBorder="1" applyAlignment="1">
      <alignment horizontal="right" vertical="center" shrinkToFit="1"/>
    </xf>
    <xf numFmtId="0" fontId="7" fillId="6" borderId="1" xfId="0" applyFont="1" applyFill="1" applyBorder="1" applyAlignment="1">
      <alignment horizontal="center" vertical="center" shrinkToFit="1"/>
    </xf>
    <xf numFmtId="0" fontId="7" fillId="6" borderId="1" xfId="0" applyFont="1" applyFill="1" applyBorder="1" applyAlignment="1">
      <alignment horizontal="right" vertical="center" shrinkToFit="1"/>
    </xf>
    <xf numFmtId="0" fontId="0" fillId="6" borderId="0" xfId="0" quotePrefix="1" applyFill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quotePrefix="1" applyFont="1">
      <alignment vertical="center"/>
    </xf>
    <xf numFmtId="0" fontId="4" fillId="0" borderId="0" xfId="0" applyFont="1">
      <alignment vertical="center"/>
    </xf>
    <xf numFmtId="0" fontId="6" fillId="3" borderId="1" xfId="0" quotePrefix="1" applyFont="1" applyFill="1" applyBorder="1" applyAlignment="1">
      <alignment horizontal="left" vertical="center" wrapText="1" shrinkToFit="1"/>
    </xf>
    <xf numFmtId="0" fontId="6" fillId="3" borderId="1" xfId="0" applyFont="1" applyFill="1" applyBorder="1" applyAlignment="1">
      <alignment horizontal="left" vertical="center" wrapText="1" shrinkToFit="1"/>
    </xf>
    <xf numFmtId="0" fontId="6" fillId="3" borderId="1" xfId="0" applyFont="1" applyFill="1" applyBorder="1" applyAlignment="1">
      <alignment horizontal="left" vertical="center" shrinkToFit="1"/>
    </xf>
  </cellXfs>
  <cellStyles count="7">
    <cellStyle name="쉼표 [0]" xfId="6" builtinId="6"/>
    <cellStyle name="쉼표 [0] 2" xfId="2" xr:uid="{675918A7-4AE0-48CE-BEC3-A5132BCA551C}"/>
    <cellStyle name="콤마_5.광고동향" xfId="5" xr:uid="{631CD89F-6CE1-4AB4-954F-E4B466D07C21}"/>
    <cellStyle name="표준" xfId="0" builtinId="0"/>
    <cellStyle name="표준 2" xfId="1" xr:uid="{2A098F55-C024-4AB6-8AC7-19D372CFEE2C}"/>
    <cellStyle name="표준 2 2" xfId="3" xr:uid="{F8C1A472-38DC-4AF9-A144-A5EE6D5AF497}"/>
    <cellStyle name="표준 2_공기순환장치_1" xfId="4" xr:uid="{7D8203CA-81D4-4076-B783-C5A494E84C2F}"/>
  </cellStyles>
  <dxfs count="4">
    <dxf>
      <numFmt numFmtId="182" formatCode="#,###"/>
    </dxf>
    <dxf>
      <numFmt numFmtId="183" formatCode="#,##0.0#####"/>
    </dxf>
    <dxf>
      <numFmt numFmtId="182" formatCode="#,###"/>
    </dxf>
    <dxf>
      <numFmt numFmtId="183" formatCode="#,##0.0#####"/>
    </dxf>
  </dxfs>
  <tableStyles count="0" defaultTableStyle="TableStyleMedium2" defaultPivotStyle="PivotStyleLight16"/>
  <colors>
    <mruColors>
      <color rgb="FFFCE4D6"/>
      <color rgb="FFC6E0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5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63" Type="http://schemas.openxmlformats.org/officeDocument/2006/relationships/externalLink" Target="externalLinks/externalLink61.xml"/><Relationship Id="rId84" Type="http://schemas.openxmlformats.org/officeDocument/2006/relationships/externalLink" Target="externalLinks/externalLink82.xml"/><Relationship Id="rId138" Type="http://schemas.openxmlformats.org/officeDocument/2006/relationships/externalLink" Target="externalLinks/externalLink136.xml"/><Relationship Id="rId159" Type="http://schemas.openxmlformats.org/officeDocument/2006/relationships/externalLink" Target="externalLinks/externalLink157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53" Type="http://schemas.openxmlformats.org/officeDocument/2006/relationships/externalLink" Target="externalLinks/externalLink51.xml"/><Relationship Id="rId74" Type="http://schemas.openxmlformats.org/officeDocument/2006/relationships/externalLink" Target="externalLinks/externalLink72.xml"/><Relationship Id="rId128" Type="http://schemas.openxmlformats.org/officeDocument/2006/relationships/externalLink" Target="externalLinks/externalLink126.xml"/><Relationship Id="rId149" Type="http://schemas.openxmlformats.org/officeDocument/2006/relationships/externalLink" Target="externalLinks/externalLink147.xml"/><Relationship Id="rId5" Type="http://schemas.openxmlformats.org/officeDocument/2006/relationships/externalLink" Target="externalLinks/externalLink3.xml"/><Relationship Id="rId95" Type="http://schemas.openxmlformats.org/officeDocument/2006/relationships/externalLink" Target="externalLinks/externalLink93.xml"/><Relationship Id="rId160" Type="http://schemas.openxmlformats.org/officeDocument/2006/relationships/theme" Target="theme/theme1.xml"/><Relationship Id="rId22" Type="http://schemas.openxmlformats.org/officeDocument/2006/relationships/externalLink" Target="externalLinks/externalLink20.xml"/><Relationship Id="rId43" Type="http://schemas.openxmlformats.org/officeDocument/2006/relationships/externalLink" Target="externalLinks/externalLink41.xml"/><Relationship Id="rId64" Type="http://schemas.openxmlformats.org/officeDocument/2006/relationships/externalLink" Target="externalLinks/externalLink62.xml"/><Relationship Id="rId118" Type="http://schemas.openxmlformats.org/officeDocument/2006/relationships/externalLink" Target="externalLinks/externalLink116.xml"/><Relationship Id="rId139" Type="http://schemas.openxmlformats.org/officeDocument/2006/relationships/externalLink" Target="externalLinks/externalLink137.xml"/><Relationship Id="rId85" Type="http://schemas.openxmlformats.org/officeDocument/2006/relationships/externalLink" Target="externalLinks/externalLink83.xml"/><Relationship Id="rId150" Type="http://schemas.openxmlformats.org/officeDocument/2006/relationships/externalLink" Target="externalLinks/externalLink148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124" Type="http://schemas.openxmlformats.org/officeDocument/2006/relationships/externalLink" Target="externalLinks/externalLink122.xml"/><Relationship Id="rId129" Type="http://schemas.openxmlformats.org/officeDocument/2006/relationships/externalLink" Target="externalLinks/externalLink127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40" Type="http://schemas.openxmlformats.org/officeDocument/2006/relationships/externalLink" Target="externalLinks/externalLink138.xml"/><Relationship Id="rId145" Type="http://schemas.openxmlformats.org/officeDocument/2006/relationships/externalLink" Target="externalLinks/externalLink143.xml"/><Relationship Id="rId16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externalLink" Target="externalLinks/externalLink112.xml"/><Relationship Id="rId119" Type="http://schemas.openxmlformats.org/officeDocument/2006/relationships/externalLink" Target="externalLinks/externalLink117.xml"/><Relationship Id="rId44" Type="http://schemas.openxmlformats.org/officeDocument/2006/relationships/externalLink" Target="externalLinks/externalLink42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130" Type="http://schemas.openxmlformats.org/officeDocument/2006/relationships/externalLink" Target="externalLinks/externalLink128.xml"/><Relationship Id="rId135" Type="http://schemas.openxmlformats.org/officeDocument/2006/relationships/externalLink" Target="externalLinks/externalLink133.xml"/><Relationship Id="rId151" Type="http://schemas.openxmlformats.org/officeDocument/2006/relationships/externalLink" Target="externalLinks/externalLink149.xml"/><Relationship Id="rId156" Type="http://schemas.openxmlformats.org/officeDocument/2006/relationships/externalLink" Target="externalLinks/externalLink154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externalLink" Target="externalLinks/externalLink118.xml"/><Relationship Id="rId125" Type="http://schemas.openxmlformats.org/officeDocument/2006/relationships/externalLink" Target="externalLinks/externalLink123.xml"/><Relationship Id="rId141" Type="http://schemas.openxmlformats.org/officeDocument/2006/relationships/externalLink" Target="externalLinks/externalLink139.xml"/><Relationship Id="rId146" Type="http://schemas.openxmlformats.org/officeDocument/2006/relationships/externalLink" Target="externalLinks/externalLink144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16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externalLink" Target="externalLinks/externalLink113.xml"/><Relationship Id="rId131" Type="http://schemas.openxmlformats.org/officeDocument/2006/relationships/externalLink" Target="externalLinks/externalLink129.xml"/><Relationship Id="rId136" Type="http://schemas.openxmlformats.org/officeDocument/2006/relationships/externalLink" Target="externalLinks/externalLink134.xml"/><Relationship Id="rId157" Type="http://schemas.openxmlformats.org/officeDocument/2006/relationships/externalLink" Target="externalLinks/externalLink155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52" Type="http://schemas.openxmlformats.org/officeDocument/2006/relationships/externalLink" Target="externalLinks/externalLink15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126" Type="http://schemas.openxmlformats.org/officeDocument/2006/relationships/externalLink" Target="externalLinks/externalLink124.xml"/><Relationship Id="rId147" Type="http://schemas.openxmlformats.org/officeDocument/2006/relationships/externalLink" Target="externalLinks/externalLink145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121" Type="http://schemas.openxmlformats.org/officeDocument/2006/relationships/externalLink" Target="externalLinks/externalLink119.xml"/><Relationship Id="rId142" Type="http://schemas.openxmlformats.org/officeDocument/2006/relationships/externalLink" Target="externalLinks/externalLink140.xml"/><Relationship Id="rId16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externalLink" Target="externalLinks/externalLink114.xml"/><Relationship Id="rId137" Type="http://schemas.openxmlformats.org/officeDocument/2006/relationships/externalLink" Target="externalLinks/externalLink135.xml"/><Relationship Id="rId158" Type="http://schemas.openxmlformats.org/officeDocument/2006/relationships/externalLink" Target="externalLinks/externalLink156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32" Type="http://schemas.openxmlformats.org/officeDocument/2006/relationships/externalLink" Target="externalLinks/externalLink130.xml"/><Relationship Id="rId153" Type="http://schemas.openxmlformats.org/officeDocument/2006/relationships/externalLink" Target="externalLinks/externalLink151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Relationship Id="rId127" Type="http://schemas.openxmlformats.org/officeDocument/2006/relationships/externalLink" Target="externalLinks/externalLink125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52" Type="http://schemas.openxmlformats.org/officeDocument/2006/relationships/externalLink" Target="externalLinks/externalLink50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122" Type="http://schemas.openxmlformats.org/officeDocument/2006/relationships/externalLink" Target="externalLinks/externalLink120.xml"/><Relationship Id="rId143" Type="http://schemas.openxmlformats.org/officeDocument/2006/relationships/externalLink" Target="externalLinks/externalLink141.xml"/><Relationship Id="rId148" Type="http://schemas.openxmlformats.org/officeDocument/2006/relationships/externalLink" Target="externalLinks/externalLink146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26" Type="http://schemas.openxmlformats.org/officeDocument/2006/relationships/externalLink" Target="externalLinks/externalLink24.xml"/><Relationship Id="rId47" Type="http://schemas.openxmlformats.org/officeDocument/2006/relationships/externalLink" Target="externalLinks/externalLink45.xml"/><Relationship Id="rId68" Type="http://schemas.openxmlformats.org/officeDocument/2006/relationships/externalLink" Target="externalLinks/externalLink66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33" Type="http://schemas.openxmlformats.org/officeDocument/2006/relationships/externalLink" Target="externalLinks/externalLink131.xml"/><Relationship Id="rId154" Type="http://schemas.openxmlformats.org/officeDocument/2006/relationships/externalLink" Target="externalLinks/externalLink152.xml"/><Relationship Id="rId16" Type="http://schemas.openxmlformats.org/officeDocument/2006/relationships/externalLink" Target="externalLinks/externalLink14.xml"/><Relationship Id="rId37" Type="http://schemas.openxmlformats.org/officeDocument/2006/relationships/externalLink" Target="externalLinks/externalLink35.xml"/><Relationship Id="rId58" Type="http://schemas.openxmlformats.org/officeDocument/2006/relationships/externalLink" Target="externalLinks/externalLink56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123" Type="http://schemas.openxmlformats.org/officeDocument/2006/relationships/externalLink" Target="externalLinks/externalLink121.xml"/><Relationship Id="rId144" Type="http://schemas.openxmlformats.org/officeDocument/2006/relationships/externalLink" Target="externalLinks/externalLink142.xml"/><Relationship Id="rId90" Type="http://schemas.openxmlformats.org/officeDocument/2006/relationships/externalLink" Target="externalLinks/externalLink88.xml"/><Relationship Id="rId27" Type="http://schemas.openxmlformats.org/officeDocument/2006/relationships/externalLink" Target="externalLinks/externalLink25.xml"/><Relationship Id="rId48" Type="http://schemas.openxmlformats.org/officeDocument/2006/relationships/externalLink" Target="externalLinks/externalLink46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34" Type="http://schemas.openxmlformats.org/officeDocument/2006/relationships/externalLink" Target="externalLinks/externalLink132.xml"/><Relationship Id="rId80" Type="http://schemas.openxmlformats.org/officeDocument/2006/relationships/externalLink" Target="externalLinks/externalLink78.xml"/><Relationship Id="rId155" Type="http://schemas.openxmlformats.org/officeDocument/2006/relationships/externalLink" Target="externalLinks/externalLink15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857;&#45224;\d\1&#51228;&#44053;\WORK\&#44277;&#50976;\&#49892;&#54665;&#44228;&#54925;&#49436;%20&#44592;&#48376;&#44277;&#51221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617;\MECH\&#49457;&#51648;&#44277;&#5478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284;&#51109;\C\&#44148;&#49444;&#45236;&#5066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788;&#51221;\d\1.%20&#44285;&#51116;&#50896;%20&#49444;&#44228;&#54532;&#47196;&#51229;&#53944;&#48169;\27.&#45824;&#44396;&#44277;&#49328;&#52488;&#50808;1&#44368;&#54872;&#44221;&#44060;&#49440;\&#45225;&#54408;&#46020;&#49436;\&#45236;&#50669;&#49436;(2013.11.29)\&#44277;&#49328;&#52488;-&#44592;&#44228;&#49328;&#52636;&#49436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48;&#51109;&#45784;\&#48176;&#44305;&#51088;&#47308;2\&#51060;&#44592;&#54872;\2002\&#53457;\&#50504;&#46041;&#44053;&#45224;&#52488;&#46321;&#54617;&#44368;\&#52572;&#51333;&#50756;&#49457;&#44277;&#49324;\&#45236;&#50669;&#49436;\&#44053;&#45224;%20&#48512;&#54616;&#44228;&#49328;(&#52572;&#51333;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wpark-apc\&#44277;&#47924;\PROJECT\BUDGET\WOONAM\CDDBP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688;&#51652;\&#50500;&#47924;&#44144;&#45208;\My%20Documents\&#44204;&#51201;%20&#51088;&#47308;\&#44204;&#51201;&#44592;&#48376;FORM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952;&#49437;\C(HDD)\KDS\PROJECT\&#50689;&#51068;&#49888;&#54637;\&#50689;&#51068;&#49888;&#54637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952;&#49437;\C(HDD)\&#48149;&#50980;&#49885;\xls\&#51201;&#44201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857;&#45224;\d\&#48177;&#50629;\&#37329;&#20809;&#28111;\&#44277;&#47924;(&#49328;&#50629;)\&#44204;&#51201;\posco\SE0-DWG\&#52404;&#50977;\XLS\ALL-XLS\ULSAN\PRICE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2384;&#54868;\&#51068;&#50948;&#45824;&#44032;\&#50672;&#46028;&#45236;&#50669;&#51068;&#50948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116;&#54840;\&#47196;&#52972;%20&#46356;&#49828;&#53356;%20(d)\WINDOWS\TEMP\&#51068;&#50948;&#45824;&#44032;&#47784;&#51020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backup_D\&#50641;&#49472;&#51088;&#47308;\&#49884;&#44368;&#50977;&#52397;\2014&#45380;%20&#51665;&#54665;\&#51109;&#49457;&#52488;\1-1-&#49888;&#45817;&#52488;-&#54872;&#44221;&#44060;&#49440;-&#44592;&#44228;&#49328;&#52636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064;&#44221;\C\My%20Documents\DATA(1)\&#44204;&#51201;&#47784;&#51020;\&#51312;&#45804;&#52397;\&#48512;&#49328;&#51648;&#54616;&#52384;\DATA(1)\&#44204;&#51201;&#47784;&#51020;\&#51312;&#45804;&#52397;\&#45433;&#49328;&#54616;&#49688;\&#44204;&#51201;\&#50689;&#51064;&#46164;&#54252;\&#52572;&#51333;&#44208;&#51116;\&#44208;&#51116;&#45824;&#48708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20000374\09-&#44608;&#52380;-&#45224;&#47732;\My%20Documents\&#44204;&#51201;\&#44592;&#53440;\&#50696;&#52380;&#54616;&#49688;\&#44256;&#45909;&#46020;&#47196;\&#52572;&#51333;&#50504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ROPOSAL\ELEC\345KV\EULJOO\EU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1333;&#49689;\d\chy\2000&#45380;\Xls\&#49328;&#52636;&#51312;&#49436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omb\project\PROJECT\BUDGET\WOONAM\CDDBP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DS\PROJECT\&#52628;%20&#54413;%20&#47161;\&#52628;&#54413;&#52572;&#51333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30808\&#50696;&#49328;\&#54540;&#47004;&#53944;\&#48372;&#47161;&#54868;&#47141;\&#54869;&#51221;&#48516;1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4284;&#51109;&#45784;\D\&#44204;&#51201;&#48143;&#45236;&#50669;\&#53076;&#50724;&#47217;\SWISS(&#54413;&#47548;)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notes.skec.co.kr/PROJECT/BUDGET/WOONAM/CHUMDAN/BSD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notes.skec.co.kr/PROJECT/BUDGET/WOONAM/CDDBP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notes.skec.co.kr/mail/892180.nsf/38d46bf5e8f08834852564b500129b2c/f99867414dbedfb849256a78000d6a71/$FILE/&#50896;&#48376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D\juns1107\&#45236;&#50669;&#49436;\&#50900;&#48324;&#49444;&#44228;&#45236;&#50669;\99&#49444;&#44228;&#51032;&#47280;&#45236;&#50669;\&#44277;&#49324;&#48708;99-1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D\&#50629;&#47924;&#54260;&#45908;\&#45236;&#50669;&#49436;\&#50900;&#48324;&#49444;&#44228;&#45236;&#50669;&#49436;\juns&#50629;&#47924;&#54260;&#45908;\&#45236;&#50669;&#49436;\&#50900;&#48324;&#49444;&#44228;&#45236;&#50669;\99&#49444;&#44228;&#51032;&#47280;&#45236;&#50669;\&#44277;&#49324;&#48708;99-1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857;&#45224;\d\&#48177;&#50629;\&#37329;&#20809;&#28111;\&#44277;&#47924;(&#49328;&#50629;)\&#44204;&#51201;\posco\t-young\&#48376;&#49444;&#48708;\&#44060;&#49328;(&#48376;)\&#54616;&#50669;&#49444;&#48708;\HOTLAGG-A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wpark-apc\&#44277;&#47924;\PROJECT\BUDGET\WOONAM\CHUMDAN\BSD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PROJECT\BUDGET\WOONAM\CDDBP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PHJ\ACL\BRIDROLL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1333;&#49689;\d\&#50577;&#49457;&#54868;\&#45824;&#52903;&#54364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444;&#44228;&#50696;&#49328;&#49436;-&#53664;&#47785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wj\c\1997\&#51077;&#52272;\04\&#54644;&#50868;\Hw-CV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microsoft.com/office/2006/relationships/xlExternalLinkPath/xlPathMissing" Target="6&#54840;&#44592;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o-gen\&#49444;&#48320;\&#44148;&#52629;&#48320;&#44221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JECT\BUDGET\WOONAM\CDDB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857;&#45224;\d\SINGLE\EMAIL\temp\02\980226%20&#54056;&#49496;MESA&#48716;&#46377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wpark-apc\&#44277;&#47924;\PROJECT\1-APPROV\CHUNGSU\BUDGET\DALDONG\YANGSIK\PROJECT\BUDGET\WOONAM\CHUMDAN\BS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DATE\165-1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HJYANG\CENTER\SULBYUN\PROJECT\BUDGET\WOONAM\CDDBP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548;&#50868;&#48152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hlee\e\LOTUS\9605P\BB_C-BD\OUT\Y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5148;\DOWN\BID\&#49457;&#49328;&#54616;&#49688;\&#45236;&#50669;&#51077;&#52272;\&#49888;&#54788;&#54616;&#49688;\&#53664;&#44148;(&#49548;&#44032;)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49464;\PROJECT%20&#52572;&#51333;\project%20&#52572;&#51333;\&#51221;&#49688;&#51109;\&#49688;&#46041;&#51648;&#48169;&#49345;&#49688;&#46020;\&#51204;&#44592;\&#50696;&#49328;&#49436;\project%20&#52572;&#51333;\&#44592;&#53440;\&#48128;&#50577;&#49688;&#49688;\&#44592;&#53440;\ILWIPOH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Program%20Files\AutoCAD%20R14\&#49892;&#49884;\&#49569;&#46972;&#52488;&#46321;&#54617;&#44368;\&#45236;&#50669;&#49436;\&#49569;&#46972;&#52488;&#51473;&#54617;&#44368;(final)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50864;\E\BAKUP\OLD-E\1760\1766\1766-1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SHCOOL\&#44221;&#49328;1\&#50745;&#48317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ATA\PROJECT\BUDGET\WOONAM\CHUMDAN\BSD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48337;&#52384;\&#52572;&#44540;\&#54532;&#47004;(PLAN)\&#52397;&#52380;\200&#48156;&#51452;\2000&#52397;&#52380;-&#45909;&#54217;&#48156;&#51452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857;&#45224;\d\&#48177;&#50629;\&#37329;&#20809;&#28111;\&#44277;&#47924;(&#49328;&#50629;)\&#44204;&#51201;\posco\&#51221;&#49328;\&#54616;&#50669;&#49444;&#48708;\PRO-BERTH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notes.skec.co.kr/DATA/PROJECT/BUDGET/WOONAM/CHUMDAN/BSD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notes.skec.co.kr/&#44277;&#47924;/&#50892;&#52964;&#55184;/temp/PROJECT/BUDGET/WOONAM/CDDBP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8260;\&#47196;&#52972;%20&#46356;&#49828;&#53356;%20(d)\down\DOWN\&#44144;&#52285;&#44032;&#51312;&#52488;&#46321;&#53440;&#44204;&#51201;(&#54616;&#51060;)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857;&#45224;\d\&#48177;&#50629;\&#37329;&#20809;&#28111;\&#44277;&#47924;(&#49328;&#50629;)\&#44204;&#51201;\posco\&#53685;&#50689;&#49444;&#44228;\PROCESS\EQIP(TA+PR)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5148;\DOWN\BID\&#49457;&#49328;&#54616;&#49688;\&#45236;&#50669;&#51077;&#52272;\&#49888;&#54788;&#54616;&#49688;\&#54364;&#51648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44277;&#47924;\&#50892;&#52964;&#55184;\temp\PROJECT\BUDGET\WOONAM\CDDBP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857;&#45224;\d\&#48177;&#50629;\&#37329;&#20809;&#28111;\&#44277;&#47924;(&#49328;&#50629;)\&#44204;&#51201;\posco\APROJECT\YANGGU\douc\YG-NEWNY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393;&#52380;\D\My%20Documents\UTILITY\STL\stl_statu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JECT\BUDGET\WOONAM\CHUMDAN\BSD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00-DRAW\224\00-DRAW\188\KWANGJOO\BACK-UP\188-TOT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o-kim\form\Data\TTIL\Level1C-Sch\Overall5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notes.skec.co.kr/co-gen/&#49444;&#48320;/&#44148;&#52629;&#48320;&#44221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notes.skec.co.kr/DA0215/&#49892;&#54665;&#44160;&#53664;/co-gen/&#49444;&#48320;/&#44148;&#52629;&#48320;&#44221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05;&#44540;\&#54616;&#50669;\UG2\pu&#49444;\&#49444;&#44228;&#49436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A0215\&#49892;&#54665;&#44160;&#53664;\co-gen\&#49444;&#48320;\&#44148;&#52629;&#48320;&#44221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17;&#51652;\C\2000file\&#49436;&#49885;file\2000&#44221;&#51452;EXPO\7&#50900;file\&#46020;&#47196;&#44277;&#49324;\&#49436;&#50872;&#49884;CCTV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857;&#45224;\d\My%20Documents\DATA\&#50872;&#49328;\DATA\&#54861;&#49688;&#50696;&#44221;&#48372;\YONGF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backup_D\&#46020;&#47732;&#51089;&#50629;&#48169;\2003&#45380;%20project\&#52285;&#47749;&#50644;&#51648;&#45768;&#50612;&#47553;\&#47924;&#54805;&#47928;&#54868;&#51116;&#51204;&#49688;&#54924;&#44288;\9701A\OUT\YES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857;&#45224;\d\&#48177;&#50629;\&#37329;&#20809;&#28111;\&#44277;&#47924;(&#49328;&#50629;)\&#44204;&#51201;\posco\&#51089;&#50629;&#45936;&#51060;&#53440;\EXCEL\&#51077;&#52272;&#45236;&#50669;\&#45824;&#51204;&#50864;&#54200;&#51665;&#51473;&#44397;&#45236;&#50669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50689;&#51648;\&#44305;&#51452;\Lan\Sicomweb\Temp\&#49457;&#54788;-&#52488;&#50900;OPGW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2384;\D\2002&#45380;&#45236;&#50669;&#52572;&#51333;\03&#45800;&#44032;&#45824;&#48708;(&#45236;&#50669;&#51088;&#47308;)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788;&#51116;\C\ALWAYS\&#51089;&#50629;&#51652;&#54665;&#51473;\991012%20&#51064;&#52380;&#54637;%20&#52852;&#54168;&#47532;\&#53804;&#52272;&#45236;&#50669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221;&#50896;&#54788;\&#54868;&#51109;&#49892;&#51613;&#52629;\&#49888;&#44305;&#51473;\DAE-JAM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51652\d\&#51089;&#50629;\cliff\&#45436;&#49328;&#49373;&#44033;\Pum-1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20000374\09-&#44608;&#52380;-&#45224;&#47732;\2&#45236;&#50669;_&#44284;&#50629;&#51648;&#49884;&#49436;\2001\&#51064;&#51228;&#44400;\&#49548;&#54616;&#52380;JH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\C\&#45236;&#50669;&#49436;\2001-&#49345;&#48152;&#44592;\&#49457;&#48712;&#49468;&#53944;-&#49328;&#52636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857;&#45224;\d\&#48177;&#50629;\&#37329;&#20809;&#28111;\&#44277;&#47924;(&#49328;&#50629;)\&#44204;&#51201;\posco\&#51089;&#50629;&#48169;\&#51077;&#52272;\&#44368;&#50977;&#52397;\&#51077;&#52272;&#51333;&#47308;\&#54868;&#50516;&#44256;&#46321;&#54617;&#44368;\&#54868;&#50516;&#50896;&#44032;&#44228;&#49328;&#49892;&#54665;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020;&#50689;\&#46041;&#54840;\&#47924;&#45824;&#51109;&#52824;\2005&#45380;\&#49436;&#50872;&#49328;&#50629;&#45824;&#48372;&#49688;(2&#52264;)\&#48372;&#49688;&#45236;&#50669;&#49436;(050324)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&#51228;&#51068;&#50504;&#44284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30783\data\DATA\&#44204;&#51201;\&#44397;&#46020;\&#54644;&#54217;&#46020;&#44228;\&#54644;&#54217;&#44204;&#51201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EC_EB\EB_1\PROJECT\BUDGET\WOONAM\CDDBP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47564;&#49440;\&#49892;&#54665;&#50696;&#49328;\My%20Documents\EXCELDAT\&#51068;&#48152;&#44397;&#46020;\&#51204;&#46972;&#46020;\&#49457;&#45909;&#45824;&#50556;\&#49457;&#45909;(&#53804;&#52272;1)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2;&#55148;\DATA\&#45236;&#50669;&#51089;&#50629;\&#51221;&#51088;&#51648;&#44396;\&#45236;&#50669;&#49436;\&#51221;&#51088;&#51648;&#44396;\&#45236;&#50669;(~2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857;&#45224;\d\&#48177;&#44305;&#51060;&#50644;&#51648;\&#49900;&#49345;&#53468;\&#49900;&#49345;&#53468;&#51648;&#44552;&#51089;&#50629;&#54624;&#46972;&#44844;\2010&#45380;&#52572;&#51333;&#46020;&#47732;\&#48177;&#44305;&#51060;&#50644;&#51648;\225&#54252;&#54637;&#46041;&#48512;&#52488;&#45257;&#45212;&#48169;&#44060;&#49440;\&#48169;&#49688;&#44277;&#49324;(&#46041;&#54644;&#52488;)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688;&#47785;&#51068;&#50948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NCDOC\&#50504;&#46041;-&#50689;&#51452;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52;&#52285;&#54840;\C\EXCEL\OYH\PITR\&#54616;&#44305;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111\&#44552;&#44053;\EXCEL\SUCK\HANBIT\3-2\3-2PS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51652\d\&#51089;&#50629;\My%20Documents\&#44053;&#47497;&#51221;&#49688;\&#49444;&#52824;&#47532;&#49828;&#53944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857;&#45224;\d\&#48177;&#50629;\&#37329;&#20809;&#28111;\&#44277;&#47924;(&#49328;&#50629;)\&#44204;&#51201;\posco\windows\TEMP\cost_utility_tank_P0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OOLIM\&#44204;&#51201;&#54016;\My%20Documents\&#46160;&#49328;&#51204;&#51088;\3&#49892;&#54665;\WINDOWS\TEMP\98-102\xls\GUJI-DG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y%20Documents\&#54217;&#54644;&#50668;&#51221;\&#54217;&#50668;&#52636;&#51077;&#47928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857;&#45224;\d\&#48177;&#50629;\&#37329;&#20809;&#28111;\&#44277;&#47924;(&#49328;&#50629;)\&#44204;&#51201;\posco\&#51089;&#50629;&#48169;\&#51077;&#52272;\&#54364;&#51648;\&#51312;&#45804;&#52397;\&#49888;&#50516;2-2&#51648;&#44396;&#50500;&#54028;&#53944;&#44148;&#49444;&#44277;&#49324;\&#53804;&#52272;&#45236;&#50669;\&#51068;&#50948;&#45824;&#44032;_&#44148;&#52629;,&#49444;&#48708;,&#53664;&#47785;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9688;\PROJECT(2000\&#45236;&#50669;&#49436;\2001-&#49345;&#48152;&#44592;\&#49457;&#48712;&#49468;&#53944;-&#49328;&#52636;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PHJ\EACL\EXITLOOP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PHJ\EACL\LOOPER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857;&#45224;\d\1&#51228;&#44053;\LOOP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HUN\&#51204;&#52404;&#49444;~1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0689;&#49689;\C\&#45236;&#45817;APT\&#53804;&#51088;&#44288;&#47144;\&#44221;&#49345;&#48708;\&#44048;&#49324;&#51221;&#49328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2384;\D%20&#51089;&#50629;\2&#50641;&#49472;&#47928;&#49436;\02-&#52397;&#51452;&#44368;&#50896;&#45824;\My%20Documents\&#44032;&#48169;&#51060;&#48169;\&#54924;&#44288;\&#50696;&#51452;&#47928;&#54868;&#50696;&#49696;\&#49340;&#49324;&#44204;&#51201;&#49436;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NCDOC\J-DORO\0619\&#45824;&#44396;&#50504;&#46041;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19960526\&#51228;&#51452;&#44536;&#47004;&#46300;&#54840;\&#49552;&#46041;&#49437;\&#50629;&#47924;\SON\&#49892;&#54665;\&#45432;&#51064;&#48373;&#51648;&#49468;&#53552;\&#45432;&#51064;&#48373;&#51648;&#49468;&#53440;\&#45236;&#50669;&#49436;\&#54644;&#52404;&#44277;&#49324;\&#54644;&#52404;&#44277;&#49324;-&#54805;&#49437;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20000374\09-&#44608;&#52380;-&#45224;&#47732;\&#48164;&#53672;&#51060;\Temp\HIH\BATGIBAN\&#48173;&#44592;&#48152;97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3685;&#50689;\sky\&#49444;&#44228;&#49436;\Chol98\DOWN\&#48320;&#51204;&#49548;&#45236;&#50669;&#49436;-&#52572;&#51333;-2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51652\l-1\My%20Documents\DATA(1)\&#49892;&#54665;&#47784;&#51020;\&#50689;&#51064;&#46164;&#54252;\&#52572;&#51333;&#44208;&#51116;\&#44208;&#51116;&#45824;&#48708;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980;&#47784;\&#51060;&#50980;&#47784;\&#54620;&#44508;&#44540;\&#51077;&#52272;\&#44305;&#51452;&#49884;&#49888;&#52397;&#49324;&#51077;&#52272;(&#52572;&#51333;&#53804;&#52272;)\&#48512;&#45824;&#51077;&#52272;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333;&#47564;&#37329;&#31278;&#33836;\&#47196;&#52972;%20&#46356;&#49828;&#53356;%20(c)\WINDOWS\Profiles\&#50976;&#52488;&#51088;\Temporary%20Internet%20Files\Content.IE5\IA2LMNXY\EXCEL\LEEDM\&#44256;&#49888;&#48513;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8120;&#46976;\d\01%20-%20Work\2002&#45380;%20&#48143;%20&#51060;&#51204;&#51088;&#47308;\01-&#50504;&#49328;&#49884;&#53685;&#54633;&#51221;&#49688;&#51109;\01%20-%20&#50672;&#49457;&#51221;&#49688;&#51109;%20&#53685;&#54633;&#49444;&#48708;(2002.10)\02-&#52572;&#51333;&#49444;&#44228;&#45236;&#50669;\&#48320;&#44221;(8-27)\EXCEL\LEEDM\&#44256;&#49888;&#48513;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857;&#45224;\d\&#48177;&#50629;\&#37329;&#20809;&#28111;\&#44277;&#47924;(&#49328;&#50629;)\&#44204;&#51201;\posco\&#54861;&#48372;&#44288;\&#49444;&#44228;&#50857;&#50669;\&#51456;&#44277;&#44288;&#47144;\&#53664;&#47785;&#45236;&#50669;&#49436;(0801)_&#52572;&#51333;&#48516;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49340;\shareddocs\&#51221;&#54788;&#50868;\&#44305;&#47749;&#44368;&#50977;&#52397;\&#44221;&#44592;&#44277;&#51312;%20&#44592;&#48376;&#54268;\&#51312;&#45804;%20&#44288;&#44553;%20&#44204;&#51201;\&#48708;&#48393;&#52488;(&#54868;&#49457;%20&#47932;&#47049;)%20090115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50689;&#51648;\&#44305;&#51452;\Lan\Sicomweb\Temp\&#51204;&#50896;&#49444;&#48708;&#48372;&#44053;&#44277;&#49324;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857;&#45224;\d\&#48177;&#50629;\&#37329;&#20809;&#28111;\&#44277;&#47924;(&#49328;&#50629;)\&#44204;&#51201;\posco\t-young\&#48376;&#49444;&#48708;\&#44060;&#49328;(&#48376;)\UTILITY\&#48376;&#49892;&#54665;&#49328;&#52636;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857;&#45224;\d\&#48177;&#50629;\&#37329;&#20809;&#28111;\&#44277;&#47924;(&#49328;&#50629;)\&#44204;&#51201;\posco\&#44608;&#54788;&#51456;data\02&#50500;&#54028;&#53944;&#48324;\&#49457;&#49688;&#51109;&#48120;\&#49457;&#49688;&#45812;&#51109;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0689;&#49885;\&#45236;&#50669;&#44204;&#51201;(2)\&#54620;&#44397;&#50528;&#45768;\&#51089;&#50629;\&#49436;&#47928;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111\&#49688;&#47049;date\Excel-DATA\EXCEL\SUCK\HANBIT\3-2\3-2PS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0958\D&#44148;&#52629;\A%20%20&#51221;&#48512;&#44277;&#49324;\095%20&#50900;&#49457;&#50896;&#51088;&#47141;&#48376;&#48512;&#49324;&#47924;&#49892;\3.&#48512;&#45824;&#51077;&#52272;\&#51077;&#52272;&#45236;&#50669;\&#48120;&#47000;&#54856;&#45367;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50689;&#50885;\&#48120;&#47476;&#52824;&#44284;&#48337;&#50896;\01_Project_JKH\000_&#51064;&#52380;&#44277;&#54637;%202&#45800;&#44228;%20&#49444;&#44228;_&#51221;&#47532;&#48516;\200_&#50976;&#48372;&#51648;&#50669;\04_&#45236;&#50669;&#49436;\03_&#44148;&#52629;&#51204;&#44592;\&#53457;&#49849;&#46041;A%20&#49688;&#48176;&#51204;&#48152;-&#44060;&#47029;&#44277;&#49324;&#48708;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&#47196;&#52972;%20&#46356;&#49828;&#53356;%20(E)\&#44592;&#51456;&#44204;&#51201;&#49436;(&#51089;&#50629;&#51473;_&#44428;_2)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51652\d\&#44608;&#50857;&#44592;\&#50641;&#49472;\GUMI4B2\&#51077;&#52272;&#45236;&#50669;\&#52380;&#50504;-~1\&#52380;&#50504;F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49884;&#49444;&#44277;&#49324;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D\2001&#52572;&#50980;&#47925;&#50629;&#47924;&#54260;&#45908;\&#54788;&#51109;&#48324;&#49444;&#44228;\&#44592;&#53440;&#51648;&#44396;11&#50900;\&#51109;&#55141;&#51648;&#48512;\juns&#50629;&#47924;&#54260;&#45908;\&#45236;&#50669;&#49436;\&#50900;&#48324;&#49444;&#44228;&#45236;&#50669;\99&#49444;&#44228;&#51032;&#47280;&#45236;&#50669;\&#44277;&#49324;&#48708;99-10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20000374\09-&#44608;&#52380;-&#45224;&#47732;\&#54861;&#44221;&#50864;\02-&#49892;&#54665;\&#53664;&#47785;&#49892;&#54665;\01-&#44277;&#54637;&#48513;&#52769;&#46020;&#47196;\&#48376;&#49324;\&#48376;&#49892;&#54665;(&#49444;&#44228;&#48320;&#44221;)\&#51088;&#47308;\&#50577;&#51116;&#49849;Data\Data\&#49892;&#54665;\&#45432;&#47141;&#46020;\&#49892;&#54665;&#45236;&#50669;&#46321;\&#44256;&#45909;&#46020;&#47196;\&#52572;&#51333;&#50504;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microsoft.com/office/2006/relationships/xlExternalLinkPath/xlPathMissing" Target="#REF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2384;\D%20&#51089;&#50629;\2&#50641;&#49472;&#47928;&#49436;\02-&#52397;&#51452;&#44368;&#50896;&#45824;\&#51088;&#47308;&#48373;&#44396;\&#47928;&#49436;%2002\&#46020;&#47732;\&#54617;&#44368;\&#45824;&#54617;&#44368;\&#52852;&#51060;&#49828;&#53944;&#48372;&#49688;&#44277;&#49324;\&#44592;&#44228;\&#52572;&#51333;\&#52572;&#51333;\2&#50613;&#49688;&#51221;\&#50629;&#52404;&#44204;&#51201;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148;&#52629;\&#44148;&#51221;&#44148;&#52629;\&#50689;&#51452;&#44221;&#47452;&#54984;&#47144;&#50896;\&#49688;&#47049;\Excel\EXCEL\SUCK\HANBIT\3-2\3-2PS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SUCK\HANBIT\3-2\3-2PS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51089;&#50629;2000\&#51077;&#52272;2000\&#44060;&#49688;&#51221;&#47148;\&#44060;&#49688;&#51221;&#47148;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DATAPCS\DDD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857;&#45224;\d\&#51089;&#50629;&#48169;\&#45824;&#50864;ENG\&#54217;&#53469;&#49373;&#49328;&#44592;&#51648;2&#44277;&#51109;\&#51613;&#48156;&#44032;&#49828;&#50517;&#52629;&#44592;&#49892;\&#45236;&#50669;&#49436;\&#53685;&#50689;\sky\&#49444;&#44228;&#49436;\Chol98\DOWN\&#48320;&#51204;&#49548;&#45236;&#50669;&#49436;-&#52572;&#51333;-2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ndy\&#51077;&#52272;&#45236;&#50669;\&#44608;&#51221;&#44592;\excel\&#46041;&#54644;&#49688;&#47049;&#49328;&#52636;\&#51221;&#54840;&#51089;&#54408;\&#44368;&#44033;\&#53664;%20&#44277;\ENG\SAMAN\RAMP-D1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0689;&#48373;\&#52384;&#44396;&#51228;&#51089;%20(&#51068;\&#44204;&#51201;\&#50724;&#51064;&#44540;\&#44204;&#51201;\&#44592;&#44228;&#44277;&#49324;\&#44552;&#54840;&#48120;&#50416;&#51060;\&#44204;&#51201;\Special%20item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ndy\&#51077;&#52272;&#45236;&#50669;\&#44608;&#51221;&#44592;\excel\&#46041;&#54644;&#49688;&#47049;&#49328;&#52636;\My%20Documents\&#46972;&#47704;&#53664;&#44277;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0857;&#54840;\&#48149;&#50857;&#54840;\Big\&#46020;&#44553;(&#49688;&#51221;)\&#45800;&#44032;&#49328;&#52636;(00d)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857;&#45224;\d\&#51089;&#50629;&#48169;\&#45824;&#50864;ENG\&#54217;&#53469;&#49373;&#49328;&#44592;&#51648;2&#44277;&#51109;\&#51613;&#48156;&#44032;&#49828;&#50517;&#52629;&#44592;&#49892;\&#45236;&#50669;&#49436;\&#49373;&#49328;&#44592;&#51648;(&#47928;&#49436;)\&#45236;&#50669;&#49436;\000918-&#52572;&#51333;\&#48320;&#51204;&#49548;&#45236;&#50669;&#49436;-%233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857;&#45224;\d\&#51089;&#50629;&#48169;\&#45824;&#50864;ENG\&#54217;&#53469;&#49373;&#49328;&#44592;&#51648;2&#44277;&#51109;\&#51613;&#48156;&#44032;&#49828;&#50517;&#52629;&#44592;&#49892;\&#45236;&#50669;&#49436;\&#49373;&#49328;&#44592;&#51648;(&#47928;&#49436;)\&#45236;&#50669;&#49436;\000918-&#52572;&#51333;\&#48320;&#51204;&#49548;&#45236;&#50669;&#49436;-&#52572;&#51333;-2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857;&#45224;\d\&#51089;&#50629;&#48169;\&#45824;&#50864;ENG\&#54217;&#53469;&#49373;&#49328;&#44592;&#51648;2&#44277;&#51109;\&#51613;&#48156;&#44032;&#49828;&#50517;&#52629;&#44592;&#49892;\&#45236;&#50669;&#49436;\&#53685;&#50689;\sky\&#49444;&#44228;&#49436;\Chol98\DOWN\&#48320;&#51204;&#49548;&#45236;&#50669;&#49436;-%233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Temp\&#44032;&#44201;&#48708;&#44368;-&#54805;&#49437;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1333;&#49689;\d\WINDOWS\TEMP\&#51068;&#50948;&#45824;&#44032;&#47784;&#51020;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1333;&#49689;\d\DWG2004\&#53664;&#49437;\&#44221;&#49328;&#51088;&#46041;&#52264;&#44256;&#46321;&#54617;&#44368;\&#45236;&#50669;&#49436;\&#49444;&#44228;&#44049;&#51648;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20000374\09-&#44608;&#52380;-&#45224;&#47732;\&#50976;&#51116;&#54840;\&#44204;&#51201;&#48169;\&#45236;&#50669;&#49436;\&#49340;&#48512;&#45224;&#44053;&#45840;&#49345;&#49688;&#46020;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9-WORK\K-WORK\PROJECT\IMHY\XLS\&#51076;&#54801;AV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0689;&#49689;\C\WORK\&#44048;&#49324;\TEMP\&#54788;&#51109;&#44048;&#49324;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4508;\&#54728;&#44508;\XX\&#45236;&#50669;&#49436;\&#44277;&#51452;\&#44277;&#51452;&#44288;&#47144;\&#48324;&#54364;&#45236;&#50669;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D\2000&#52572;&#50980;&#47925;&#50629;&#47924;&#54260;&#45908;\&#51068;&#48152;&#50629;&#47924;\99&#49444;&#44228;&#51032;&#47280;&#45236;&#50669;\&#44277;&#49324;&#48708;99-10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50689;&#50885;\&#48120;&#47476;&#52824;&#44284;&#48337;&#50896;\01_Project_JKH\000_&#51064;&#52380;&#44277;&#54637;%202&#45800;&#44228;%20&#49444;&#44228;_&#51221;&#47532;&#48516;\200_&#50976;&#48372;&#51648;&#50669;\04_&#45236;&#50669;&#49436;\03_&#44148;&#52629;&#51204;&#44592;\&#50976;&#48372;&#51648;&#50669;%20&#44148;&#52629;&#51204;&#44592;%20&#44277;&#49324;&#48708;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788;&#51221;\d\Users\user\AppData\Local\AtMessenger\temp\WINDOWS\&#48148;&#53461;%20&#54868;&#47732;\&#44592;&#44228;&#48169;\&#48320;&#44221;&#52509;&#44292;&#44277;&#51076;Book2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5148;&#50689;\D\PROJECT\KANG\HWP\OK\HWP\DF98513\PROJECT\LOAD\BONGSAN\BONG\HWP\OUT\YES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857;&#45224;\d\Program%20Files\ActivePost%20G-Suite\Temp\&#51453;&#51204;&#52488;&#46321;&#54617;&#44368;&#50672;&#44208;&#48373;&#46020;&#48143;&#44592;&#53440;&#44277;&#49324;(&#44553;&#49885;&#49892;)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620;&#54000;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ndy\&#51077;&#52272;&#45236;&#50669;\&#44608;&#51221;&#44592;\excel\&#46041;&#54644;&#49688;&#47049;&#49328;&#52636;\&#51221;&#54840;&#51089;&#54408;\&#44368;&#44033;\&#53664;%20&#44277;\&#48376;&#49440;(PL.GIRDER)&#49688;&#47049;\&#51221;&#50857;&#55148;\KMJ\WELL\FOUND\S\SD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1060;&#44512;\E\&#49444;&#44228;&#51088;&#47308;\IBS\&#52649;&#52397;&#45224;&#46020;&#54217;&#49373;&#44368;&#50977;&#50896;\&#47924;&#45824;&#51109;&#52824;-&#51473;&#50521;\1766\1790\1790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7749;&#54840;\C\&#45236;&#50669;&#49436;\2001-&#49345;&#48152;&#44592;\&#49457;&#48712;&#49468;&#53944;-&#49328;&#52636;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9457;&#45224;&#51068;&#5094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첨부8.1기본공정"/>
      <sheetName val="첨부8.2종합공정표"/>
      <sheetName val="기계분야"/>
      <sheetName val="배관분야"/>
      <sheetName val="도면자료제출일정"/>
      <sheetName val="월별설계물량계획"/>
      <sheetName val="월별협력작업진도계획"/>
      <sheetName val="설계검토계획서"/>
      <sheetName val="설계검증계획서"/>
      <sheetName val="설계유효성확인계획서"/>
      <sheetName val="설계책임자선정"/>
      <sheetName val="매출 및 기성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EDULE"/>
      <sheetName val="ELECTRIC"/>
      <sheetName val="CTEMCOST"/>
      <sheetName val="내역"/>
      <sheetName val="예가표"/>
      <sheetName val="01"/>
      <sheetName val="간접1"/>
      <sheetName val="을지"/>
      <sheetName val="목표세부명세"/>
      <sheetName val="공종별내역서(기계)"/>
      <sheetName val="내역서(전기)"/>
      <sheetName val="결과조달"/>
      <sheetName val="#REF"/>
      <sheetName val="Total"/>
      <sheetName val="일위"/>
      <sheetName val="샤워실위생"/>
      <sheetName val="노임단가"/>
      <sheetName val="성지공현"/>
      <sheetName val="견적"/>
      <sheetName val="공사개요 (2)"/>
      <sheetName val="매입세"/>
      <sheetName val="갑지"/>
      <sheetName val="A-4"/>
      <sheetName val="도급FORM"/>
      <sheetName val="밸브설치"/>
      <sheetName val="공통가설"/>
      <sheetName val="세부내역"/>
      <sheetName val="프랜트면허"/>
      <sheetName val="유림골조"/>
      <sheetName val="토목주소"/>
      <sheetName val="아파트 "/>
      <sheetName val="입찰내역"/>
      <sheetName val="목차"/>
      <sheetName val="공사비집계"/>
      <sheetName val="Sheet1"/>
      <sheetName val="자동제어"/>
      <sheetName val="건축내역"/>
      <sheetName val="제1영업소"/>
      <sheetName val="제2영업소"/>
      <sheetName val="제3영업소"/>
      <sheetName val="기초일위"/>
      <sheetName val="수목단가"/>
      <sheetName val="시설수량표"/>
      <sheetName val="시설일위"/>
      <sheetName val="식재수량표"/>
      <sheetName val="식재일위"/>
      <sheetName val="자재단가"/>
      <sheetName val="단가대비표"/>
      <sheetName val="기기리스트"/>
      <sheetName val="건축내역서 (경제상무실)"/>
      <sheetName val="Sheet5"/>
      <sheetName val="견"/>
      <sheetName val="건축원가"/>
      <sheetName val="경영상태"/>
      <sheetName val="금액내역서"/>
      <sheetName val="내역서"/>
      <sheetName val="공종별내역서"/>
      <sheetName val="FAX"/>
      <sheetName val="일위대가(여기까지)"/>
      <sheetName val="개요"/>
      <sheetName val="C3"/>
      <sheetName val="공사개요"/>
      <sheetName val="1차 내역서"/>
      <sheetName val="TYPE-A"/>
      <sheetName val="TDI ISBL"/>
      <sheetName val="노무비"/>
      <sheetName val="실행내역"/>
      <sheetName val="0226"/>
      <sheetName val="노원열병합  건축공사기성내역서"/>
      <sheetName val="FRP내역서"/>
      <sheetName val="cable-data"/>
      <sheetName val="견적대비표"/>
      <sheetName val="CAT_5"/>
      <sheetName val="기성내역1"/>
      <sheetName val="공문"/>
      <sheetName val="입찰내역서(본공사)"/>
      <sheetName val="입찰내역서(가설)"/>
      <sheetName val="DATA"/>
      <sheetName val="YM-IL1"/>
      <sheetName val="잡철물"/>
      <sheetName val="실행(ALT1)"/>
      <sheetName val="교대"/>
      <sheetName val="평3"/>
      <sheetName val="실행"/>
      <sheetName val="기안"/>
      <sheetName val="개산공사비"/>
      <sheetName val="전 기"/>
      <sheetName val="현장관리비집계표"/>
      <sheetName val="예총"/>
      <sheetName val="분석"/>
      <sheetName val="4 LINE"/>
      <sheetName val="소비자가"/>
      <sheetName val="7 th"/>
      <sheetName val="일위대가표"/>
      <sheetName val="차액보증"/>
      <sheetName val="변대신설"/>
      <sheetName val="집계표-전기(신설)"/>
      <sheetName val="CAPVC"/>
      <sheetName val="1ST"/>
      <sheetName val="정산내역"/>
      <sheetName val="Macro1"/>
      <sheetName val="돈암사업"/>
      <sheetName val="일위대가(1)"/>
      <sheetName val="노임이"/>
      <sheetName val="노임"/>
      <sheetName val="입찰내역 발주처 양식"/>
      <sheetName val="순공사비"/>
      <sheetName val="견적을지"/>
      <sheetName val="TEST1"/>
      <sheetName val="1.설계조건"/>
      <sheetName val="입찰안"/>
      <sheetName val="2공구산출내역"/>
      <sheetName val="2.하중산정"/>
      <sheetName val="70%"/>
      <sheetName val="BID"/>
      <sheetName val="대림경상68억"/>
      <sheetName val="간접"/>
      <sheetName val="인사자료총집계"/>
      <sheetName val="6호기"/>
      <sheetName val="자체실적1Q"/>
      <sheetName val="은행"/>
      <sheetName val="계산근거"/>
      <sheetName val="Customer Databas"/>
      <sheetName val="TTL"/>
      <sheetName val="수정'매출매입_자료"/>
      <sheetName val="일위대가(가설)"/>
      <sheetName val="수입"/>
      <sheetName val="전기일위대가"/>
      <sheetName val="97 사업추정(WEKI)"/>
      <sheetName val="케이블규격"/>
      <sheetName val="MEXICO-C"/>
      <sheetName val="단위세대물량"/>
      <sheetName val="참조"/>
      <sheetName val="말뚝지지력산정"/>
      <sheetName val="DATA(VTL)"/>
      <sheetName val="정보매체A동"/>
      <sheetName val="MATRLDATA"/>
      <sheetName val="단가표"/>
      <sheetName val="EACT10"/>
      <sheetName val="견적서"/>
      <sheetName val="연돌일위집계"/>
      <sheetName val="실행철강하도"/>
      <sheetName val="집계표"/>
      <sheetName val="인건비"/>
      <sheetName val="찍기"/>
      <sheetName val="금융비용"/>
      <sheetName val="변전실재분리"/>
      <sheetName val="X13"/>
      <sheetName val="Sapphire"/>
      <sheetName val="2. 주요공지（主要公告）"/>
      <sheetName val="4. 접지매립내역（接地工程清单）"/>
      <sheetName val="할증 "/>
      <sheetName val="물량산출근거"/>
      <sheetName val="APT"/>
      <sheetName val="COVER-P"/>
      <sheetName val="일위대가"/>
      <sheetName val="#REF!"/>
      <sheetName val="COVER"/>
      <sheetName val="98지급계획"/>
      <sheetName val="지수"/>
      <sheetName val="D-3109"/>
      <sheetName val="조명일위"/>
      <sheetName val="조건표"/>
      <sheetName val="대비"/>
      <sheetName val="품"/>
      <sheetName val="3.공통공사대비"/>
      <sheetName val="토공"/>
      <sheetName val="설직재-1"/>
      <sheetName val="수량산출"/>
      <sheetName val="1. 설계조건 2.단면가정 3. 하중계산"/>
      <sheetName val="DATA 입력란"/>
      <sheetName val="갑지(추정)"/>
      <sheetName val="단가"/>
      <sheetName val="CondPol"/>
      <sheetName val="집계표(OPTION)"/>
      <sheetName val="6PILE  (돌출)"/>
      <sheetName val="일위대가목차"/>
      <sheetName val="DATE"/>
      <sheetName val="TABLE"/>
      <sheetName val="물량산출"/>
      <sheetName val="시행후면적"/>
      <sheetName val="YES-T"/>
      <sheetName val="깨기"/>
      <sheetName val="PAD TR보호대기초"/>
      <sheetName val="HANDHOLE(2)"/>
      <sheetName val="가로등기초"/>
      <sheetName val="가격조사서"/>
      <sheetName val="중기조종사 단위단가"/>
      <sheetName val="1062-X방향 "/>
      <sheetName val="설계명세서(선로)"/>
      <sheetName val="단가산출1"/>
      <sheetName val="SAKUB"/>
      <sheetName val="일위대가표(장비)"/>
      <sheetName val="기계설비공사 집계표"/>
      <sheetName val="공사비내역서"/>
      <sheetName val="ȱ_x0000_⠀恷_x0000__x0000_"/>
      <sheetName val="천마갑지"/>
      <sheetName val="FORM-0"/>
      <sheetName val="조도계산서 (도서)"/>
      <sheetName val="변경집계표"/>
      <sheetName val="EQT-ESTN"/>
      <sheetName val="목창호"/>
      <sheetName val="BSD (2)"/>
      <sheetName val="설계내역서"/>
      <sheetName val="주식"/>
      <sheetName val="Sheet1 (2)"/>
      <sheetName val="일위_파일"/>
      <sheetName val="FAB별"/>
      <sheetName val="5.전사투자계획종함안"/>
      <sheetName val="수량집계"/>
      <sheetName val="총괄집계표"/>
      <sheetName val="기성내역"/>
      <sheetName val="Sheet4"/>
      <sheetName val="unit 4"/>
      <sheetName val="b_balju_cho"/>
      <sheetName val="IW-LIST"/>
      <sheetName val="조명시설"/>
      <sheetName val="적현로"/>
      <sheetName val="IT-BAT"/>
      <sheetName val="2.대외공문"/>
      <sheetName val="항목(1)"/>
      <sheetName val="공종집계"/>
      <sheetName val="S0"/>
      <sheetName val=""/>
      <sheetName val="미디어고등학교"/>
      <sheetName val="B1(반포1차)"/>
      <sheetName val="산출2-기기동력"/>
      <sheetName val="220 (2)"/>
      <sheetName val="APT내역"/>
      <sheetName val="내역(전체)"/>
      <sheetName val="단가산출2"/>
      <sheetName val="Y-WORK"/>
      <sheetName val="을"/>
      <sheetName val="간접비내역-1"/>
      <sheetName val="AILC004"/>
      <sheetName val="BASIC (2)"/>
      <sheetName val="실행내역서 "/>
      <sheetName val="음료실행"/>
      <sheetName val="자재단가비교표"/>
      <sheetName val="수량산출1"/>
      <sheetName val="수량산출(AFC)"/>
      <sheetName val="수량산출(CCTV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전력"/>
      <sheetName val="GAEYO"/>
      <sheetName val="XZLC003_PART1"/>
      <sheetName val="1차네트공정"/>
      <sheetName val="집계표(육상)"/>
      <sheetName val="지급자재"/>
      <sheetName val="본부장"/>
      <sheetName val="화재 탐지 설비"/>
      <sheetName val="단면별연장"/>
      <sheetName val="상세내역,전력산출서"/>
      <sheetName val="보할공정"/>
      <sheetName val="자금흐름표_SAC_작업"/>
      <sheetName val="SG"/>
      <sheetName val=" 냉각수펌프"/>
      <sheetName val="wall"/>
      <sheetName val="토사(PE)"/>
      <sheetName val="차이내역"/>
      <sheetName val="CONCRETE"/>
      <sheetName val="1가설캠프"/>
      <sheetName val="건축공사"/>
      <sheetName val="BOX전기내역"/>
      <sheetName val="공조기휀"/>
      <sheetName val="AHU집계"/>
      <sheetName val="울산시산표"/>
      <sheetName val="BEND LOSS"/>
      <sheetName val="관리동"/>
      <sheetName val="실행예산대비 발주내역1차"/>
      <sheetName val="잡비"/>
      <sheetName val="2000전체분"/>
      <sheetName val="세원견적서"/>
      <sheetName val="J直材4"/>
      <sheetName val="견적(CHANNEL)"/>
      <sheetName val="건축공사 집계표"/>
      <sheetName val="골조"/>
      <sheetName val="토목"/>
      <sheetName val="3.건축(현장안)"/>
      <sheetName val="10월"/>
      <sheetName val="단"/>
      <sheetName val="간접비"/>
      <sheetName val="문학간접"/>
      <sheetName val="패널"/>
      <sheetName val="산근"/>
      <sheetName val="대비표"/>
      <sheetName val="Table 3-EQ"/>
      <sheetName val="현장관리비 산출내역"/>
      <sheetName val="공사원가계산서"/>
      <sheetName val="제어(하부)"/>
      <sheetName val="수로접합"/>
      <sheetName val="인건-측정"/>
      <sheetName val="산출및내역"/>
      <sheetName val="DHEQSUPT"/>
      <sheetName val="목포방향"/>
      <sheetName val="5사남"/>
      <sheetName val="대가목록"/>
      <sheetName val="LinerWt"/>
      <sheetName val="공사내역"/>
      <sheetName val="부하계산서"/>
      <sheetName val="BS"/>
      <sheetName val="96월별PL"/>
      <sheetName val="위스키3"/>
      <sheetName val="주류전체2"/>
      <sheetName val="PL"/>
      <sheetName val="당년실적"/>
      <sheetName val="전년실적"/>
      <sheetName val="토공산출(주차장)"/>
      <sheetName val="REDUCER"/>
      <sheetName val="WE'T"/>
      <sheetName val="제조노임"/>
      <sheetName val="자재테이블"/>
      <sheetName val="単価表"/>
      <sheetName val="cctv"/>
      <sheetName val="내역서(음성금왕)"/>
      <sheetName val="(참조)PH-2 12K_150406 제원"/>
      <sheetName val="배명(단가)"/>
      <sheetName val="부속동"/>
      <sheetName val="A(Rev.3)"/>
      <sheetName val="M"/>
      <sheetName val="전체내역 (2)"/>
      <sheetName val="직재"/>
      <sheetName val="주차구획선수량"/>
      <sheetName val="표지"/>
      <sheetName val="설비원가"/>
      <sheetName val="총괄표"/>
      <sheetName val="1.가로등수량"/>
      <sheetName val="코드 및 제품 목록"/>
      <sheetName val="업무처리전"/>
      <sheetName val="산출집계"/>
      <sheetName val="FRP PIPING 일위대가"/>
      <sheetName val="@PRICE1"/>
      <sheetName val="전선 및 전선관"/>
      <sheetName val="Sheet3"/>
      <sheetName val="당초"/>
      <sheetName val="PRO_DCI"/>
      <sheetName val="INST_DCI"/>
      <sheetName val="HVAC_DCI"/>
      <sheetName val="PIPE_DCI"/>
      <sheetName val="기본사항"/>
      <sheetName val="총괄내역서"/>
      <sheetName val="DATA-UPS"/>
      <sheetName val="사진"/>
      <sheetName val="EQUIP"/>
      <sheetName val="인원현황"/>
      <sheetName val="조직"/>
      <sheetName val="원가계산서"/>
      <sheetName val="옵션"/>
      <sheetName val="신규 품목 합산자재"/>
      <sheetName val="신규 품목 일위대가"/>
      <sheetName val="견적정보"/>
      <sheetName val="CAL1"/>
      <sheetName val="산출내역서집계표"/>
      <sheetName val="업체별단가"/>
      <sheetName val="내역표지"/>
      <sheetName val="노무"/>
      <sheetName val="동해title"/>
      <sheetName val="DATA2000"/>
      <sheetName val="아파트_"/>
      <sheetName val="공사개요_(2)"/>
      <sheetName val="1차_내역서"/>
      <sheetName val="건축내역서_(경제상무실)"/>
      <sheetName val="전_기"/>
      <sheetName val="조도계산서_(도서)"/>
      <sheetName val="건축(을)"/>
      <sheetName val="직원투입"/>
      <sheetName val="도면자료제출일정"/>
      <sheetName val="유림총괄"/>
      <sheetName val="Sheet2"/>
      <sheetName val="CODE"/>
      <sheetName val="정부노임단가"/>
      <sheetName val="MOTOR"/>
      <sheetName val="분뇨"/>
      <sheetName val="요율"/>
      <sheetName val="연결임시"/>
      <sheetName val="저"/>
      <sheetName val="45,46"/>
      <sheetName val="관리,공감"/>
      <sheetName val="gyun"/>
      <sheetName val="산출내역서"/>
      <sheetName val="자재대"/>
      <sheetName val="소야공정계획표"/>
      <sheetName val="계약변경요청서"/>
      <sheetName val="BA "/>
      <sheetName val="구리토평1전기"/>
      <sheetName val="공량집계"/>
      <sheetName val="용접POINT산출 (2)"/>
      <sheetName val="업체명"/>
      <sheetName val="관리"/>
      <sheetName val="충주"/>
      <sheetName val="국산화"/>
      <sheetName val="diff_tube"/>
      <sheetName val="기본단가"/>
      <sheetName val="인건비단가"/>
      <sheetName val="별표총괄"/>
      <sheetName val="품셈TABLE"/>
      <sheetName val="투자,기성 실적"/>
      <sheetName val="토공집계표"/>
      <sheetName val="금융"/>
      <sheetName val="소방"/>
      <sheetName val="일반공사"/>
      <sheetName val="화전내"/>
      <sheetName val="LF자재단가"/>
      <sheetName val="조건표 (2)"/>
      <sheetName val="관급자재"/>
      <sheetName val="CP-E2 (품셈표)"/>
      <sheetName val="설계예산서"/>
      <sheetName val="PRICES"/>
      <sheetName val="ȱ"/>
      <sheetName val="제품 정보"/>
      <sheetName val="16년 부문별"/>
      <sheetName val="차수"/>
      <sheetName val="40총괄"/>
      <sheetName val="40집계"/>
      <sheetName val="COST"/>
      <sheetName val="Data②_분류표"/>
      <sheetName val="Gia vat tu"/>
      <sheetName val="통보서"/>
      <sheetName val="데이타"/>
      <sheetName val="구의33고"/>
      <sheetName val="FB25JN"/>
      <sheetName val="1-4 익월예상투자대비"/>
      <sheetName val="1-2 투입대비"/>
      <sheetName val="대치판정"/>
      <sheetName val="집수정(600-700)"/>
      <sheetName val="자료"/>
      <sheetName val="예정(3)"/>
      <sheetName val="동원(3)"/>
      <sheetName val="총괄"/>
      <sheetName val="배수내역"/>
      <sheetName val="터파기및재료"/>
      <sheetName val="연부97-1"/>
      <sheetName val="갑지1"/>
      <sheetName val="기숙사본건물도급내역"/>
      <sheetName val="기계내역"/>
      <sheetName val="대림산업"/>
      <sheetName val="실행대비"/>
      <sheetName val="단면설계"/>
      <sheetName val="안정검토"/>
      <sheetName val="중기일위대가"/>
      <sheetName val="변경별표"/>
      <sheetName val="PI"/>
      <sheetName val="ȱ_x005f_x0000_⠀恷_x005f_x0000__x005f_x0000_"/>
      <sheetName val="전체 수금"/>
      <sheetName val="단위단가"/>
      <sheetName val="Arch"/>
      <sheetName val="Factor"/>
      <sheetName val="노원열병합__건축공사기성내역서"/>
      <sheetName val="TDI_ISBL"/>
      <sheetName val="2__주요공지（主要公告）"/>
      <sheetName val="4__접지매립내역（接地工程清单）"/>
      <sheetName val="1_설계조건"/>
      <sheetName val="2_하중산정"/>
      <sheetName val="4_LINE"/>
      <sheetName val="7_th"/>
      <sheetName val="97_사업추정(WEKI)"/>
      <sheetName val="Customer_Databas"/>
      <sheetName val="할증_"/>
      <sheetName val="실행내역서_"/>
      <sheetName val="BSD_(2)"/>
      <sheetName val="BASIC_(2)"/>
      <sheetName val="6PILE__(돌출)"/>
      <sheetName val="3_공통공사대비"/>
      <sheetName val="입찰내역_발주처_양식"/>
      <sheetName val="1__설계조건_2_단면가정_3__하중계산"/>
      <sheetName val="DATA_입력란"/>
      <sheetName val="화재_탐지_설비"/>
      <sheetName val="_냉각수펌프"/>
      <sheetName val="2_대외공문"/>
      <sheetName val="5_전사투자계획종함안"/>
      <sheetName val="BEND_LOSS"/>
      <sheetName val="실행예산대비_발주내역1차"/>
      <sheetName val="건축공사_집계표"/>
      <sheetName val="3_건축(현장안)"/>
      <sheetName val="Table_3-EQ"/>
      <sheetName val="현장관리비_산출내역"/>
      <sheetName val="부대내역"/>
      <sheetName val="Sheet9"/>
      <sheetName val="Sheet14"/>
      <sheetName val="전기자료"/>
      <sheetName val="Sheet10"/>
      <sheetName val="Sheet13"/>
      <sheetName val="Baby일위대가"/>
      <sheetName val="기계경비(시간당)"/>
      <sheetName val="램머"/>
      <sheetName val="진주방향"/>
      <sheetName val="마산방향"/>
      <sheetName val="마산방향철근집계"/>
      <sheetName val="냉천부속동"/>
      <sheetName val="골조시행"/>
      <sheetName val="전기공사"/>
      <sheetName val="Subs"/>
      <sheetName val="계획대비 정산비용(합계)"/>
      <sheetName val="부대공"/>
      <sheetName val="포장공"/>
      <sheetName val="실행(표지,갑,을)"/>
      <sheetName val="동원인원"/>
      <sheetName val="GRDBS"/>
      <sheetName val="시실누(모) "/>
      <sheetName val="현우실적"/>
      <sheetName val="인사데이타(정규)"/>
      <sheetName val="공통"/>
      <sheetName val="개선안 개요"/>
      <sheetName val="s"/>
      <sheetName val="환율change"/>
      <sheetName val="2. 주요공지"/>
      <sheetName val="샘플표지"/>
      <sheetName val="DATASPEC(VT1)"/>
      <sheetName val="설계명세서"/>
      <sheetName val="품셈표"/>
      <sheetName val="표준건축비"/>
      <sheetName val="기준정보"/>
      <sheetName val="예산명세서"/>
      <sheetName val="자료입력"/>
      <sheetName val="3련 BOX"/>
      <sheetName val="제품"/>
      <sheetName val="수량산출서 갑지"/>
      <sheetName val="투찰보고"/>
      <sheetName val="분석기준"/>
      <sheetName val="MAT"/>
      <sheetName val="영동(D)"/>
      <sheetName val="견적 (2)"/>
      <sheetName val="기초자료"/>
      <sheetName val="견적집계표"/>
      <sheetName val="laroux"/>
      <sheetName val="전차선로 물량표"/>
      <sheetName val="주요자재단가"/>
      <sheetName val="수변전 설비공사受配电"/>
      <sheetName val=" 동력 설비공사动力设备"/>
      <sheetName val="전력간선 설비공사电力干线"/>
      <sheetName val="전등 설비공사照明系统"/>
      <sheetName val="CCTV 설비공사CCTV"/>
      <sheetName val=" 전열 설비공사插座系统"/>
      <sheetName val="접지 설비공사接地系统"/>
      <sheetName val="전화, LAN 설비공사网络布线"/>
      <sheetName val="방송 설비공사广播系统"/>
      <sheetName val="가설전기 설비공사临电系统"/>
      <sheetName val="ȱ_x005f_x0000_⠀恷_x005f_x0000__x"/>
      <sheetName val="간지"/>
      <sheetName val="업체별기성내역"/>
      <sheetName val="SDSS현황"/>
      <sheetName val="1단계"/>
      <sheetName val="Materials Categories"/>
      <sheetName val="E.C.T DATA(DON'T TOUCH)"/>
      <sheetName val="VENDOR DATA"/>
      <sheetName val="SITE DATA"/>
      <sheetName val="목록"/>
      <sheetName val="9GNG운반"/>
      <sheetName val="단중"/>
      <sheetName val="PAD_TR보호대기초"/>
      <sheetName val="중기조종사_단위단가"/>
      <sheetName val="1062-X방향_"/>
      <sheetName val="기계설비공사_집계표"/>
      <sheetName val="Sheet1_(2)"/>
      <sheetName val="일일출역현황"/>
      <sheetName val="금액"/>
      <sheetName val="기성금내역서"/>
      <sheetName val="토공및가시설"/>
      <sheetName val="BB"/>
      <sheetName val="DB"/>
      <sheetName val="약품설비"/>
      <sheetName val="2000노임기준"/>
      <sheetName val="식재일위대가"/>
      <sheetName val="역T형교대(말뚝기초)"/>
      <sheetName val="1월"/>
      <sheetName val="정화조동내역"/>
      <sheetName val="인천제철"/>
      <sheetName val="단면 (2)"/>
      <sheetName val="IMP(MAIN)"/>
      <sheetName val="IMP (REACTOR)"/>
      <sheetName val="사통"/>
      <sheetName val="ȱ_x005f_x005f_x005f_x0000_⠀恷_x005f_x005f_x005f_x0000__x"/>
      <sheetName val="ȱ_x005f_x005f_x005f_x005f_x005f_x005f_x005f_x0000_⠀恷_x0"/>
      <sheetName val="물량산출서(SECL)"/>
      <sheetName val="물량산출서(감리단)"/>
      <sheetName val="물량산출서(SCS 실측)"/>
      <sheetName val="단가표(전기)"/>
      <sheetName val="DRUM"/>
      <sheetName val="건축"/>
      <sheetName val="집계"/>
      <sheetName val="판넬"/>
      <sheetName val="철골"/>
      <sheetName val="Sports"/>
      <sheetName val="아파트_1"/>
      <sheetName val="물가자료"/>
      <sheetName val="관리사무소"/>
      <sheetName val="입찰"/>
      <sheetName val="현경"/>
      <sheetName val="단중표"/>
      <sheetName val="잔기르바에바"/>
      <sheetName val="마감사양"/>
      <sheetName val="단양 00 아파트-세부내역"/>
      <sheetName val="Main Screen"/>
      <sheetName val="2000년1차"/>
      <sheetName val="연습"/>
      <sheetName val="N賃率-職"/>
      <sheetName val="Piping Design Data"/>
      <sheetName val="동양제과11월"/>
      <sheetName val="동양제과 12월"/>
      <sheetName val="롯데제과11월"/>
      <sheetName val="롯데제과 12월"/>
      <sheetName val="지점코드"/>
      <sheetName val="크라운제과11월"/>
      <sheetName val="크라운제과 12월"/>
      <sheetName val="해태제과11월"/>
      <sheetName val="해태제과 12월"/>
      <sheetName val="Template"/>
      <sheetName val="사업부배부A"/>
      <sheetName val="도급,하도급 예정금액"/>
      <sheetName val="실행간접비"/>
      <sheetName val="기성내역서표지"/>
      <sheetName val="자재_계약일(2015_04_27)"/>
      <sheetName val="산출"/>
      <sheetName val="자재_계약일(2015_07_07)"/>
      <sheetName val="PROJECT BRIEF"/>
      <sheetName val="59A비(거실)"/>
      <sheetName val="59A (현관)"/>
      <sheetName val="59A확(거실)"/>
      <sheetName val="59B(거실)"/>
      <sheetName val="59B(현관)"/>
      <sheetName val="84A(복도)"/>
      <sheetName val="84A(거실)"/>
      <sheetName val="84B(복도)"/>
      <sheetName val="84C(복도)"/>
      <sheetName val="변경내역서(유림3년차)"/>
      <sheetName val="중갑지"/>
      <sheetName val="현장경상비"/>
      <sheetName val="경비2내역"/>
      <sheetName val="일위목록"/>
      <sheetName val="1,2공구원가계산서"/>
      <sheetName val="1공구산출내역서"/>
      <sheetName val="표"/>
      <sheetName val="3.도급비집계표"/>
      <sheetName val="태화42 "/>
      <sheetName val="FAB4생산"/>
      <sheetName val="안산기계장치"/>
      <sheetName val="(4-2)열관류값-2"/>
      <sheetName val="도봉2지구"/>
      <sheetName val="에너지동"/>
      <sheetName val="1.설계기준"/>
      <sheetName val="TOWER 10TON"/>
      <sheetName val="TOWER 12TON"/>
      <sheetName val="평당자료"/>
      <sheetName val="JIB CRANE,HOIST"/>
      <sheetName val="옥외 전력간선공사"/>
      <sheetName val="토목내역"/>
      <sheetName val="118.세금과공과"/>
      <sheetName val="108.수선비"/>
      <sheetName val="P.M 별"/>
      <sheetName val="NYS"/>
      <sheetName val="대차대조표"/>
      <sheetName val="내역(한신APT)"/>
      <sheetName val="가로등내역서"/>
      <sheetName val="cal"/>
      <sheetName val="AD표준단가"/>
      <sheetName val="서림실행"/>
      <sheetName val="JA8-4"/>
      <sheetName val="납부서"/>
      <sheetName val="ABUT수량-A1"/>
      <sheetName val="합천내역"/>
      <sheetName val="투찰(하수)"/>
      <sheetName val="예산실적전체당월"/>
      <sheetName val="배합비(99-05-25)"/>
      <sheetName val="과천MAIN"/>
      <sheetName val="여과지동"/>
      <sheetName val="설계"/>
      <sheetName val="경비실"/>
      <sheetName val="시장성초안camera"/>
      <sheetName val="특별교실"/>
      <sheetName val="LeadSchedule"/>
      <sheetName val="현금및예치금집계표"/>
      <sheetName val="고객리스트"/>
      <sheetName val="도급양식"/>
      <sheetName val="YANG"/>
      <sheetName val="현장관리비"/>
      <sheetName val="0.인사노무관리"/>
      <sheetName val="S3-A공사계약내역서_일반배관공사.xlsx"/>
      <sheetName val="일위대가목록"/>
      <sheetName val="터널조도"/>
      <sheetName val="tank list"/>
      <sheetName val="영업소실적"/>
      <sheetName val="신규일위대가"/>
      <sheetName val="1.취수장"/>
      <sheetName val="적격점수&lt;300억미만&gt;"/>
      <sheetName val="설계산출표지"/>
      <sheetName val="금호"/>
      <sheetName val="archi(본사)"/>
      <sheetName val="정산내역서"/>
      <sheetName val="집계표(공장동)"/>
      <sheetName val="LOB"/>
      <sheetName val="電気設備表"/>
      <sheetName val="미수"/>
      <sheetName val="单价表(기본단가)"/>
      <sheetName val="소공종집계"/>
      <sheetName val="工程量清单(신축공사)"/>
      <sheetName val="单价表"/>
      <sheetName val="FAB 1F"/>
      <sheetName val="FAB 2F"/>
      <sheetName val="FAB 3F"/>
      <sheetName val="설계예시"/>
      <sheetName val="30신설일위대가"/>
      <sheetName val="30집계표"/>
      <sheetName val="NSCP견적물량"/>
      <sheetName val="공사비예산서(토목분)"/>
      <sheetName val="I一般比"/>
      <sheetName val="CABLE SIZE-3"/>
      <sheetName val="총 원가계산"/>
      <sheetName val="PROCURE"/>
      <sheetName val="도"/>
      <sheetName val="준공조서갑지"/>
      <sheetName val="현장지지물물량"/>
      <sheetName val="7단가"/>
      <sheetName val="코드"/>
      <sheetName val="FAB 18.35F"/>
      <sheetName val="유도등 "/>
      <sheetName val="전기"/>
      <sheetName val="약품공급2"/>
      <sheetName val="서∼군(2)"/>
      <sheetName val="장비"/>
      <sheetName val="간선계산"/>
      <sheetName val="수량집계표"/>
      <sheetName val="자압"/>
      <sheetName val="자재"/>
      <sheetName val="청천내"/>
      <sheetName val="구조물공"/>
      <sheetName val="산근1"/>
      <sheetName val="★도급내역"/>
      <sheetName val="배수공"/>
      <sheetName val="200"/>
      <sheetName val="도급"/>
      <sheetName val="원가"/>
      <sheetName val="공종코드"/>
      <sheetName val="그레이더"/>
      <sheetName val="제요율표"/>
      <sheetName val="DT"/>
      <sheetName val="로더"/>
      <sheetName val="롤러"/>
      <sheetName val="BH"/>
      <sheetName val="BD"/>
      <sheetName val="BD운반거리"/>
      <sheetName val="디젤파일해머"/>
      <sheetName val="인력터파기품"/>
      <sheetName val="+-"/>
      <sheetName val="조경"/>
      <sheetName val="Bellinfo"/>
      <sheetName val="00 PAYMENT CERTI"/>
      <sheetName val="06 내역서"/>
      <sheetName val="낙찰율적용표"/>
      <sheetName val="Dulieu"/>
      <sheetName val="ȱ_x005f_x005f_x005f_x005f_x005f_x005f_x005f_x005f_x005f"/>
      <sheetName val="ȱ_x005f_x005f_x005f_x0000_⠀恷_x0"/>
      <sheetName val="ȱ_x005f_x005f_x005f_x005f_x005f"/>
      <sheetName val="당진1,2호기전선관설치및접지4차공사내역서-을지"/>
      <sheetName val="의뢰서"/>
      <sheetName val="요율표"/>
      <sheetName val="6PILE__(돌출)2"/>
      <sheetName val="공사개요_(2)2"/>
      <sheetName val="아파트_2"/>
      <sheetName val="건축내역서_(경제상무실)2"/>
      <sheetName val="1-4_익월예상투자대비1"/>
      <sheetName val="1-2_투입대비1"/>
      <sheetName val="전_기2"/>
      <sheetName val="1차_내역서2"/>
      <sheetName val="TDI_ISBL2"/>
      <sheetName val="노원열병합__건축공사기성내역서2"/>
      <sheetName val="4_LINE2"/>
      <sheetName val="7_th2"/>
      <sheetName val="1_설계조건2"/>
      <sheetName val="2_하중산정2"/>
      <sheetName val="입찰내역_발주처_양식2"/>
      <sheetName val="1__설계조건_2_단면가정_3__하중계산2"/>
      <sheetName val="DATA_입력란2"/>
      <sheetName val="3_공통공사대비2"/>
      <sheetName val="PAD_TR보호대기초2"/>
      <sheetName val="2_대외공문2"/>
      <sheetName val="Customer_Databas2"/>
      <sheetName val="97_사업추정(WEKI)2"/>
      <sheetName val="2__주요공지（主要公告）2"/>
      <sheetName val="4__접지매립내역（接地工程清单）2"/>
      <sheetName val="할증_2"/>
      <sheetName val="중기조종사_단위단가2"/>
      <sheetName val="1062-X방향_2"/>
      <sheetName val="기계설비공사_집계표2"/>
      <sheetName val="조도계산서_(도서)2"/>
      <sheetName val="Sheet1_(2)2"/>
      <sheetName val="BSD_(2)2"/>
      <sheetName val="A(Rev_3)1"/>
      <sheetName val="5_전사투자계획종함안2"/>
      <sheetName val="전체내역_(2)1"/>
      <sheetName val="현장관리비_산출내역2"/>
      <sheetName val="BASIC_(2)2"/>
      <sheetName val="unit_41"/>
      <sheetName val="화재_탐지_설비2"/>
      <sheetName val="_냉각수펌프2"/>
      <sheetName val="BEND_LOSS2"/>
      <sheetName val="실행예산대비_발주내역1차2"/>
      <sheetName val="건축공사_집계표2"/>
      <sheetName val="3_건축(현장안)2"/>
      <sheetName val="실행내역서_2"/>
      <sheetName val="Table_3-EQ2"/>
      <sheetName val="(참조)PH-2_12K_150406_제원1"/>
      <sheetName val="220_(2)1"/>
      <sheetName val="1_가로등수량1"/>
      <sheetName val="코드_및_제품_목록1"/>
      <sheetName val="제품_정보1"/>
      <sheetName val="16년_부문별1"/>
      <sheetName val="신규_품목_합산자재1"/>
      <sheetName val="신규_품목_일위대가1"/>
      <sheetName val="FRP_PIPING_일위대가1"/>
      <sheetName val="전선_및_전선관1"/>
      <sheetName val="조건표_(2)1"/>
      <sheetName val="CP-E2_(품셈표)1"/>
      <sheetName val="BA_1"/>
      <sheetName val="용접POINT산출_(2)1"/>
      <sheetName val="투자,기성_실적1"/>
      <sheetName val="Gia_vat_tu1"/>
      <sheetName val="견적_(2)1"/>
      <sheetName val="수량산출서_갑지1"/>
      <sheetName val="전체_수금1"/>
      <sheetName val="3련_BOX1"/>
      <sheetName val="계획대비_정산비용(합계)1"/>
      <sheetName val="시실누(모)_1"/>
      <sheetName val="2__주요공지1"/>
      <sheetName val="개선안_개요1"/>
      <sheetName val="전차선로_물량표1"/>
      <sheetName val="E_C_T_DATA(DON'T_TOUCH)1"/>
      <sheetName val="VENDOR_DATA1"/>
      <sheetName val="SITE_DATA1"/>
      <sheetName val="Materials_Categories1"/>
      <sheetName val="수변전_설비공사受配电1"/>
      <sheetName val="_동력_설비공사动力设备1"/>
      <sheetName val="전력간선_설비공사电力干线1"/>
      <sheetName val="전등_설비공사照明系统1"/>
      <sheetName val="CCTV_설비공사CCTV1"/>
      <sheetName val="_전열_설비공사插座系统1"/>
      <sheetName val="접지_설비공사接地系统1"/>
      <sheetName val="전화,_LAN_설비공사网络布线1"/>
      <sheetName val="방송_설비공사广播系统1"/>
      <sheetName val="가설전기_설비공사临电系统1"/>
      <sheetName val="단면_(2)1"/>
      <sheetName val="6PILE__(돌출)1"/>
      <sheetName val="공사개요_(2)1"/>
      <sheetName val="건축내역서_(경제상무실)1"/>
      <sheetName val="1-4_익월예상투자대비"/>
      <sheetName val="1-2_투입대비"/>
      <sheetName val="전_기1"/>
      <sheetName val="1차_내역서1"/>
      <sheetName val="TDI_ISBL1"/>
      <sheetName val="노원열병합__건축공사기성내역서1"/>
      <sheetName val="4_LINE1"/>
      <sheetName val="7_th1"/>
      <sheetName val="1_설계조건1"/>
      <sheetName val="2_하중산정1"/>
      <sheetName val="입찰내역_발주처_양식1"/>
      <sheetName val="1__설계조건_2_단면가정_3__하중계산1"/>
      <sheetName val="DATA_입력란1"/>
      <sheetName val="3_공통공사대비1"/>
      <sheetName val="PAD_TR보호대기초1"/>
      <sheetName val="2_대외공문1"/>
      <sheetName val="Customer_Databas1"/>
      <sheetName val="97_사업추정(WEKI)1"/>
      <sheetName val="2__주요공지（主要公告）1"/>
      <sheetName val="4__접지매립내역（接地工程清单）1"/>
      <sheetName val="할증_1"/>
      <sheetName val="중기조종사_단위단가1"/>
      <sheetName val="1062-X방향_1"/>
      <sheetName val="기계설비공사_집계표1"/>
      <sheetName val="조도계산서_(도서)1"/>
      <sheetName val="Sheet1_(2)1"/>
      <sheetName val="BSD_(2)1"/>
      <sheetName val="A(Rev_3)"/>
      <sheetName val="5_전사투자계획종함안1"/>
      <sheetName val="전체내역_(2)"/>
      <sheetName val="현장관리비_산출내역1"/>
      <sheetName val="BASIC_(2)1"/>
      <sheetName val="unit_4"/>
      <sheetName val="화재_탐지_설비1"/>
      <sheetName val="_냉각수펌프1"/>
      <sheetName val="BEND_LOSS1"/>
      <sheetName val="실행예산대비_발주내역1차1"/>
      <sheetName val="건축공사_집계표1"/>
      <sheetName val="3_건축(현장안)1"/>
      <sheetName val="실행내역서_1"/>
      <sheetName val="Table_3-EQ1"/>
      <sheetName val="(참조)PH-2_12K_150406_제원"/>
      <sheetName val="220_(2)"/>
      <sheetName val="1_가로등수량"/>
      <sheetName val="코드_및_제품_목록"/>
      <sheetName val="제품_정보"/>
      <sheetName val="16년_부문별"/>
      <sheetName val="신규_품목_합산자재"/>
      <sheetName val="신규_품목_일위대가"/>
      <sheetName val="FRP_PIPING_일위대가"/>
      <sheetName val="전선_및_전선관"/>
      <sheetName val="조건표_(2)"/>
      <sheetName val="CP-E2_(품셈표)"/>
      <sheetName val="BA_"/>
      <sheetName val="용접POINT산출_(2)"/>
      <sheetName val="투자,기성_실적"/>
      <sheetName val="Gia_vat_tu"/>
      <sheetName val="견적_(2)"/>
      <sheetName val="수량산출서_갑지"/>
      <sheetName val="전체_수금"/>
      <sheetName val="3련_BOX"/>
      <sheetName val="계획대비_정산비용(합계)"/>
      <sheetName val="시실누(모)_"/>
      <sheetName val="2__주요공지"/>
      <sheetName val="개선안_개요"/>
      <sheetName val="전차선로_물량표"/>
      <sheetName val="E_C_T_DATA(DON'T_TOUCH)"/>
      <sheetName val="VENDOR_DATA"/>
      <sheetName val="SITE_DATA"/>
      <sheetName val="Materials_Categories"/>
      <sheetName val="수변전_설비공사受配电"/>
      <sheetName val="_동력_설비공사动力设备"/>
      <sheetName val="전력간선_설비공사电力干线"/>
      <sheetName val="전등_설비공사照明系统"/>
      <sheetName val="CCTV_설비공사CCTV"/>
      <sheetName val="_전열_설비공사插座系统"/>
      <sheetName val="접지_설비공사接地系统"/>
      <sheetName val="전화,_LAN_설비공사网络布线"/>
      <sheetName val="방송_설비공사广播系统"/>
      <sheetName val="가설전기_설비공사临电系统"/>
      <sheetName val="단면_(2)"/>
      <sheetName val="단가조사"/>
      <sheetName val="실행DB"/>
      <sheetName val="경비"/>
      <sheetName val="mau 2 (2)"/>
      <sheetName val="EW07-02"/>
      <sheetName val="CP1-1FL.1"/>
      <sheetName val="CP1"/>
      <sheetName val="CP1 (2)"/>
      <sheetName val="CP1 (3)"/>
      <sheetName val="CP2"/>
      <sheetName val="CP2 (2)"/>
      <sheetName val="EW07-15.2"/>
      <sheetName val="CP2-1FL.JU.MÁY SẤY"/>
      <sheetName val="CP2-1FL.JU CLEAN.EW07-20"/>
      <sheetName val="CP4-NC COATING.MIEN"/>
      <sheetName val="EW07-13"/>
      <sheetName val="EW07-13 (2)"/>
      <sheetName val="EW07-13.3"/>
      <sheetName val="EW07-13.4"/>
      <sheetName val="EW07-13.8"/>
      <sheetName val="EW07-13 (9)"/>
      <sheetName val="EW07-13.12"/>
      <sheetName val="EW07-15"/>
      <sheetName val="EW07-19"/>
      <sheetName val="EW07-19.2"/>
      <sheetName val="EW07-23.CP4"/>
      <sheetName val="CP4-2FL.EW07-48"/>
      <sheetName val="EW07-27 (2)"/>
      <sheetName val="EW07-27(3)"/>
      <sheetName val="EW07-58"/>
      <sheetName val="EW07-58 (2)"/>
      <sheetName val="EW07-58 (3)"/>
      <sheetName val="EW07-58 (4)"/>
      <sheetName val="EW07-58(5)"/>
      <sheetName val="EW07-58 (6)"/>
      <sheetName val="EW07-58(6)"/>
      <sheetName val="EW07-13.10"/>
      <sheetName val="EW07-13.11"/>
      <sheetName val="etc (2)"/>
      <sheetName val="etc"/>
      <sheetName val="etc (2018)"/>
      <sheetName val="etc (3)"/>
      <sheetName val="EW06-01"/>
      <sheetName val="EW06-03"/>
      <sheetName val="EW06-04"/>
      <sheetName val="EW06-05"/>
      <sheetName val="EW06-06"/>
      <sheetName val="EW06-07"/>
      <sheetName val="EW06-08"/>
      <sheetName val="EW06-09"/>
      <sheetName val="EW06-10"/>
      <sheetName val="CP4-NC COATING.EW06-15"/>
      <sheetName val="EW06-15"/>
      <sheetName val="EW06-15 (2)"/>
      <sheetName val="EW06-15 (3)"/>
      <sheetName val="EW06-15 (4)"/>
      <sheetName val="EW06-33"/>
      <sheetName val="EW06-36"/>
      <sheetName val="EW06-36.2"/>
      <sheetName val="EW06-37"/>
      <sheetName val="BP (2)"/>
      <sheetName val="1"/>
      <sheetName val="CP4-2FL.BONDING.CHUA SỐ"/>
      <sheetName val="CP4-NC COATING.EW06-15 (2)"/>
      <sheetName val="EW07-13.2"/>
      <sheetName val="EW07-27"/>
      <sheetName val="EW07-28"/>
      <sheetName val="EW07-46"/>
      <sheetName val="EW07-57"/>
      <sheetName val="EW07-59"/>
      <sheetName val="EW08-01"/>
      <sheetName val="EW08-15"/>
      <sheetName val="EW08-16"/>
      <sheetName val="EW08-17 (2)"/>
      <sheetName val="EW08-20"/>
      <sheetName val="EW08-21"/>
      <sheetName val="EW08-22"/>
      <sheetName val="EW08-25 (2)"/>
      <sheetName val="EW08-27"/>
      <sheetName val="EW08-31"/>
      <sheetName val="EW08-33"/>
      <sheetName val="EW08-35"/>
      <sheetName val="EW08-34"/>
      <sheetName val="mẫu 2019"/>
      <sheetName val="2019"/>
      <sheetName val="NHẬP KHO"/>
      <sheetName val="EW08-09"/>
      <sheetName val="EW08-09 (2)"/>
      <sheetName val="EW08-10"/>
      <sheetName val="EW08-25"/>
      <sheetName val="WL2-CNC"/>
      <sheetName val="CP4-1FL"/>
      <sheetName val="CUB1,2"/>
      <sheetName val="EW09-01 (2)"/>
      <sheetName val="EW09-01"/>
      <sheetName val="EW09-03"/>
      <sheetName val="CATEEN1-THAI NGUYEN"/>
      <sheetName val="EW08-13"/>
      <sheetName val="EW08-13.2 (2)"/>
      <sheetName val="EW08-15 (2)"/>
      <sheetName val="EW08-15 (3)"/>
      <sheetName val="EW08-13.2"/>
      <sheetName val="EW08-29"/>
      <sheetName val="EW08-31.2"/>
      <sheetName val="EW08-34 (2)"/>
      <sheetName val="EW08-34 (4)"/>
      <sheetName val="EW08-34 (5)"/>
      <sheetName val="EW08-34 (6)"/>
      <sheetName val="BOX 본체"/>
      <sheetName val="3004-2"/>
      <sheetName val="1TL종점(1)"/>
      <sheetName val="전화, LAN 설비砀烩㌁Ḍح"/>
      <sheetName val="PRESSURE GAUGE"/>
      <sheetName val="차이분석(수정)"/>
      <sheetName val="Benchmark"/>
      <sheetName val="Consumables"/>
      <sheetName val="12CGOU"/>
      <sheetName val="공사일보 취합용"/>
      <sheetName val="설명서 "/>
      <sheetName val="계약내역서(을지)"/>
      <sheetName val="화설내"/>
      <sheetName val="공사원가"/>
      <sheetName val="G_R300경비"/>
      <sheetName val="중기사용료산출근거"/>
      <sheetName val="원가계산서_"/>
      <sheetName val="내역서01"/>
      <sheetName val="소일위대가코드표"/>
      <sheetName val="수목데이타_2"/>
      <sheetName val="수목표준대가"/>
      <sheetName val="식재인부"/>
      <sheetName val="공정집계_국별"/>
      <sheetName val="조명율표"/>
      <sheetName val="단가_및_재료비"/>
      <sheetName val="Macro7"/>
      <sheetName val="SW-TEO"/>
      <sheetName val="합산자재"/>
      <sheetName val="일대목차"/>
      <sheetName val="물산(원가집계표)"/>
      <sheetName val="장비당단가 (1)"/>
      <sheetName val="전체"/>
      <sheetName val="구분"/>
      <sheetName val="EF-Sel"/>
      <sheetName val="SF-Sel"/>
      <sheetName val="외주기성고을지"/>
      <sheetName val="제-노임"/>
      <sheetName val="제직재"/>
      <sheetName val="견적조건"/>
      <sheetName val="단가및재료비"/>
      <sheetName val="근태관리대장"/>
      <sheetName val="사전공사"/>
      <sheetName val="Macro(차단기)"/>
      <sheetName val="rate"/>
      <sheetName val="신대방33(적용)"/>
      <sheetName val="수수료율표"/>
      <sheetName val="건축집계표"/>
      <sheetName val="본사공가현황"/>
      <sheetName val="백호우계수"/>
      <sheetName val="EJ"/>
      <sheetName val="0001new"/>
      <sheetName val="7.경제성결과"/>
      <sheetName val="교통대책내역"/>
      <sheetName val="시산표"/>
      <sheetName val="INPUT"/>
      <sheetName val="갈현동"/>
      <sheetName val="강관 및 부속"/>
      <sheetName val="단가대비"/>
      <sheetName val="기초코드"/>
      <sheetName val="날개벽수량표"/>
      <sheetName val="제조원가(확인)"/>
      <sheetName val="적정심사"/>
      <sheetName val="SCH"/>
      <sheetName val="Trend(ALTS)"/>
      <sheetName val="Trend(LBS)"/>
      <sheetName val="단가 및 재료비"/>
      <sheetName val="내역서2안"/>
      <sheetName val="옹벽수량집계표"/>
      <sheetName val="A조"/>
      <sheetName val="상가지급현황"/>
      <sheetName val="원료"/>
      <sheetName val="입출재고현황 (2)"/>
      <sheetName val="자재표"/>
      <sheetName val="입력쉬트"/>
      <sheetName val="분류표"/>
      <sheetName val="0. Level"/>
      <sheetName val="96수출"/>
      <sheetName val="Q-Code"/>
      <sheetName val="RE9604"/>
      <sheetName val="118_세금과공과"/>
      <sheetName val="108_수선비"/>
      <sheetName val="평균단가"/>
      <sheetName val="총MM실적(일반건축)"/>
      <sheetName val="Sheet6"/>
      <sheetName val="Load-Sum"/>
      <sheetName val="Front"/>
      <sheetName val="시설물기초"/>
      <sheetName val="간접비 총괄표"/>
      <sheetName val="판가반영"/>
      <sheetName val="경제성분석"/>
      <sheetName val="유화"/>
      <sheetName val="HISTORICAL"/>
      <sheetName val="FORECASTING"/>
      <sheetName val="hGH정제"/>
      <sheetName val="95월별매출"/>
      <sheetName val="배수관접합및부설  "/>
      <sheetName val="000000"/>
      <sheetName val="방송(체육관)"/>
      <sheetName val="설계조건"/>
      <sheetName val="价格库"/>
      <sheetName val="遗漏新规单价金额"/>
      <sheetName val="未被删除前新规单价"/>
      <sheetName val="요약표"/>
      <sheetName val="E00"/>
      <sheetName val="E00 (2)"/>
      <sheetName val="E01보간법"/>
      <sheetName val="E02실적단가"/>
      <sheetName val="E02실적단가_일위대가"/>
      <sheetName val="E04기타"/>
      <sheetName val="1 신규단가표"/>
      <sheetName val="E02-1철제서포트_일위대가"/>
      <sheetName val="E02-1서포트_철재류 가공 및 조립"/>
      <sheetName val="E02-3일위대가_가설줄등"/>
      <sheetName val="E02-4일위대가_BT비계 TOWER"/>
      <sheetName val="실적단가_내역"/>
      <sheetName val="품셈기준_참조"/>
      <sheetName val="4-1 견적서报价单"/>
      <sheetName val="신규단가작성기준定制标准"/>
      <sheetName val="4-2 견적서信息价"/>
      <sheetName val="2 신규단가_산출서"/>
      <sheetName val="전력간선"/>
      <sheetName val="Mc1"/>
      <sheetName val="직원급여"/>
      <sheetName val="#1 인원(당초)"/>
      <sheetName val="#1인원(변경)"/>
      <sheetName val="기초DATA"/>
      <sheetName val="#6 해외출장비"/>
      <sheetName val="#2,3,4 냉방비,가설건물,숙소"/>
      <sheetName val="일반부표"/>
      <sheetName val="배관배선 단가조사"/>
      <sheetName val="사업계획손익"/>
      <sheetName val="03년3Q누계급여"/>
      <sheetName val="Spec1"/>
      <sheetName val="costing_CV"/>
      <sheetName val="ASCEandUBC"/>
      <sheetName val="수주현황2월"/>
      <sheetName val="산출근거#2-3"/>
      <sheetName val="상반기손익차2총괄"/>
      <sheetName val="96.12"/>
      <sheetName val="유효성목록"/>
      <sheetName val="DATA1"/>
      <sheetName val="PH-2"/>
      <sheetName val="부하(성남)"/>
      <sheetName val="8.PILE  (돌출)"/>
      <sheetName val="단가비교표"/>
      <sheetName val="물량산출서(SCS_실측)"/>
      <sheetName val="단양_00_아파트-세부내역"/>
      <sheetName val="Main_Screen"/>
      <sheetName val="Piping_Design_Data"/>
      <sheetName val="동양제과_12월"/>
      <sheetName val="롯데제과_12월"/>
      <sheetName val="크라운제과_12월"/>
      <sheetName val="해태제과_12월"/>
      <sheetName val="도급,하도급_예정금액"/>
      <sheetName val="PROJECT_BRIEF"/>
      <sheetName val="59A_(현관)"/>
      <sheetName val="3_도급비집계표"/>
      <sheetName val="태화42_"/>
      <sheetName val="1_설계기준"/>
      <sheetName val="TOWER_10TON"/>
      <sheetName val="TOWER_12TON"/>
      <sheetName val="JIB_CRANE,HOIST"/>
      <sheetName val="옥외_전력간선공사"/>
      <sheetName val="P_M_별"/>
      <sheetName val="0_인사노무관리"/>
      <sheetName val="S3-A공사계약내역서_일반배관공사_xlsx"/>
      <sheetName val="tank_list"/>
      <sheetName val="1_취수장"/>
      <sheetName val="FAB_1F"/>
      <sheetName val="FAB_2F"/>
      <sheetName val="FAB_3F"/>
      <sheetName val="FAB_18_35F"/>
      <sheetName val="유도등_"/>
      <sheetName val="정보"/>
      <sheetName val="주경기-오배수"/>
      <sheetName val="단독"/>
      <sheetName val="205동"/>
      <sheetName val="노무비단가"/>
      <sheetName val="단가 "/>
      <sheetName val="Macro(전선)"/>
      <sheetName val="입력시트"/>
      <sheetName val="C97상"/>
      <sheetName val="철근"/>
      <sheetName val="판매시설"/>
      <sheetName val="공정진도현황(2069)"/>
      <sheetName val="공정진도현황(2단계2차)"/>
      <sheetName val="Conduit_Size선정"/>
      <sheetName val="ȱ_x0000_⠀恷_x0000__x"/>
      <sheetName val="-"/>
      <sheetName val="DANGA"/>
      <sheetName val="토목내역서 (도급단가) (2)"/>
      <sheetName val="FLAT_1.0"/>
      <sheetName val="공사비증감"/>
      <sheetName val="단가산출서(기계)"/>
      <sheetName val="우수"/>
      <sheetName val="플랜트 설치"/>
      <sheetName val="여주방향"/>
      <sheetName val="남양내역"/>
      <sheetName val="CAUDIT"/>
      <sheetName val="이슈항목"/>
      <sheetName val="2중 유효성검사 방법"/>
      <sheetName val="업무분장"/>
      <sheetName val="도급견적가"/>
      <sheetName val="노무비(전지2기)"/>
      <sheetName val="Financ. Overview"/>
      <sheetName val="Toolbox"/>
      <sheetName val="인건비(VOICE)"/>
      <sheetName val="부대공Ⅱ"/>
      <sheetName val="Vendor"/>
      <sheetName val="工程量"/>
      <sheetName val=" 비계 설치"/>
      <sheetName val="공통부대비"/>
      <sheetName val="T형( 파일기초) 공현1교"/>
      <sheetName val="수지표 기본틀"/>
      <sheetName val="TBN실행"/>
      <sheetName val="DESIGN CRITERIA"/>
      <sheetName val="대가표"/>
      <sheetName val="단위중량"/>
      <sheetName val="증감내역"/>
      <sheetName val="물량표"/>
      <sheetName val="청주(철골발주의뢰서)"/>
      <sheetName val="2003.4.1."/>
      <sheetName val="일위대가(4층원격)"/>
      <sheetName val="공조기"/>
      <sheetName val="백암비스타내역"/>
      <sheetName val="118_세금과공과1"/>
      <sheetName val="108_수선비1"/>
      <sheetName val="7_경제성결과"/>
      <sheetName val="총_원가계산"/>
      <sheetName val="강관_및_부속"/>
      <sheetName val="입출재고현황_(2)"/>
      <sheetName val="장비당단가_(1)"/>
      <sheetName val="0__Level"/>
      <sheetName val="CFS3"/>
      <sheetName val="배관내경(삭제하지마시오)"/>
      <sheetName val="(원문)특허실용의장"/>
      <sheetName val="U-TYPE(1)"/>
      <sheetName val="6MONTHS"/>
      <sheetName val="아파트_3"/>
      <sheetName val="공사개요_(2)3"/>
      <sheetName val="1차_내역서3"/>
      <sheetName val="TDI_ISBL3"/>
      <sheetName val="노원열병합__건축공사기성내역서3"/>
      <sheetName val="4_LINE3"/>
      <sheetName val="7_th3"/>
      <sheetName val="전_기3"/>
      <sheetName val="1_설계조건3"/>
      <sheetName val="2_하중산정3"/>
      <sheetName val="97_사업추정(WEKI)3"/>
      <sheetName val="Customer_Databas3"/>
      <sheetName val="건축내역서_(경제상무실)3"/>
      <sheetName val="2__주요공지（主要公告）3"/>
      <sheetName val="4__접지매립내역（接地工程清单）3"/>
      <sheetName val="할증_3"/>
      <sheetName val="6PILE__(돌출)3"/>
      <sheetName val="실행내역서_3"/>
      <sheetName val="BSD_(2)3"/>
      <sheetName val="BASIC_(2)3"/>
      <sheetName val="3_공통공사대비3"/>
      <sheetName val="입찰내역_발주처_양식3"/>
      <sheetName val="1__설계조건_2_단면가정_3__하중계산3"/>
      <sheetName val="DATA_입력란3"/>
      <sheetName val="화재_탐지_설비3"/>
      <sheetName val="_냉각수펌프3"/>
      <sheetName val="2_대외공문3"/>
      <sheetName val="5_전사투자계획종함안3"/>
      <sheetName val="BEND_LOSS3"/>
      <sheetName val="실행예산대비_발주내역1차3"/>
      <sheetName val="건축공사_집계표3"/>
      <sheetName val="3_건축(현장안)3"/>
      <sheetName val="Table_3-EQ3"/>
      <sheetName val="조도계산서_(도서)3"/>
      <sheetName val="현장관리비_산출내역3"/>
      <sheetName val="(참조)PH-2_12K_150406_제원2"/>
      <sheetName val="unit_42"/>
      <sheetName val="FRP_PIPING_일위대가2"/>
      <sheetName val="전선_및_전선관2"/>
      <sheetName val="A(Rev_3)2"/>
      <sheetName val="전체내역_(2)2"/>
      <sheetName val="220_(2)2"/>
      <sheetName val="1_가로등수량2"/>
      <sheetName val="코드_및_제품_목록2"/>
      <sheetName val="Gia_vat_tu2"/>
      <sheetName val="BA_2"/>
      <sheetName val="용접POINT산출_(2)2"/>
      <sheetName val="투자,기성_실적2"/>
      <sheetName val="신규_품목_합산자재2"/>
      <sheetName val="신규_품목_일위대가2"/>
      <sheetName val="계획대비_정산비용(합계)2"/>
      <sheetName val="시실누(모)_2"/>
      <sheetName val="제품_정보2"/>
      <sheetName val="16년_부문별2"/>
      <sheetName val="조건표_(2)2"/>
      <sheetName val="CP-E2_(품셈표)2"/>
      <sheetName val="2__주요공지2"/>
      <sheetName val="개선안_개요2"/>
      <sheetName val="mau_2_(2)1"/>
      <sheetName val="CP1-1FL_11"/>
      <sheetName val="CP1_(2)1"/>
      <sheetName val="CP1_(3)1"/>
      <sheetName val="CP2_(2)1"/>
      <sheetName val="EW07-15_21"/>
      <sheetName val="CP2-1FL_JU_MÁY_SẤY1"/>
      <sheetName val="CP2-1FL_JU_CLEAN_EW07-201"/>
      <sheetName val="CP4-NC_COATING_MIEN1"/>
      <sheetName val="EW07-13_(2)1"/>
      <sheetName val="EW07-13_31"/>
      <sheetName val="EW07-13_41"/>
      <sheetName val="EW07-13_81"/>
      <sheetName val="EW07-13_(9)1"/>
      <sheetName val="EW07-13_121"/>
      <sheetName val="EW07-19_21"/>
      <sheetName val="EW07-23_CP41"/>
      <sheetName val="CP4-2FL_EW07-481"/>
      <sheetName val="EW07-27_(2)1"/>
      <sheetName val="EW07-58_(2)1"/>
      <sheetName val="EW07-58_(3)1"/>
      <sheetName val="EW07-58_(4)1"/>
      <sheetName val="EW07-58_(6)1"/>
      <sheetName val="EW07-13_101"/>
      <sheetName val="EW07-13_111"/>
      <sheetName val="etc_(2)1"/>
      <sheetName val="etc_(2018)1"/>
      <sheetName val="etc_(3)1"/>
      <sheetName val="CP4-NC_COATING_EW06-151"/>
      <sheetName val="EW06-15_(2)1"/>
      <sheetName val="EW06-15_(3)1"/>
      <sheetName val="EW06-15_(4)1"/>
      <sheetName val="EW06-36_21"/>
      <sheetName val="BP_(2)1"/>
      <sheetName val="CP4-2FL_BONDING_CHUA_SỐ1"/>
      <sheetName val="CP4-NC_COATING_EW06-15_(2)1"/>
      <sheetName val="EW07-13_21"/>
      <sheetName val="EW08-17_(2)1"/>
      <sheetName val="EW08-25_(2)1"/>
      <sheetName val="mẫu_20191"/>
      <sheetName val="NHẬP_KHO1"/>
      <sheetName val="EW08-09_(2)1"/>
      <sheetName val="EW09-01_(2)1"/>
      <sheetName val="CATEEN1-THAI_NGUYEN1"/>
      <sheetName val="EW08-13_2_(2)1"/>
      <sheetName val="EW08-15_(2)1"/>
      <sheetName val="EW08-15_(3)1"/>
      <sheetName val="EW08-13_21"/>
      <sheetName val="EW08-31_21"/>
      <sheetName val="EW08-34_(2)1"/>
      <sheetName val="EW08-34_(4)1"/>
      <sheetName val="EW08-34_(5)1"/>
      <sheetName val="EW08-34_(6)1"/>
      <sheetName val="CABLE_SIZE-31"/>
      <sheetName val="00_PAYMENT_CERTI1"/>
      <sheetName val="06_내역서1"/>
      <sheetName val="FAB_1F1"/>
      <sheetName val="FAB_2F1"/>
      <sheetName val="FAB_3F1"/>
      <sheetName val="FAB_18_35F1"/>
      <sheetName val="유도등_1"/>
      <sheetName val="물량산출서(SCS_실측)1"/>
      <sheetName val="단양_00_아파트-세부내역1"/>
      <sheetName val="Main_Screen1"/>
      <sheetName val="Piping_Design_Data1"/>
      <sheetName val="동양제과_12월1"/>
      <sheetName val="롯데제과_12월1"/>
      <sheetName val="크라운제과_12월1"/>
      <sheetName val="해태제과_12월1"/>
      <sheetName val="도급,하도급_예정금액1"/>
      <sheetName val="PROJECT_BRIEF1"/>
      <sheetName val="59A_(현관)1"/>
      <sheetName val="3_도급비집계표1"/>
      <sheetName val="태화42_1"/>
      <sheetName val="1_설계기준1"/>
      <sheetName val="TOWER_10TON1"/>
      <sheetName val="TOWER_12TON1"/>
      <sheetName val="JIB_CRANE,HOIST1"/>
      <sheetName val="옥외_전력간선공사1"/>
      <sheetName val="118_세금과공과2"/>
      <sheetName val="108_수선비2"/>
      <sheetName val="P_M_별1"/>
      <sheetName val="0_인사노무관리1"/>
      <sheetName val="S3-A공사계약내역서_일반배관공사_xlsx1"/>
      <sheetName val="tank_list1"/>
      <sheetName val="1_취수장1"/>
      <sheetName val="IMP_(REACTOR)1"/>
      <sheetName val="장비당단가_(1)1"/>
      <sheetName val="7_경제성결과1"/>
      <sheetName val="총_원가계산1"/>
      <sheetName val="강관_및_부속1"/>
      <sheetName val="단가_및_재료비1"/>
      <sheetName val="입출재고현황_(2)1"/>
      <sheetName val="0__Level1"/>
      <sheetName val="간접비_총괄표1"/>
      <sheetName val="배수관접합및부설__1"/>
      <sheetName val="E00_(2)1"/>
      <sheetName val="1_신규단가표1"/>
      <sheetName val="E02-1서포트_철재류_가공_및_조립1"/>
      <sheetName val="E02-4일위대가_BT비계_TOWER1"/>
      <sheetName val="4-1_견적서报价单1"/>
      <sheetName val="4-2_견적서信息价1"/>
      <sheetName val="2_신규단가_산출서1"/>
      <sheetName val="#1_인원(당초)1"/>
      <sheetName val="#6_해외출장비1"/>
      <sheetName val="#2,3,4_냉방비,가설건물,숙소1"/>
      <sheetName val="배관배선_단가조사1"/>
      <sheetName val="mau_2_(2)"/>
      <sheetName val="CP1-1FL_1"/>
      <sheetName val="CP1_(2)"/>
      <sheetName val="CP1_(3)"/>
      <sheetName val="CP2_(2)"/>
      <sheetName val="EW07-15_2"/>
      <sheetName val="CP2-1FL_JU_MÁY_SẤY"/>
      <sheetName val="CP2-1FL_JU_CLEAN_EW07-20"/>
      <sheetName val="CP4-NC_COATING_MIEN"/>
      <sheetName val="EW07-13_(2)"/>
      <sheetName val="EW07-13_3"/>
      <sheetName val="EW07-13_4"/>
      <sheetName val="EW07-13_8"/>
      <sheetName val="EW07-13_(9)"/>
      <sheetName val="EW07-13_12"/>
      <sheetName val="EW07-19_2"/>
      <sheetName val="EW07-23_CP4"/>
      <sheetName val="CP4-2FL_EW07-48"/>
      <sheetName val="EW07-27_(2)"/>
      <sheetName val="EW07-58_(2)"/>
      <sheetName val="EW07-58_(3)"/>
      <sheetName val="EW07-58_(4)"/>
      <sheetName val="EW07-58_(6)"/>
      <sheetName val="EW07-13_10"/>
      <sheetName val="EW07-13_11"/>
      <sheetName val="etc_(2)"/>
      <sheetName val="etc_(2018)"/>
      <sheetName val="etc_(3)"/>
      <sheetName val="CP4-NC_COATING_EW06-15"/>
      <sheetName val="EW06-15_(2)"/>
      <sheetName val="EW06-15_(3)"/>
      <sheetName val="EW06-15_(4)"/>
      <sheetName val="EW06-36_2"/>
      <sheetName val="BP_(2)"/>
      <sheetName val="CP4-2FL_BONDING_CHUA_SỐ"/>
      <sheetName val="CP4-NC_COATING_EW06-15_(2)"/>
      <sheetName val="EW07-13_2"/>
      <sheetName val="EW08-17_(2)"/>
      <sheetName val="EW08-25_(2)"/>
      <sheetName val="mẫu_2019"/>
      <sheetName val="NHẬP_KHO"/>
      <sheetName val="EW08-09_(2)"/>
      <sheetName val="EW09-01_(2)"/>
      <sheetName val="CATEEN1-THAI_NGUYEN"/>
      <sheetName val="EW08-13_2_(2)"/>
      <sheetName val="EW08-15_(2)"/>
      <sheetName val="EW08-15_(3)"/>
      <sheetName val="EW08-13_2"/>
      <sheetName val="EW08-31_2"/>
      <sheetName val="EW08-34_(2)"/>
      <sheetName val="EW08-34_(4)"/>
      <sheetName val="EW08-34_(5)"/>
      <sheetName val="EW08-34_(6)"/>
      <sheetName val="CABLE_SIZE-3"/>
      <sheetName val="00_PAYMENT_CERTI"/>
      <sheetName val="06_내역서"/>
      <sheetName val="IMP_(REACTOR)"/>
      <sheetName val="간접비_총괄표"/>
      <sheetName val="배수관접합및부설__"/>
      <sheetName val="E00_(2)"/>
      <sheetName val="1_신규단가표"/>
      <sheetName val="E02-1서포트_철재류_가공_및_조립"/>
      <sheetName val="E02-4일위대가_BT비계_TOWER"/>
      <sheetName val="4-1_견적서报价单"/>
      <sheetName val="4-2_견적서信息价"/>
      <sheetName val="2_신규단가_산출서"/>
      <sheetName val="#1_인원(당초)"/>
      <sheetName val="#6_해외출장비"/>
      <sheetName val="#2,3,4_냉방비,가설건물,숙소"/>
      <sheetName val="배관배선_단가조사"/>
      <sheetName val="1-7"/>
      <sheetName val="w't table"/>
      <sheetName val="VS배관내역서"/>
      <sheetName val="일위대가(계측기설치)"/>
      <sheetName val="BM"/>
      <sheetName val="VC2 8.98"/>
      <sheetName val="고정1"/>
      <sheetName val="세금자료"/>
      <sheetName val="NEYOK"/>
      <sheetName val="PRİSMA"/>
      <sheetName val="분전함신설"/>
      <sheetName val="접지1종"/>
      <sheetName val="FAB_I"/>
      <sheetName val="계정참조"/>
      <sheetName val="FitOutConfCentre"/>
      <sheetName val="1,2,3,4,5단위수량"/>
      <sheetName val="목록별산출서(CM)"/>
      <sheetName val="노임근거(CM)"/>
      <sheetName val="산출집계(CM)"/>
      <sheetName val="합산자재 (2)"/>
      <sheetName val="목록별산출서(시공사)"/>
      <sheetName val="예산羘ↈ✈"/>
      <sheetName val="예산ၒ_x0000__x0000_"/>
      <sheetName val="전력간선 설비공사电力_x0000__x0000_"/>
      <sheetName val="방배동내역(리라)"/>
      <sheetName val="부대공사총괄"/>
      <sheetName val="현장경비"/>
      <sheetName val="건축공사집계표"/>
      <sheetName val="방배동내역 (총괄)"/>
      <sheetName val="날개벽(시점좌측)"/>
      <sheetName val="96까지"/>
      <sheetName val="97년"/>
      <sheetName val="98이후"/>
      <sheetName val="ȱ_x005f_x0000_⠀恷_x0"/>
      <sheetName val="ȱ_x005f_x005f_x005f"/>
      <sheetName val="G.R300경비"/>
      <sheetName val="준공조서"/>
      <sheetName val="공사준공계"/>
      <sheetName val="준공검사보고서"/>
      <sheetName val="한강운반비"/>
      <sheetName val="예산"/>
      <sheetName val="escon"/>
      <sheetName val="대로근거"/>
      <sheetName val="중로근거"/>
      <sheetName val="매립"/>
      <sheetName val="공정"/>
      <sheetName val="기계설비공사__x0000__x0000__x0005_"/>
      <sheetName val="기계설비공사_"/>
      <sheetName val="기계설비공사__x0000_桅ȩ"/>
      <sheetName val="기계설비공사__x0000_ȫ"/>
      <sheetName val="기계설비공사__x0000_眡Ʋ"/>
      <sheetName val="EE-PROP"/>
      <sheetName val="HRG BAHAN &amp; UPAH okk"/>
      <sheetName val="Analis Kusen okk"/>
      <sheetName val="Notes"/>
      <sheetName val="Bhn.Pmsrn"/>
      <sheetName val="B"/>
      <sheetName val="IMP (RE_x0000__x0000__x0005__x0000_閰貌"/>
      <sheetName val="IMP (RE_x0000__x0000__x0005__x0000_ධ臹"/>
      <sheetName val="실수량대입 (2)"/>
      <sheetName val="RR1-3집계"/>
      <sheetName val="식재೚_x0002_退嚢"/>
      <sheetName val="용지매수"/>
      <sheetName val="ENE-CAL"/>
      <sheetName val="3BL공동구 수량"/>
      <sheetName val=" 견적서"/>
      <sheetName val="공통비총괄표"/>
      <sheetName val="기초자료입력"/>
      <sheetName val="Ref"/>
      <sheetName val="유효성검사"/>
      <sheetName val="을-ATYPE"/>
      <sheetName val="유치원내역"/>
      <sheetName val="단가조사서"/>
      <sheetName val="부표단가"/>
      <sheetName val="00노임기준"/>
      <sheetName val="협조전"/>
      <sheetName val="유효성핕터"/>
      <sheetName val="EP0618"/>
      <sheetName val="품의"/>
      <sheetName val="분전반"/>
      <sheetName val="[성지공현.XLS][성지공현.XLS]_____MECH_2"/>
      <sheetName val="[성지공현.XLS][성지공현.XLS]_____MECH_3"/>
      <sheetName val="현장운영비 산출"/>
      <sheetName val="기준단가현황"/>
      <sheetName val="공사개요(입력)"/>
      <sheetName val="9"/>
      <sheetName val="A-1"/>
      <sheetName val="부영5블럭-1"/>
      <sheetName val="부산제일극장"/>
      <sheetName val="VS P-Q"/>
      <sheetName val="단가표 (2)"/>
      <sheetName val="calc"/>
      <sheetName val="재무비율분석데이타"/>
      <sheetName val="A"/>
      <sheetName val="Cash2"/>
      <sheetName val="Z"/>
      <sheetName val="M-Price-Electrical"/>
      <sheetName val="공사개요_(2)4"/>
      <sheetName val="아파트_4"/>
      <sheetName val="1차_내역서4"/>
      <sheetName val="TDI_ISBL4"/>
      <sheetName val="전_기4"/>
      <sheetName val="노원열병합__건축공사기성내역서4"/>
      <sheetName val="1_설계조건4"/>
      <sheetName val="2_하중산정4"/>
      <sheetName val="Customer_Databas4"/>
      <sheetName val="4_LINE4"/>
      <sheetName val="7_th4"/>
      <sheetName val="건축내역서_(경제상무실)4"/>
      <sheetName val="97_사업추정(WEKI)4"/>
      <sheetName val="입찰내역_발주처_양식4"/>
      <sheetName val="1__설계조건_2_단면가정_3__하중계산4"/>
      <sheetName val="DATA_입력란4"/>
      <sheetName val="2__주요공지（主要公告）4"/>
      <sheetName val="4__접지매립내역（接地工程清单）4"/>
      <sheetName val="할증_4"/>
      <sheetName val="6PILE__(돌출)4"/>
      <sheetName val="BSD_(2)4"/>
      <sheetName val="BASIC_(2)4"/>
      <sheetName val="현장관리비_산출내역4"/>
      <sheetName val="화재_탐지_설비4"/>
      <sheetName val="_냉각수펌프4"/>
      <sheetName val="2_대외공문4"/>
      <sheetName val="5_전사투자계획종함안4"/>
      <sheetName val="BEND_LOSS4"/>
      <sheetName val="실행예산대비_발주내역1차4"/>
      <sheetName val="건축공사_집계표4"/>
      <sheetName val="3_건축(현장안)4"/>
      <sheetName val="실행내역서_4"/>
      <sheetName val="조도계산서_(도서)4"/>
      <sheetName val="3_공통공사대비4"/>
      <sheetName val="Table_3-EQ4"/>
      <sheetName val="(참조)PH-2_12K_150406_제원3"/>
      <sheetName val="Sheet1_(2)3"/>
      <sheetName val="PAD_TR보호대기초3"/>
      <sheetName val="중기조종사_단위단가3"/>
      <sheetName val="1062-X방향_3"/>
      <sheetName val="기계설비공사_집계표3"/>
      <sheetName val="unit_43"/>
      <sheetName val="FRP_PIPING_일위대가3"/>
      <sheetName val="전선_및_전선관3"/>
      <sheetName val="A(Rev_3)3"/>
      <sheetName val="220_(2)3"/>
      <sheetName val="전체내역_(2)3"/>
      <sheetName val="1_가로등수량3"/>
      <sheetName val="코드_및_제품_목록3"/>
      <sheetName val="BA_3"/>
      <sheetName val="용접POINT산출_(2)3"/>
      <sheetName val="투자,기성_실적3"/>
      <sheetName val="신규_품목_합산자재3"/>
      <sheetName val="신규_품목_일위대가3"/>
      <sheetName val="계획대비_정산비용(합계)3"/>
      <sheetName val="시실누(모)_3"/>
      <sheetName val="Gia_vat_tu3"/>
      <sheetName val="전체_수금2"/>
      <sheetName val="제품_정보3"/>
      <sheetName val="16년_부문별3"/>
      <sheetName val="1-4_익월예상투자대비2"/>
      <sheetName val="1-2_투입대비2"/>
      <sheetName val="조건표_(2)3"/>
      <sheetName val="CP-E2_(품셈표)3"/>
      <sheetName val="2__주요공지3"/>
      <sheetName val="개선안_개요3"/>
      <sheetName val="견적_(2)2"/>
      <sheetName val="mau_2_(2)2"/>
      <sheetName val="CP1-1FL_12"/>
      <sheetName val="CP1_(2)2"/>
      <sheetName val="CP1_(3)2"/>
      <sheetName val="CP2_(2)2"/>
      <sheetName val="EW07-15_22"/>
      <sheetName val="CP2-1FL_JU_MÁY_SẤY2"/>
      <sheetName val="CP2-1FL_JU_CLEAN_EW07-202"/>
      <sheetName val="CP4-NC_COATING_MIEN2"/>
      <sheetName val="EW07-13_(2)2"/>
      <sheetName val="EW07-13_32"/>
      <sheetName val="EW07-13_42"/>
      <sheetName val="EW07-13_82"/>
      <sheetName val="EW07-13_(9)2"/>
      <sheetName val="EW07-13_122"/>
      <sheetName val="EW07-19_22"/>
      <sheetName val="EW07-23_CP42"/>
      <sheetName val="CP4-2FL_EW07-482"/>
      <sheetName val="EW07-27_(2)2"/>
      <sheetName val="EW07-58_(2)2"/>
      <sheetName val="EW07-58_(3)2"/>
      <sheetName val="EW07-58_(4)2"/>
      <sheetName val="EW07-58_(6)2"/>
      <sheetName val="EW07-13_102"/>
      <sheetName val="EW07-13_112"/>
      <sheetName val="etc_(2)2"/>
      <sheetName val="etc_(2018)2"/>
      <sheetName val="etc_(3)2"/>
      <sheetName val="CP4-NC_COATING_EW06-152"/>
      <sheetName val="EW06-15_(2)2"/>
      <sheetName val="EW06-15_(3)2"/>
      <sheetName val="EW06-15_(4)2"/>
      <sheetName val="EW06-36_22"/>
      <sheetName val="BP_(2)2"/>
      <sheetName val="CP4-2FL_BONDING_CHUA_SỐ2"/>
      <sheetName val="CP4-NC_COATING_EW06-15_(2)2"/>
      <sheetName val="EW07-13_22"/>
      <sheetName val="EW08-17_(2)2"/>
      <sheetName val="EW08-25_(2)2"/>
      <sheetName val="mẫu_20192"/>
      <sheetName val="NHẬP_KHO2"/>
      <sheetName val="EW08-09_(2)2"/>
      <sheetName val="EW09-01_(2)2"/>
      <sheetName val="CATEEN1-THAI_NGUYEN2"/>
      <sheetName val="EW08-13_2_(2)2"/>
      <sheetName val="EW08-15_(2)2"/>
      <sheetName val="EW08-15_(3)2"/>
      <sheetName val="EW08-13_22"/>
      <sheetName val="EW08-31_22"/>
      <sheetName val="EW08-34_(2)2"/>
      <sheetName val="EW08-34_(4)2"/>
      <sheetName val="EW08-34_(5)2"/>
      <sheetName val="EW08-34_(6)2"/>
      <sheetName val="00_PAYMENT_CERTI2"/>
      <sheetName val="06_내역서2"/>
      <sheetName val="전차선로_물량표2"/>
      <sheetName val="수변전_설비공사受配电2"/>
      <sheetName val="_동력_설비공사动力设备2"/>
      <sheetName val="전력간선_설비공사电力干线2"/>
      <sheetName val="전등_설비공사照明系统2"/>
      <sheetName val="CCTV_설비공사CCTV2"/>
      <sheetName val="_전열_설비공사插座系统2"/>
      <sheetName val="접지_설비공사接地系统2"/>
      <sheetName val="전화,_LAN_설비공사网络布线2"/>
      <sheetName val="방송_설비공사广播系统2"/>
      <sheetName val="가설전기_설비공사临电系统2"/>
      <sheetName val="단면_(2)2"/>
      <sheetName val="CABLE_SIZE-32"/>
      <sheetName val="수량산출서_갑지2"/>
      <sheetName val="FAB_1F2"/>
      <sheetName val="FAB_2F2"/>
      <sheetName val="FAB_3F2"/>
      <sheetName val="FAB_18_35F2"/>
      <sheetName val="유도등_2"/>
      <sheetName val="물량산출서(SCS_실측)2"/>
      <sheetName val="단양_00_아파트-세부내역2"/>
      <sheetName val="Main_Screen2"/>
      <sheetName val="Piping_Design_Data2"/>
      <sheetName val="동양제과_12월2"/>
      <sheetName val="롯데제과_12월2"/>
      <sheetName val="크라운제과_12월2"/>
      <sheetName val="해태제과_12월2"/>
      <sheetName val="도급,하도급_예정금액2"/>
      <sheetName val="PROJECT_BRIEF2"/>
      <sheetName val="59A_(현관)2"/>
      <sheetName val="3_도급비집계표2"/>
      <sheetName val="태화42_2"/>
      <sheetName val="1_설계기준2"/>
      <sheetName val="TOWER_10TON2"/>
      <sheetName val="TOWER_12TON2"/>
      <sheetName val="JIB_CRANE,HOIST2"/>
      <sheetName val="옥외_전력간선공사2"/>
      <sheetName val="118_세금과공과3"/>
      <sheetName val="108_수선비3"/>
      <sheetName val="P_M_별2"/>
      <sheetName val="0_인사노무관리2"/>
      <sheetName val="S3-A공사계약내역서_일반배관공사_xlsx2"/>
      <sheetName val="tank_list2"/>
      <sheetName val="1_취수장2"/>
      <sheetName val="Materials_Categories2"/>
      <sheetName val="E_C_T_DATA(DON'T_TOUCH)2"/>
      <sheetName val="VENDOR_DATA2"/>
      <sheetName val="SITE_DATA2"/>
      <sheetName val="IMP_(REACTOR)2"/>
      <sheetName val="3련_BOX2"/>
      <sheetName val="장비당단가_(1)2"/>
      <sheetName val="7_경제성결과2"/>
      <sheetName val="총_원가계산2"/>
      <sheetName val="강관_및_부속2"/>
      <sheetName val="단가_및_재료비2"/>
      <sheetName val="입출재고현황_(2)2"/>
      <sheetName val="0__Level2"/>
      <sheetName val="간접비_총괄표2"/>
      <sheetName val="배수관접합및부설__2"/>
      <sheetName val="E00_(2)2"/>
      <sheetName val="1_신규단가표2"/>
      <sheetName val="E02-1서포트_철재류_가공_및_조립2"/>
      <sheetName val="E02-4일위대가_BT비계_TOWER2"/>
      <sheetName val="4-1_견적서报价单2"/>
      <sheetName val="4-2_견적서信息价2"/>
      <sheetName val="2_신규단가_산출서2"/>
      <sheetName val="#1_인원(당초)2"/>
      <sheetName val="#6_해외출장비2"/>
      <sheetName val="#2,3,4_냉방비,가설건물,숙소2"/>
      <sheetName val="배관배선_단가조사2"/>
      <sheetName val="96_12"/>
      <sheetName val="공사일보_취합용"/>
      <sheetName val="BOX_본체"/>
      <sheetName val="설명서_"/>
      <sheetName val="단가_"/>
      <sheetName val="8_PILE__(돌출)"/>
      <sheetName val="PRESSURE_GAUGE"/>
      <sheetName val="공사개요_(2)5"/>
      <sheetName val="아파트_5"/>
      <sheetName val="1차_내역서5"/>
      <sheetName val="TDI_ISBL5"/>
      <sheetName val="전_기5"/>
      <sheetName val="노원열병합__건축공사기성내역서5"/>
      <sheetName val="1_설계조건5"/>
      <sheetName val="2_하중산정5"/>
      <sheetName val="Customer_Databas5"/>
      <sheetName val="4_LINE5"/>
      <sheetName val="7_th5"/>
      <sheetName val="건축내역서_(경제상무실)5"/>
      <sheetName val="97_사업추정(WEKI)5"/>
      <sheetName val="입찰내역_발주처_양식5"/>
      <sheetName val="1__설계조건_2_단면가정_3__하중계산5"/>
      <sheetName val="DATA_입력란5"/>
      <sheetName val="2__주요공지（主要公告）5"/>
      <sheetName val="4__접지매립내역（接地工程清单）5"/>
      <sheetName val="할증_5"/>
      <sheetName val="6PILE__(돌출)5"/>
      <sheetName val="BSD_(2)5"/>
      <sheetName val="BASIC_(2)5"/>
      <sheetName val="현장관리비_산출내역5"/>
      <sheetName val="화재_탐지_설비5"/>
      <sheetName val="_냉각수펌프5"/>
      <sheetName val="2_대외공문5"/>
      <sheetName val="5_전사투자계획종함안5"/>
      <sheetName val="BEND_LOSS5"/>
      <sheetName val="실행예산대비_발주내역1차5"/>
      <sheetName val="건축공사_집계표5"/>
      <sheetName val="3_건축(현장안)5"/>
      <sheetName val="실행내역서_5"/>
      <sheetName val="조도계산서_(도서)5"/>
      <sheetName val="3_공통공사대비5"/>
      <sheetName val="Table_3-EQ5"/>
      <sheetName val="(참조)PH-2_12K_150406_제원4"/>
      <sheetName val="Sheet1_(2)4"/>
      <sheetName val="PAD_TR보호대기초4"/>
      <sheetName val="중기조종사_단위단가4"/>
      <sheetName val="1062-X방향_4"/>
      <sheetName val="기계설비공사_집계표4"/>
      <sheetName val="unit_44"/>
      <sheetName val="FRP_PIPING_일위대가4"/>
      <sheetName val="전선_및_전선관4"/>
      <sheetName val="A(Rev_3)4"/>
      <sheetName val="220_(2)4"/>
      <sheetName val="전체내역_(2)4"/>
      <sheetName val="1_가로등수량4"/>
      <sheetName val="코드_및_제품_목록4"/>
      <sheetName val="BA_4"/>
      <sheetName val="용접POINT산출_(2)4"/>
      <sheetName val="투자,기성_실적4"/>
      <sheetName val="신규_품목_합산자재4"/>
      <sheetName val="신규_품목_일위대가4"/>
      <sheetName val="Gia_vat_tu4"/>
      <sheetName val="계획대비_정산비용(합계)4"/>
      <sheetName val="시실누(모)_4"/>
      <sheetName val="전체_수금3"/>
      <sheetName val="제품_정보4"/>
      <sheetName val="16년_부문별4"/>
      <sheetName val="조건표_(2)4"/>
      <sheetName val="CP-E2_(품셈표)4"/>
      <sheetName val="1-4_익월예상투자대비3"/>
      <sheetName val="1-2_투입대비3"/>
      <sheetName val="2__주요공지4"/>
      <sheetName val="개선안_개요4"/>
      <sheetName val="견적_(2)3"/>
      <sheetName val="mau_2_(2)3"/>
      <sheetName val="CP1-1FL_13"/>
      <sheetName val="CP1_(2)3"/>
      <sheetName val="CP1_(3)3"/>
      <sheetName val="CP2_(2)3"/>
      <sheetName val="EW07-15_23"/>
      <sheetName val="CP2-1FL_JU_MÁY_SẤY3"/>
      <sheetName val="CP2-1FL_JU_CLEAN_EW07-203"/>
      <sheetName val="CP4-NC_COATING_MIEN3"/>
      <sheetName val="EW07-13_(2)3"/>
      <sheetName val="EW07-13_33"/>
      <sheetName val="EW07-13_43"/>
      <sheetName val="EW07-13_83"/>
      <sheetName val="EW07-13_(9)3"/>
      <sheetName val="EW07-13_123"/>
      <sheetName val="EW07-19_23"/>
      <sheetName val="EW07-23_CP43"/>
      <sheetName val="CP4-2FL_EW07-483"/>
      <sheetName val="EW07-27_(2)3"/>
      <sheetName val="EW07-58_(2)3"/>
      <sheetName val="EW07-58_(3)3"/>
      <sheetName val="EW07-58_(4)3"/>
      <sheetName val="EW07-58_(6)3"/>
      <sheetName val="EW07-13_103"/>
      <sheetName val="EW07-13_113"/>
      <sheetName val="etc_(2)3"/>
      <sheetName val="etc_(2018)3"/>
      <sheetName val="etc_(3)3"/>
      <sheetName val="CP4-NC_COATING_EW06-153"/>
      <sheetName val="EW06-15_(2)3"/>
      <sheetName val="EW06-15_(3)3"/>
      <sheetName val="EW06-15_(4)3"/>
      <sheetName val="EW06-36_23"/>
      <sheetName val="BP_(2)3"/>
      <sheetName val="CP4-2FL_BONDING_CHUA_SỐ3"/>
      <sheetName val="CP4-NC_COATING_EW06-15_(2)3"/>
      <sheetName val="EW07-13_23"/>
      <sheetName val="EW08-17_(2)3"/>
      <sheetName val="EW08-25_(2)3"/>
      <sheetName val="mẫu_20193"/>
      <sheetName val="NHẬP_KHO3"/>
      <sheetName val="EW08-09_(2)3"/>
      <sheetName val="EW09-01_(2)3"/>
      <sheetName val="CATEEN1-THAI_NGUYEN3"/>
      <sheetName val="EW08-13_2_(2)3"/>
      <sheetName val="EW08-15_(2)3"/>
      <sheetName val="EW08-15_(3)3"/>
      <sheetName val="EW08-13_23"/>
      <sheetName val="EW08-31_23"/>
      <sheetName val="EW08-34_(2)3"/>
      <sheetName val="EW08-34_(4)3"/>
      <sheetName val="EW08-34_(5)3"/>
      <sheetName val="EW08-34_(6)3"/>
      <sheetName val="00_PAYMENT_CERTI3"/>
      <sheetName val="06_내역서3"/>
      <sheetName val="전차선로_물량표3"/>
      <sheetName val="수변전_설비공사受配电3"/>
      <sheetName val="_동력_설비공사动力设备3"/>
      <sheetName val="전력간선_설비공사电力干线3"/>
      <sheetName val="전등_설비공사照明系统3"/>
      <sheetName val="CCTV_설비공사CCTV3"/>
      <sheetName val="_전열_설비공사插座系统3"/>
      <sheetName val="접지_설비공사接地系统3"/>
      <sheetName val="전화,_LAN_설비공사网络布线3"/>
      <sheetName val="방송_설비공사广播系统3"/>
      <sheetName val="가설전기_설비공사临电系统3"/>
      <sheetName val="단면_(2)3"/>
      <sheetName val="CABLE_SIZE-33"/>
      <sheetName val="수량산출서_갑지3"/>
      <sheetName val="FAB_1F3"/>
      <sheetName val="FAB_2F3"/>
      <sheetName val="FAB_3F3"/>
      <sheetName val="FAB_18_35F3"/>
      <sheetName val="유도등_3"/>
      <sheetName val="물량산출서(SCS_실측)3"/>
      <sheetName val="단양_00_아파트-세부내역3"/>
      <sheetName val="Main_Screen3"/>
      <sheetName val="Piping_Design_Data3"/>
      <sheetName val="동양제과_12월3"/>
      <sheetName val="롯데제과_12월3"/>
      <sheetName val="크라운제과_12월3"/>
      <sheetName val="해태제과_12월3"/>
      <sheetName val="도급,하도급_예정금액3"/>
      <sheetName val="PROJECT_BRIEF3"/>
      <sheetName val="59A_(현관)3"/>
      <sheetName val="3_도급비집계표3"/>
      <sheetName val="태화42_3"/>
      <sheetName val="1_설계기준3"/>
      <sheetName val="TOWER_10TON3"/>
      <sheetName val="TOWER_12TON3"/>
      <sheetName val="JIB_CRANE,HOIST3"/>
      <sheetName val="옥외_전력간선공사3"/>
      <sheetName val="118_세금과공과4"/>
      <sheetName val="108_수선비4"/>
      <sheetName val="P_M_별3"/>
      <sheetName val="0_인사노무관리3"/>
      <sheetName val="S3-A공사계약내역서_일반배관공사_xlsx3"/>
      <sheetName val="tank_list3"/>
      <sheetName val="1_취수장3"/>
      <sheetName val="Materials_Categories3"/>
      <sheetName val="E_C_T_DATA(DON'T_TOUCH)3"/>
      <sheetName val="VENDOR_DATA3"/>
      <sheetName val="SITE_DATA3"/>
      <sheetName val="IMP_(REACTOR)3"/>
      <sheetName val="3련_BOX3"/>
      <sheetName val="장비당단가_(1)3"/>
      <sheetName val="7_경제성결과3"/>
      <sheetName val="총_원가계산3"/>
      <sheetName val="강관_및_부속3"/>
      <sheetName val="단가_및_재료비3"/>
      <sheetName val="입출재고현황_(2)3"/>
      <sheetName val="0__Level3"/>
      <sheetName val="간접비_총괄표3"/>
      <sheetName val="배수관접합및부설__3"/>
      <sheetName val="E00_(2)3"/>
      <sheetName val="1_신규단가표3"/>
      <sheetName val="E02-1서포트_철재류_가공_및_조립3"/>
      <sheetName val="E02-4일위대가_BT비계_TOWER3"/>
      <sheetName val="4-1_견적서报价单3"/>
      <sheetName val="4-2_견적서信息价3"/>
      <sheetName val="2_신규단가_산출서3"/>
      <sheetName val="#1_인원(당초)3"/>
      <sheetName val="#6_해외출장비3"/>
      <sheetName val="#2,3,4_냉방비,가설건물,숙소3"/>
      <sheetName val="배관배선_단가조사3"/>
      <sheetName val="96_121"/>
      <sheetName val="공사일보_취합용1"/>
      <sheetName val="BOX_본체1"/>
      <sheetName val="설명서_1"/>
      <sheetName val="PRESSURE_GAUGE1"/>
      <sheetName val="8_PILE__(돌출)1"/>
      <sheetName val="단가_1"/>
      <sheetName val="공사개요_(2)6"/>
      <sheetName val="아파트_6"/>
      <sheetName val="1차_내역서6"/>
      <sheetName val="TDI_ISBL6"/>
      <sheetName val="전_기6"/>
      <sheetName val="노원열병합__건축공사기성내역서6"/>
      <sheetName val="1_설계조건6"/>
      <sheetName val="2_하중산정6"/>
      <sheetName val="Customer_Databas6"/>
      <sheetName val="4_LINE6"/>
      <sheetName val="7_th6"/>
      <sheetName val="건축내역서_(경제상무실)6"/>
      <sheetName val="97_사업추정(WEKI)6"/>
      <sheetName val="입찰내역_발주처_양식6"/>
      <sheetName val="1__설계조건_2_단면가정_3__하중계산6"/>
      <sheetName val="DATA_입력란6"/>
      <sheetName val="2__주요공지（主要公告）6"/>
      <sheetName val="4__접지매립내역（接地工程清单）6"/>
      <sheetName val="할증_6"/>
      <sheetName val="6PILE__(돌출)6"/>
      <sheetName val="BSD_(2)6"/>
      <sheetName val="BASIC_(2)6"/>
      <sheetName val="현장관리비_산출내역6"/>
      <sheetName val="화재_탐지_설비6"/>
      <sheetName val="_냉각수펌프6"/>
      <sheetName val="2_대외공문6"/>
      <sheetName val="5_전사투자계획종함안6"/>
      <sheetName val="BEND_LOSS6"/>
      <sheetName val="실행예산대비_발주내역1차6"/>
      <sheetName val="건축공사_집계표6"/>
      <sheetName val="3_건축(현장안)6"/>
      <sheetName val="실행내역서_6"/>
      <sheetName val="조도계산서_(도서)6"/>
      <sheetName val="3_공통공사대비6"/>
      <sheetName val="Table_3-EQ6"/>
      <sheetName val="(참조)PH-2_12K_150406_제원5"/>
      <sheetName val="Sheet1_(2)5"/>
      <sheetName val="PAD_TR보호대기초5"/>
      <sheetName val="중기조종사_단위단가5"/>
      <sheetName val="1062-X방향_5"/>
      <sheetName val="기계설비공사_집계표5"/>
      <sheetName val="unit_45"/>
      <sheetName val="FRP_PIPING_일위대가5"/>
      <sheetName val="전선_및_전선관5"/>
      <sheetName val="A(Rev_3)5"/>
      <sheetName val="220_(2)5"/>
      <sheetName val="전체내역_(2)5"/>
      <sheetName val="1_가로등수량5"/>
      <sheetName val="코드_및_제품_목록5"/>
      <sheetName val="BA_5"/>
      <sheetName val="용접POINT산출_(2)5"/>
      <sheetName val="투자,기성_실적5"/>
      <sheetName val="신규_품목_합산자재5"/>
      <sheetName val="신규_품목_일위대가5"/>
      <sheetName val="Gia_vat_tu5"/>
      <sheetName val="계획대비_정산비용(합계)5"/>
      <sheetName val="시실누(모)_5"/>
      <sheetName val="전체_수금4"/>
      <sheetName val="제품_정보5"/>
      <sheetName val="16년_부문별5"/>
      <sheetName val="조건표_(2)5"/>
      <sheetName val="CP-E2_(품셈표)5"/>
      <sheetName val="1-4_익월예상투자대비4"/>
      <sheetName val="1-2_투입대비4"/>
      <sheetName val="2__주요공지5"/>
      <sheetName val="개선안_개요5"/>
      <sheetName val="견적_(2)4"/>
      <sheetName val="mau_2_(2)4"/>
      <sheetName val="CP1-1FL_14"/>
      <sheetName val="CP1_(2)4"/>
      <sheetName val="CP1_(3)4"/>
      <sheetName val="CP2_(2)4"/>
      <sheetName val="EW07-15_24"/>
      <sheetName val="CP2-1FL_JU_MÁY_SẤY4"/>
      <sheetName val="CP2-1FL_JU_CLEAN_EW07-204"/>
      <sheetName val="CP4-NC_COATING_MIEN4"/>
      <sheetName val="EW07-13_(2)4"/>
      <sheetName val="EW07-13_34"/>
      <sheetName val="EW07-13_44"/>
      <sheetName val="EW07-13_84"/>
      <sheetName val="EW07-13_(9)4"/>
      <sheetName val="EW07-13_124"/>
      <sheetName val="EW07-19_24"/>
      <sheetName val="EW07-23_CP44"/>
      <sheetName val="CP4-2FL_EW07-484"/>
      <sheetName val="EW07-27_(2)4"/>
      <sheetName val="EW07-58_(2)4"/>
      <sheetName val="EW07-58_(3)4"/>
      <sheetName val="EW07-58_(4)4"/>
      <sheetName val="EW07-58_(6)4"/>
      <sheetName val="EW07-13_104"/>
      <sheetName val="EW07-13_114"/>
      <sheetName val="etc_(2)4"/>
      <sheetName val="etc_(2018)4"/>
      <sheetName val="etc_(3)4"/>
      <sheetName val="CP4-NC_COATING_EW06-154"/>
      <sheetName val="EW06-15_(2)4"/>
      <sheetName val="EW06-15_(3)4"/>
      <sheetName val="EW06-15_(4)4"/>
      <sheetName val="EW06-36_24"/>
      <sheetName val="BP_(2)4"/>
      <sheetName val="CP4-2FL_BONDING_CHUA_SỐ4"/>
      <sheetName val="CP4-NC_COATING_EW06-15_(2)4"/>
      <sheetName val="EW07-13_24"/>
      <sheetName val="EW08-17_(2)4"/>
      <sheetName val="EW08-25_(2)4"/>
      <sheetName val="mẫu_20194"/>
      <sheetName val="NHẬP_KHO4"/>
      <sheetName val="EW08-09_(2)4"/>
      <sheetName val="EW09-01_(2)4"/>
      <sheetName val="CATEEN1-THAI_NGUYEN4"/>
      <sheetName val="EW08-13_2_(2)4"/>
      <sheetName val="EW08-15_(2)4"/>
      <sheetName val="EW08-15_(3)4"/>
      <sheetName val="EW08-13_24"/>
      <sheetName val="EW08-31_24"/>
      <sheetName val="EW08-34_(2)4"/>
      <sheetName val="EW08-34_(4)4"/>
      <sheetName val="EW08-34_(5)4"/>
      <sheetName val="EW08-34_(6)4"/>
      <sheetName val="00_PAYMENT_CERTI4"/>
      <sheetName val="06_내역서4"/>
      <sheetName val="전차선로_물량표4"/>
      <sheetName val="수변전_설비공사受配电4"/>
      <sheetName val="_동력_설비공사动力设备4"/>
      <sheetName val="전력간선_설비공사电力干线4"/>
      <sheetName val="전등_설비공사照明系统4"/>
      <sheetName val="CCTV_설비공사CCTV4"/>
      <sheetName val="_전열_설비공사插座系统4"/>
      <sheetName val="접지_설비공사接地系统4"/>
      <sheetName val="전화,_LAN_설비공사网络布线4"/>
      <sheetName val="방송_설비공사广播系统4"/>
      <sheetName val="가설전기_설비공사临电系统4"/>
      <sheetName val="단면_(2)4"/>
      <sheetName val="CABLE_SIZE-34"/>
      <sheetName val="수량산출서_갑지4"/>
      <sheetName val="FAB_1F4"/>
      <sheetName val="FAB_2F4"/>
      <sheetName val="FAB_3F4"/>
      <sheetName val="FAB_18_35F4"/>
      <sheetName val="유도등_4"/>
      <sheetName val="물량산출서(SCS_실측)4"/>
      <sheetName val="단양_00_아파트-세부내역4"/>
      <sheetName val="Main_Screen4"/>
      <sheetName val="Piping_Design_Data4"/>
      <sheetName val="동양제과_12월4"/>
      <sheetName val="롯데제과_12월4"/>
      <sheetName val="크라운제과_12월4"/>
      <sheetName val="해태제과_12월4"/>
      <sheetName val="도급,하도급_예정금액4"/>
      <sheetName val="PROJECT_BRIEF4"/>
      <sheetName val="59A_(현관)4"/>
      <sheetName val="3_도급비집계표4"/>
      <sheetName val="태화42_4"/>
      <sheetName val="1_설계기준4"/>
      <sheetName val="TOWER_10TON4"/>
      <sheetName val="TOWER_12TON4"/>
      <sheetName val="JIB_CRANE,HOIST4"/>
      <sheetName val="옥외_전력간선공사4"/>
      <sheetName val="118_세금과공과5"/>
      <sheetName val="108_수선비5"/>
      <sheetName val="P_M_별4"/>
      <sheetName val="0_인사노무관리4"/>
      <sheetName val="S3-A공사계약내역서_일반배관공사_xlsx4"/>
      <sheetName val="tank_list4"/>
      <sheetName val="1_취수장4"/>
      <sheetName val="Materials_Categories4"/>
      <sheetName val="E_C_T_DATA(DON'T_TOUCH)4"/>
      <sheetName val="VENDOR_DATA4"/>
      <sheetName val="SITE_DATA4"/>
      <sheetName val="IMP_(REACTOR)4"/>
      <sheetName val="3련_BOX4"/>
      <sheetName val="장비당단가_(1)4"/>
      <sheetName val="7_경제성결과4"/>
      <sheetName val="총_원가계산4"/>
      <sheetName val="강관_및_부속4"/>
      <sheetName val="단가_및_재료비4"/>
      <sheetName val="입출재고현황_(2)4"/>
      <sheetName val="0__Level4"/>
      <sheetName val="간접비_총괄표4"/>
      <sheetName val="배수관접합및부설__4"/>
      <sheetName val="E00_(2)4"/>
      <sheetName val="1_신규단가표4"/>
      <sheetName val="E02-1서포트_철재류_가공_및_조립4"/>
      <sheetName val="E02-4일위대가_BT비계_TOWER4"/>
      <sheetName val="4-1_견적서报价单4"/>
      <sheetName val="4-2_견적서信息价4"/>
      <sheetName val="2_신규단가_산출서4"/>
      <sheetName val="#1_인원(당초)4"/>
      <sheetName val="#6_해외출장비4"/>
      <sheetName val="#2,3,4_냉방비,가설건물,숙소4"/>
      <sheetName val="배관배선_단가조사4"/>
      <sheetName val="96_122"/>
      <sheetName val="공사일보_취합용2"/>
      <sheetName val="BOX_본체2"/>
      <sheetName val="설명서_2"/>
      <sheetName val="PRESSURE_GAUGE2"/>
      <sheetName val="8_PILE__(돌출)2"/>
      <sheetName val="단가_2"/>
      <sheetName val="Eq. Mobilization"/>
      <sheetName val="MixBed"/>
      <sheetName val="구성비"/>
      <sheetName val="내역총괄"/>
      <sheetName val="내역총괄2"/>
      <sheetName val="내역총괄3"/>
      <sheetName val=" 동력 설비공사_x0000__x0000__x0000__x0000_"/>
      <sheetName val="IMP (RE"/>
      <sheetName val="A LINE"/>
      <sheetName val="Para"/>
      <sheetName val="125x125"/>
      <sheetName val="Earthwork"/>
      <sheetName val="도로경계단위"/>
      <sheetName val="투찰내역"/>
      <sheetName val="COA-17"/>
      <sheetName val="Formula"/>
      <sheetName val="공사금액 내역 (1)"/>
      <sheetName val="POWER"/>
      <sheetName val="예산_x0000_ჿŇ"/>
      <sheetName val="조도"/>
      <sheetName val="내역1공구"/>
      <sheetName val="본선 토공 분배표"/>
      <sheetName val="(표지)"/>
      <sheetName val="2.강상판설계"/>
      <sheetName val="2.2 단면형상"/>
      <sheetName val="2.3 작용하중"/>
      <sheetName val="2.5 단면력"/>
      <sheetName val="2.6 휨응력"/>
      <sheetName val="2.7 전단응력"/>
      <sheetName val="3.1 단면가정"/>
      <sheetName val="3.3 하중산정"/>
      <sheetName val="3.6.2 검토단면력"/>
      <sheetName val="3.7 유효폭 산정"/>
      <sheetName val="3.8 주형응력면검토"/>
      <sheetName val="4.보강재검토"/>
      <sheetName val="5.현장이음검토"/>
      <sheetName val="6. 브라켓 검토"/>
      <sheetName val="7. 솟음량 계산"/>
      <sheetName val="9. 신축량 검토"/>
      <sheetName val="손익현황"/>
      <sheetName val="현황CODE"/>
      <sheetName val="방배동내역_(총괄)"/>
      <sheetName val="w't_table"/>
      <sheetName val="토목내역서_(도급단가)_(2)"/>
      <sheetName val="FLAT_1_0"/>
      <sheetName val="플랜트_설치"/>
      <sheetName val="2중_유효성검사_방법"/>
      <sheetName val="Financ__Overview"/>
      <sheetName val="_비계_설치"/>
      <sheetName val="T형(_파일기초)_공현1교"/>
      <sheetName val="수지표_기본틀"/>
      <sheetName val="DESIGN_CRITERIA"/>
      <sheetName val="2003_4_1_"/>
      <sheetName val="BQMPALOC"/>
      <sheetName val="#ССЫЛКА"/>
      <sheetName val="Cash Out Table"/>
      <sheetName val="Net Cash Table"/>
      <sheetName val="품셈"/>
      <sheetName val="상 부"/>
      <sheetName val="투찰가"/>
      <sheetName val="3-2.인원투입"/>
      <sheetName val="감리을"/>
      <sheetName val="도근좌표"/>
      <sheetName val="입력"/>
      <sheetName val="PKG"/>
      <sheetName val="목록관리"/>
      <sheetName val="Sheet15"/>
      <sheetName val="내역(정지)"/>
      <sheetName val="ITEM"/>
      <sheetName val="Category(삭제수정금지)"/>
      <sheetName val="유효성목록 (2)"/>
      <sheetName val="참조자료"/>
      <sheetName val="일용노임단가2001상"/>
      <sheetName val="특수선일위대가"/>
      <sheetName val="용산1(해보)"/>
      <sheetName val="cable"/>
      <sheetName val="일위노임"/>
      <sheetName val="5.소재"/>
      <sheetName val="배관BM(일반)"/>
      <sheetName val="건축공사실행"/>
      <sheetName val="직노"/>
      <sheetName val="AKF-2"/>
      <sheetName val="물량내역서"/>
      <sheetName val="기초목"/>
      <sheetName val="database"/>
      <sheetName val="항목등록"/>
      <sheetName val="기초일위대가"/>
      <sheetName val="증감대비"/>
      <sheetName val="내역 LIST"/>
      <sheetName val="현설자료UT"/>
      <sheetName val="FAB计算式"/>
      <sheetName val="CUB结算式"/>
      <sheetName val="FAB B01计算式"/>
      <sheetName val="室外计算式"/>
      <sheetName val="9609추"/>
      <sheetName val="WORK"/>
      <sheetName val="analisa"/>
      <sheetName val="LS-Rutin"/>
      <sheetName val="harsat"/>
      <sheetName val="Submission Form"/>
      <sheetName val="auto-PPN"/>
      <sheetName val="Sur Site"/>
      <sheetName val="Analisa Upah &amp; Bahan Plum"/>
      <sheetName val="STAND20"/>
      <sheetName val="GC-2"/>
      <sheetName val="BoQ"/>
      <sheetName val="BQ"/>
      <sheetName val="C"/>
      <sheetName val="H.Satuan"/>
      <sheetName val="데이터"/>
      <sheetName val="264"/>
      <sheetName val="tifico"/>
      <sheetName val="HN"/>
      <sheetName val="Thiet Bi"/>
      <sheetName val="TinhGiaNC"/>
      <sheetName val="VCBo"/>
      <sheetName val="DMCP"/>
      <sheetName val="Phan tich"/>
      <sheetName val="TH MTC"/>
      <sheetName val="TH Vat tu"/>
      <sheetName val="TH Kinh phi"/>
      <sheetName val="BocXep"/>
      <sheetName val="TinhGiaMTC"/>
      <sheetName val="TH N.Cong"/>
      <sheetName val="Bang KL"/>
      <sheetName val="VCThuy"/>
      <sheetName val="LEGEND"/>
      <sheetName val="침하계"/>
      <sheetName val="NOTE"/>
      <sheetName val="Khau tru VT &amp; BHLD (2)"/>
      <sheetName val="구주,중아,CIS"/>
      <sheetName val="결재판(삭제하지말아주세요)"/>
      <sheetName val="계정참조 (건들지 마세요)"/>
      <sheetName val="합의경상"/>
      <sheetName val="철거산출근거"/>
      <sheetName val="중기비"/>
      <sheetName val="Sh_x0000__x0000__x0005__x0000_"/>
      <sheetName val="계정"/>
      <sheetName val="예산대비"/>
      <sheetName val="조선용암면"/>
      <sheetName val="18년 동계축제 조성 전기공사(변경계약).xlsx"/>
      <sheetName val="P-J"/>
      <sheetName val="전차선_x0000__x0000_Ԁ_x0000_怀"/>
      <sheetName val="전차선_x0000__x0000_Ԁ_x0000_ꀀ"/>
      <sheetName val="원가계산서(공사)"/>
      <sheetName val="98수문일위"/>
      <sheetName val="용산3(영광)"/>
      <sheetName val="공사개요_(2)7"/>
      <sheetName val="아파트_7"/>
      <sheetName val="1차_내역서7"/>
      <sheetName val="TDI_ISBL7"/>
      <sheetName val="전_기7"/>
      <sheetName val="노원열병합__건축공사기성내역서7"/>
      <sheetName val="1_설계조건7"/>
      <sheetName val="2_하중산정7"/>
      <sheetName val="Customer_Databas7"/>
      <sheetName val="4_LINE7"/>
      <sheetName val="7_th7"/>
      <sheetName val="건축내역서_(경제상무실)7"/>
      <sheetName val="97_사업추정(WEKI)7"/>
      <sheetName val="입찰내역_발주처_양식7"/>
      <sheetName val="1__설계조건_2_단면가정_3__하중계산7"/>
      <sheetName val="DATA_입력란7"/>
      <sheetName val="2__주요공지（主要公告）7"/>
      <sheetName val="4__접지매립내역（接地工程清单）7"/>
      <sheetName val="할증_7"/>
      <sheetName val="6PILE__(돌출)7"/>
      <sheetName val="BSD_(2)7"/>
      <sheetName val="BASIC_(2)7"/>
      <sheetName val="현장관리비_산출내역7"/>
      <sheetName val="화재_탐지_설비7"/>
      <sheetName val="_냉각수펌프7"/>
      <sheetName val="2_대외공문7"/>
      <sheetName val="5_전사투자계획종함안7"/>
      <sheetName val="BEND_LOSS7"/>
      <sheetName val="실행예산대비_발주내역1차7"/>
      <sheetName val="건축공사_집계표7"/>
      <sheetName val="3_건축(현장안)7"/>
      <sheetName val="실행내역서_7"/>
      <sheetName val="3_공통공사대비7"/>
      <sheetName val="Table_3-EQ7"/>
      <sheetName val="조도계산서_(도서)7"/>
      <sheetName val="Sheet1_(2)6"/>
      <sheetName val="1062-X방향_6"/>
      <sheetName val="PAD_TR보호대기초6"/>
      <sheetName val="중기조종사_단위단가6"/>
      <sheetName val="기계설비공사_집계표6"/>
      <sheetName val="(참조)PH-2_12K_150406_제원6"/>
      <sheetName val="unit_46"/>
      <sheetName val="FRP_PIPING_일위대가6"/>
      <sheetName val="전선_및_전선관6"/>
      <sheetName val="A(Rev_3)6"/>
      <sheetName val="전체내역_(2)6"/>
      <sheetName val="220_(2)6"/>
      <sheetName val="1_가로등수량6"/>
      <sheetName val="코드_및_제품_목록6"/>
      <sheetName val="Gia_vat_tu6"/>
      <sheetName val="BA_6"/>
      <sheetName val="용접POINT산출_(2)6"/>
      <sheetName val="투자,기성_실적6"/>
      <sheetName val="신규_품목_합산자재6"/>
      <sheetName val="신규_품목_일위대가6"/>
      <sheetName val="계획대비_정산비용(합계)6"/>
      <sheetName val="시실누(모)_6"/>
      <sheetName val="제품_정보6"/>
      <sheetName val="16년_부문별6"/>
      <sheetName val="전체_수금5"/>
      <sheetName val="조건표_(2)6"/>
      <sheetName val="CP-E2_(품셈표)6"/>
      <sheetName val="1-4_익월예상투자대비5"/>
      <sheetName val="1-2_투입대비5"/>
      <sheetName val="2__주요공지6"/>
      <sheetName val="개선안_개요6"/>
      <sheetName val="견적_(2)5"/>
      <sheetName val="mau_2_(2)5"/>
      <sheetName val="CP1-1FL_15"/>
      <sheetName val="CP1_(2)5"/>
      <sheetName val="CP1_(3)5"/>
      <sheetName val="CP2_(2)5"/>
      <sheetName val="EW07-15_25"/>
      <sheetName val="CP2-1FL_JU_MÁY_SẤY5"/>
      <sheetName val="CP2-1FL_JU_CLEAN_EW07-205"/>
      <sheetName val="CP4-NC_COATING_MIEN5"/>
      <sheetName val="EW07-13_(2)5"/>
      <sheetName val="EW07-13_35"/>
      <sheetName val="EW07-13_45"/>
      <sheetName val="EW07-13_85"/>
      <sheetName val="EW07-13_(9)5"/>
      <sheetName val="EW07-13_125"/>
      <sheetName val="EW07-19_25"/>
      <sheetName val="EW07-23_CP45"/>
      <sheetName val="CP4-2FL_EW07-485"/>
      <sheetName val="EW07-27_(2)5"/>
      <sheetName val="EW07-58_(2)5"/>
      <sheetName val="EW07-58_(3)5"/>
      <sheetName val="EW07-58_(4)5"/>
      <sheetName val="EW07-58_(6)5"/>
      <sheetName val="EW07-13_105"/>
      <sheetName val="EW07-13_115"/>
      <sheetName val="etc_(2)5"/>
      <sheetName val="etc_(2018)5"/>
      <sheetName val="etc_(3)5"/>
      <sheetName val="CP4-NC_COATING_EW06-155"/>
      <sheetName val="EW06-15_(2)5"/>
      <sheetName val="EW06-15_(3)5"/>
      <sheetName val="EW06-15_(4)5"/>
      <sheetName val="EW06-36_25"/>
      <sheetName val="BP_(2)5"/>
      <sheetName val="CP4-2FL_BONDING_CHUA_SỐ5"/>
      <sheetName val="CP4-NC_COATING_EW06-15_(2)5"/>
      <sheetName val="EW07-13_25"/>
      <sheetName val="EW08-17_(2)5"/>
      <sheetName val="EW08-25_(2)5"/>
      <sheetName val="mẫu_20195"/>
      <sheetName val="NHẬP_KHO5"/>
      <sheetName val="EW08-09_(2)5"/>
      <sheetName val="EW09-01_(2)5"/>
      <sheetName val="CATEEN1-THAI_NGUYEN5"/>
      <sheetName val="EW08-13_2_(2)5"/>
      <sheetName val="EW08-15_(2)5"/>
      <sheetName val="EW08-15_(3)5"/>
      <sheetName val="EW08-13_25"/>
      <sheetName val="EW08-31_25"/>
      <sheetName val="EW08-34_(2)5"/>
      <sheetName val="EW08-34_(4)5"/>
      <sheetName val="EW08-34_(5)5"/>
      <sheetName val="EW08-34_(6)5"/>
      <sheetName val="전차선로_물량표5"/>
      <sheetName val="수변전_설비공사受配电5"/>
      <sheetName val="_동력_설비공사动力设备5"/>
      <sheetName val="전력간선_설비공사电力干线5"/>
      <sheetName val="전등_설비공사照明系统5"/>
      <sheetName val="CCTV_설비공사CCTV5"/>
      <sheetName val="_전열_설비공사插座系统5"/>
      <sheetName val="접지_설비공사接地系统5"/>
      <sheetName val="전화,_LAN_설비공사网络布线5"/>
      <sheetName val="방송_설비공사广播系统5"/>
      <sheetName val="가설전기_설비공사临电系统5"/>
      <sheetName val="단면_(2)5"/>
      <sheetName val="CABLE_SIZE-35"/>
      <sheetName val="수량산출서_갑지5"/>
      <sheetName val="00_PAYMENT_CERTI5"/>
      <sheetName val="06_내역서5"/>
      <sheetName val="FAB_1F5"/>
      <sheetName val="FAB_2F5"/>
      <sheetName val="FAB_3F5"/>
      <sheetName val="FAB_18_35F5"/>
      <sheetName val="유도등_5"/>
      <sheetName val="물량산출서(SCS_실측)5"/>
      <sheetName val="단양_00_아파트-세부내역5"/>
      <sheetName val="Main_Screen5"/>
      <sheetName val="Piping_Design_Data5"/>
      <sheetName val="동양제과_12월5"/>
      <sheetName val="롯데제과_12월5"/>
      <sheetName val="크라운제과_12월5"/>
      <sheetName val="해태제과_12월5"/>
      <sheetName val="도급,하도급_예정금액5"/>
      <sheetName val="PROJECT_BRIEF5"/>
      <sheetName val="59A_(현관)5"/>
      <sheetName val="3_도급비집계표5"/>
      <sheetName val="태화42_5"/>
      <sheetName val="1_설계기준5"/>
      <sheetName val="TOWER_10TON5"/>
      <sheetName val="TOWER_12TON5"/>
      <sheetName val="JIB_CRANE,HOIST5"/>
      <sheetName val="옥외_전력간선공사5"/>
      <sheetName val="118_세금과공과6"/>
      <sheetName val="108_수선비6"/>
      <sheetName val="P_M_별5"/>
      <sheetName val="0_인사노무관리5"/>
      <sheetName val="S3-A공사계약내역서_일반배관공사_xlsx5"/>
      <sheetName val="tank_list5"/>
      <sheetName val="1_취수장5"/>
      <sheetName val="Materials_Categories5"/>
      <sheetName val="E_C_T_DATA(DON'T_TOUCH)5"/>
      <sheetName val="VENDOR_DATA5"/>
      <sheetName val="SITE_DATA5"/>
      <sheetName val="IMP_(REACTOR)5"/>
      <sheetName val="3련_BOX5"/>
      <sheetName val="장비당단가_(1)5"/>
      <sheetName val="7_경제성결과5"/>
      <sheetName val="총_원가계산5"/>
      <sheetName val="강관_및_부속5"/>
      <sheetName val="단가_및_재료비5"/>
      <sheetName val="입출재고현황_(2)5"/>
      <sheetName val="0__Level5"/>
      <sheetName val="간접비_총괄표5"/>
      <sheetName val="배수관접합및부설__5"/>
      <sheetName val="E00_(2)5"/>
      <sheetName val="1_신규단가표5"/>
      <sheetName val="E02-1서포트_철재류_가공_및_조립5"/>
      <sheetName val="E02-4일위대가_BT비계_TOWER5"/>
      <sheetName val="4-1_견적서报价单5"/>
      <sheetName val="4-2_견적서信息价5"/>
      <sheetName val="2_신규단가_산출서5"/>
      <sheetName val="#1_인원(당초)5"/>
      <sheetName val="#6_해외출장비5"/>
      <sheetName val="#2,3,4_냉방비,가설건물,숙소5"/>
      <sheetName val="배관배선_단가조사5"/>
      <sheetName val="96_123"/>
      <sheetName val="공사일보_취합용3"/>
      <sheetName val="BOX_본체3"/>
      <sheetName val="설명서_3"/>
      <sheetName val="PRESSURE_GAUGE3"/>
      <sheetName val="8_PILE__(돌출)3"/>
      <sheetName val="단가_3"/>
      <sheetName val="합산자재_(2)"/>
      <sheetName val="전력간선_설비공사电力"/>
      <sheetName val="Thiet_Bi"/>
      <sheetName val="Phan_tich"/>
      <sheetName val="TH_MTC"/>
      <sheetName val="TH_Vat_tu"/>
      <sheetName val="TH_Kinh_phi"/>
      <sheetName val="TH_N_Cong"/>
      <sheetName val="Bang_KL"/>
      <sheetName val="Khau_tru_VT_&amp;_BHLD_(2)"/>
      <sheetName val="공사개요_(2)8"/>
      <sheetName val="아파트_8"/>
      <sheetName val="1차_내역서8"/>
      <sheetName val="TDI_ISBL8"/>
      <sheetName val="전_기8"/>
      <sheetName val="노원열병합__건축공사기성내역서8"/>
      <sheetName val="1_설계조건8"/>
      <sheetName val="2_하중산정8"/>
      <sheetName val="Customer_Databas8"/>
      <sheetName val="4_LINE8"/>
      <sheetName val="7_th8"/>
      <sheetName val="건축내역서_(경제상무실)8"/>
      <sheetName val="97_사업추정(WEKI)8"/>
      <sheetName val="입찰내역_발주처_양식8"/>
      <sheetName val="1__설계조건_2_단면가정_3__하중계산8"/>
      <sheetName val="DATA_입력란8"/>
      <sheetName val="2__주요공지（主要公告）8"/>
      <sheetName val="4__접지매립내역（接地工程清单）8"/>
      <sheetName val="할증_8"/>
      <sheetName val="6PILE__(돌출)8"/>
      <sheetName val="BSD_(2)8"/>
      <sheetName val="BASIC_(2)8"/>
      <sheetName val="현장관리비_산출내역8"/>
      <sheetName val="화재_탐지_설비8"/>
      <sheetName val="_냉각수펌프8"/>
      <sheetName val="2_대외공문8"/>
      <sheetName val="5_전사투자계획종함안8"/>
      <sheetName val="BEND_LOSS8"/>
      <sheetName val="실행예산대비_발주내역1차8"/>
      <sheetName val="건축공사_집계표8"/>
      <sheetName val="3_건축(현장안)8"/>
      <sheetName val="실행내역서_8"/>
      <sheetName val="3_공통공사대비8"/>
      <sheetName val="Table_3-EQ8"/>
      <sheetName val="조도계산서_(도서)8"/>
      <sheetName val="Sheet1_(2)7"/>
      <sheetName val="1062-X방향_7"/>
      <sheetName val="PAD_TR보호대기초7"/>
      <sheetName val="중기조종사_단위단가7"/>
      <sheetName val="기계설비공사_집계표7"/>
      <sheetName val="(참조)PH-2_12K_150406_제원7"/>
      <sheetName val="unit_47"/>
      <sheetName val="FRP_PIPING_일위대가7"/>
      <sheetName val="전선_및_전선관7"/>
      <sheetName val="A(Rev_3)7"/>
      <sheetName val="전체내역_(2)7"/>
      <sheetName val="220_(2)7"/>
      <sheetName val="1_가로등수량7"/>
      <sheetName val="코드_및_제품_목록7"/>
      <sheetName val="Gia_vat_tu7"/>
      <sheetName val="BA_7"/>
      <sheetName val="용접POINT산출_(2)7"/>
      <sheetName val="투자,기성_실적7"/>
      <sheetName val="신규_품목_합산자재7"/>
      <sheetName val="신규_품목_일위대가7"/>
      <sheetName val="계획대비_정산비용(합계)7"/>
      <sheetName val="시실누(모)_7"/>
      <sheetName val="제품_정보7"/>
      <sheetName val="16년_부문별7"/>
      <sheetName val="전체_수금6"/>
      <sheetName val="조건표_(2)7"/>
      <sheetName val="CP-E2_(품셈표)7"/>
      <sheetName val="1-4_익월예상투자대비6"/>
      <sheetName val="1-2_투입대비6"/>
      <sheetName val="2__주요공지7"/>
      <sheetName val="개선안_개요7"/>
      <sheetName val="견적_(2)6"/>
      <sheetName val="mau_2_(2)6"/>
      <sheetName val="CP1-1FL_16"/>
      <sheetName val="CP1_(2)6"/>
      <sheetName val="CP1_(3)6"/>
      <sheetName val="CP2_(2)6"/>
      <sheetName val="EW07-15_26"/>
      <sheetName val="CP2-1FL_JU_MÁY_SẤY6"/>
      <sheetName val="CP2-1FL_JU_CLEAN_EW07-206"/>
      <sheetName val="CP4-NC_COATING_MIEN6"/>
      <sheetName val="EW07-13_(2)6"/>
      <sheetName val="EW07-13_36"/>
      <sheetName val="EW07-13_46"/>
      <sheetName val="EW07-13_86"/>
      <sheetName val="EW07-13_(9)6"/>
      <sheetName val="EW07-13_126"/>
      <sheetName val="EW07-19_26"/>
      <sheetName val="EW07-23_CP46"/>
      <sheetName val="CP4-2FL_EW07-486"/>
      <sheetName val="EW07-27_(2)6"/>
      <sheetName val="EW07-58_(2)6"/>
      <sheetName val="EW07-58_(3)6"/>
      <sheetName val="EW07-58_(4)6"/>
      <sheetName val="EW07-58_(6)6"/>
      <sheetName val="EW07-13_106"/>
      <sheetName val="EW07-13_116"/>
      <sheetName val="etc_(2)6"/>
      <sheetName val="etc_(2018)6"/>
      <sheetName val="etc_(3)6"/>
      <sheetName val="CP4-NC_COATING_EW06-156"/>
      <sheetName val="EW06-15_(2)6"/>
      <sheetName val="EW06-15_(3)6"/>
      <sheetName val="EW06-15_(4)6"/>
      <sheetName val="EW06-36_26"/>
      <sheetName val="BP_(2)6"/>
      <sheetName val="CP4-2FL_BONDING_CHUA_SỐ6"/>
      <sheetName val="CP4-NC_COATING_EW06-15_(2)6"/>
      <sheetName val="EW07-13_26"/>
      <sheetName val="EW08-17_(2)6"/>
      <sheetName val="EW08-25_(2)6"/>
      <sheetName val="mẫu_20196"/>
      <sheetName val="NHẬP_KHO6"/>
      <sheetName val="EW08-09_(2)6"/>
      <sheetName val="EW09-01_(2)6"/>
      <sheetName val="CATEEN1-THAI_NGUYEN6"/>
      <sheetName val="EW08-13_2_(2)6"/>
      <sheetName val="EW08-15_(2)6"/>
      <sheetName val="EW08-15_(3)6"/>
      <sheetName val="EW08-13_26"/>
      <sheetName val="EW08-31_26"/>
      <sheetName val="EW08-34_(2)6"/>
      <sheetName val="EW08-34_(4)6"/>
      <sheetName val="EW08-34_(5)6"/>
      <sheetName val="EW08-34_(6)6"/>
      <sheetName val="전차선로_물량표6"/>
      <sheetName val="수변전_설비공사受配电6"/>
      <sheetName val="_동력_설비공사动力设备6"/>
      <sheetName val="전력간선_설비공사电力干线6"/>
      <sheetName val="전등_설비공사照明系统6"/>
      <sheetName val="CCTV_설비공사CCTV6"/>
      <sheetName val="_전열_설비공사插座系统6"/>
      <sheetName val="접지_설비공사接地系统6"/>
      <sheetName val="전화,_LAN_설비공사网络布线6"/>
      <sheetName val="방송_설비공사广播系统6"/>
      <sheetName val="가설전기_설비공사临电系统6"/>
      <sheetName val="단면_(2)6"/>
      <sheetName val="CABLE_SIZE-36"/>
      <sheetName val="수량산출서_갑지6"/>
      <sheetName val="00_PAYMENT_CERTI6"/>
      <sheetName val="06_내역서6"/>
      <sheetName val="FAB_1F6"/>
      <sheetName val="FAB_2F6"/>
      <sheetName val="FAB_3F6"/>
      <sheetName val="FAB_18_35F6"/>
      <sheetName val="유도등_6"/>
      <sheetName val="물량산출서(SCS_실측)6"/>
      <sheetName val="단양_00_아파트-세부내역6"/>
      <sheetName val="Main_Screen6"/>
      <sheetName val="Piping_Design_Data6"/>
      <sheetName val="동양제과_12월6"/>
      <sheetName val="롯데제과_12월6"/>
      <sheetName val="크라운제과_12월6"/>
      <sheetName val="해태제과_12월6"/>
      <sheetName val="도급,하도급_예정금액6"/>
      <sheetName val="PROJECT_BRIEF6"/>
      <sheetName val="59A_(현관)6"/>
      <sheetName val="3_도급비집계표6"/>
      <sheetName val="태화42_6"/>
      <sheetName val="1_설계기준6"/>
      <sheetName val="TOWER_10TON6"/>
      <sheetName val="TOWER_12TON6"/>
      <sheetName val="JIB_CRANE,HOIST6"/>
      <sheetName val="옥외_전력간선공사6"/>
      <sheetName val="118_세금과공과7"/>
      <sheetName val="108_수선비7"/>
      <sheetName val="P_M_별6"/>
      <sheetName val="0_인사노무관리6"/>
      <sheetName val="S3-A공사계약내역서_일반배관공사_xlsx6"/>
      <sheetName val="tank_list6"/>
      <sheetName val="1_취수장6"/>
      <sheetName val="Materials_Categories6"/>
      <sheetName val="E_C_T_DATA(DON'T_TOUCH)6"/>
      <sheetName val="VENDOR_DATA6"/>
      <sheetName val="SITE_DATA6"/>
      <sheetName val="IMP_(REACTOR)6"/>
      <sheetName val="3련_BOX6"/>
      <sheetName val="장비당단가_(1)6"/>
      <sheetName val="7_경제성결과6"/>
      <sheetName val="총_원가계산6"/>
      <sheetName val="강관_및_부속6"/>
      <sheetName val="단가_및_재료비6"/>
      <sheetName val="입출재고현황_(2)6"/>
      <sheetName val="0__Level6"/>
      <sheetName val="간접비_총괄표6"/>
      <sheetName val="배수관접합및부설__6"/>
      <sheetName val="E00_(2)6"/>
      <sheetName val="1_신규단가표6"/>
      <sheetName val="E02-1서포트_철재류_가공_및_조립6"/>
      <sheetName val="E02-4일위대가_BT비계_TOWER6"/>
      <sheetName val="4-1_견적서报价单6"/>
      <sheetName val="4-2_견적서信息价6"/>
      <sheetName val="2_신규단가_산출서6"/>
      <sheetName val="#1_인원(당초)6"/>
      <sheetName val="#6_해외출장비6"/>
      <sheetName val="#2,3,4_냉방비,가설건물,숙소6"/>
      <sheetName val="배관배선_단가조사6"/>
      <sheetName val="96_124"/>
      <sheetName val="공사일보_취합용4"/>
      <sheetName val="BOX_본체4"/>
      <sheetName val="설명서_4"/>
      <sheetName val="PRESSURE_GAUGE4"/>
      <sheetName val="8_PILE__(돌출)4"/>
      <sheetName val="단가_4"/>
      <sheetName val="방배동내역_(총괄)1"/>
      <sheetName val="w't_table1"/>
      <sheetName val="토목내역서_(도급단가)_(2)1"/>
      <sheetName val="FLAT_1_01"/>
      <sheetName val="플랜트_설치1"/>
      <sheetName val="2중_유효성검사_방법1"/>
      <sheetName val="Financ__Overview1"/>
      <sheetName val="_비계_설치1"/>
      <sheetName val="T형(_파일기초)_공현1교1"/>
      <sheetName val="수지표_기본틀1"/>
      <sheetName val="DESIGN_CRITERIA1"/>
      <sheetName val="2003_4_1_1"/>
      <sheetName val="합산자재_(2)1"/>
      <sheetName val="Thiet_Bi1"/>
      <sheetName val="Phan_tich1"/>
      <sheetName val="TH_MTC1"/>
      <sheetName val="TH_Vat_tu1"/>
      <sheetName val="TH_Kinh_phi1"/>
      <sheetName val="TH_N_Cong1"/>
      <sheetName val="Bang_KL1"/>
      <sheetName val="Khau_tru_VT_&amp;_BHLD_(2)1"/>
      <sheetName val="전력간선_설비공사电力1"/>
      <sheetName val="VC2_8_98"/>
      <sheetName val="[성지공현.XLS][성지공현.XLS]_____MECH_4"/>
      <sheetName val="[성지공현.XLS][성지공현.XLS]_____MECH_5"/>
      <sheetName val="[성지공현.XLS][성지공현.XLS]_____MECH_6"/>
      <sheetName val="[성지공현.XLS][성지공현.XLS]_____MECH_8"/>
      <sheetName val="[성지공현.XLS][성지공현.XLS]_____MECH_7"/>
      <sheetName val="[성지공현.XLS][성지공현.XLS]_____MECH_9"/>
      <sheetName val="예산_x0000_ᔰ_x0000_"/>
      <sheetName val="설산1.나"/>
      <sheetName val="본사S"/>
      <sheetName val="2F 회의실견적(5_14 일대)"/>
      <sheetName val="[성지공현.XLS][성지공현.XLS]_____MEC_11"/>
      <sheetName val="[성지공현.XLS][성지공현.XLS]_____MEC_10"/>
      <sheetName val="[성지공현.XLS][성지공현.XLS]_____MEC_34"/>
      <sheetName val="[성지공현.XLS][성지공현.XLS]_____MEC_27"/>
      <sheetName val="[성지공현.XLS][성지공현.XLS]_____MEC_12"/>
      <sheetName val="[성지공현.XLS][성지공현.XLS]_____MEC_13"/>
      <sheetName val="[성지공현.XLS][성지공현.XLS]_____MEC_16"/>
      <sheetName val="[성지공현.XLS][성지공현.XLS]_____MEC_14"/>
      <sheetName val="[성지공현.XLS][성지공현.XLS]_____MEC_15"/>
      <sheetName val="[성지공현.XLS][성지공현.XLS]_____MEC_17"/>
      <sheetName val="[성지공현.XLS][성지공현.XLS]_____MEC_20"/>
      <sheetName val="[성지공현.XLS][성지공현.XLS]_____MEC_18"/>
      <sheetName val="[성지공현.XLS][성지공현.XLS]_____MEC_19"/>
      <sheetName val="[성지공현.XLS][성지공현.XLS]_____MEC_21"/>
      <sheetName val="[성지공현.XLS][성지공현.XLS]_____MEC_23"/>
      <sheetName val="[성지공현.XLS][성지공현.XLS]_____MEC_22"/>
      <sheetName val="[성지공현.XLS][성지공현.XLS]_____MEC_24"/>
      <sheetName val="[성지공현.XLS][성지공현.XLS]_____MEC_25"/>
      <sheetName val="[성지공현.XLS][성지공현.XLS]_____MEC_26"/>
      <sheetName val="[성지공현.XLS][성지공현.XLS]_____MEC_30"/>
      <sheetName val="[성지공현.XLS][성지공현.XLS]_____MEC_29"/>
      <sheetName val="[성지공현.XLS][성지공현.XLS]_____MEC_28"/>
      <sheetName val="[성지공현.XLS][성지공현.XLS]_____MEC_32"/>
      <sheetName val="[성지공현.XLS][성지공현.XLS]_____MEC_31"/>
      <sheetName val="[성지공현.XLS][성지공현.XLS]_____MEC_33"/>
      <sheetName val="IMP_(RE閰貌"/>
      <sheetName val="IMP_(REධ臹"/>
      <sheetName val="IMP_(RE"/>
      <sheetName val="G_R300경비1"/>
      <sheetName val="단가표_(2)"/>
      <sheetName val="HRG_BAHAN_&amp;_UPAH_okk"/>
      <sheetName val="Analis_Kusen_okk"/>
      <sheetName val="Bhn_Pmsrn"/>
      <sheetName val="분류"/>
      <sheetName val="OPT"/>
      <sheetName val="97(US,EP,PCT,KR)"/>
      <sheetName val="인원Detail"/>
      <sheetName val="091002"/>
      <sheetName val="과거교육훈련비"/>
      <sheetName val="64164"/>
      <sheetName val="내수1.8GL"/>
      <sheetName val="비교원RD-S"/>
      <sheetName val="Financial impact"/>
      <sheetName val="CC Down load 0716"/>
      <sheetName val="BRAKE"/>
      <sheetName val="건물"/>
      <sheetName val="TNC(1안)"/>
      <sheetName val="비용"/>
      <sheetName val="성지공현.XLS"/>
      <sheetName val="%EC%84%B1%EC%A7%80%EA%B3%B5%ED%"/>
      <sheetName val="\\Fileserver\A\견적서류\기초서류\성지공현.X"/>
      <sheetName val="공사진행"/>
      <sheetName val="[성지공현.XLS][성지공현.XLS]\견적서류\기초서류\"/>
      <sheetName val="선택값"/>
      <sheetName val="원형1호맨홀토공수량"/>
      <sheetName val="0130 FINAL BOQ "/>
      <sheetName val="포장복구집계"/>
      <sheetName val="유체종류(Fluid)"/>
      <sheetName val="실행갑지"/>
      <sheetName val="중곡동"/>
      <sheetName val="결제방"/>
      <sheetName val="APX"/>
      <sheetName val="APX(2)"/>
      <sheetName val="원가계산서(남측)"/>
      <sheetName val="W-현원가"/>
      <sheetName val="T&amp;C"/>
      <sheetName val="GRACE"/>
      <sheetName val="User"/>
      <sheetName val="Dep2Coefs"/>
      <sheetName val="내수1_8GL"/>
      <sheetName val="Financial_impact"/>
      <sheetName val="CC_Down_load_0716"/>
      <sheetName val="유통조직현황"/>
      <sheetName val="내수1_8GL1"/>
      <sheetName val="Financial_impact1"/>
      <sheetName val="CC_Down_load_07161"/>
      <sheetName val="BM_NEW2"/>
      <sheetName val="호봉누락자"/>
      <sheetName val="Parameters"/>
      <sheetName val="감독1130"/>
      <sheetName val="A-100전제"/>
      <sheetName val="수정完"/>
      <sheetName val="SANTAMO"/>
      <sheetName val="Emp(Detail)"/>
      <sheetName val="배치1"/>
      <sheetName val="연구2팀_운영방안_170110.xlsx"/>
      <sheetName val="手工输入表"/>
      <sheetName val="PSR"/>
      <sheetName val="Common Wheat"/>
      <sheetName val="Sch7a (토요일)"/>
      <sheetName val="내수1_8GL2"/>
      <sheetName val="Financial_impact2"/>
      <sheetName val="CC_Down_load_07162"/>
      <sheetName val="연구2팀_운영방안_170110_xlsx"/>
      <sheetName val="Common_Wheat"/>
      <sheetName val="Sch7a_(토요일)"/>
      <sheetName val="[성지공현.XLS][성지공현.XLS]__________2"/>
      <sheetName val="수문보고"/>
      <sheetName val="신상정보"/>
      <sheetName val="설계명세"/>
      <sheetName val="tggwan(mac)"/>
      <sheetName val="오억미만"/>
      <sheetName val="내2"/>
      <sheetName val="단가일람"/>
      <sheetName val="단위량당중기"/>
      <sheetName val="[성지공현.XLS][성지공현.XLS]__________3"/>
      <sheetName val="esc"/>
      <sheetName val="JUCK"/>
      <sheetName val="내역_LIST"/>
      <sheetName val="내수1_8GL3"/>
      <sheetName val="Financial_impact3"/>
      <sheetName val="CC_Down_load_07163"/>
      <sheetName val="유효성목록_(2)"/>
      <sheetName val="성지공현_XLS"/>
      <sheetName val="\\Fileserver\A\견적서류\기초서류\성지공현_X"/>
      <sheetName val="[성지공현_XLS][성지공현_XLS]\견적서류\기초서류\"/>
      <sheetName val="5_소재"/>
      <sheetName val="0130_FINAL_BOQ_"/>
      <sheetName val="연구2팀_운영방안_170110_xlsx1"/>
      <sheetName val="Common_Wheat1"/>
      <sheetName val="Sch7a_(토요일)1"/>
      <sheetName val="[성지공현_XLS][성지공현_XLS]__________2"/>
      <sheetName val="[성지공현_XLS][성지공현_XLS]__________3"/>
      <sheetName val="CABLE및 자재 TOTAL"/>
      <sheetName val="급기FMS"/>
      <sheetName val="DCV "/>
      <sheetName val="TE"/>
      <sheetName val="수막룸DCV"/>
      <sheetName val="긴급배기"/>
      <sheetName val="DPT"/>
      <sheetName val="한일양산"/>
      <sheetName val="[성지공현.XLS][성지공현.XLS]_________14"/>
      <sheetName val="[성지공현.XLS][성지공현.XLS]_________13"/>
      <sheetName val="[성지공현.XLS][성지공현.XLS]__________4"/>
      <sheetName val="[성지공현.XLS][성지공현.XLS]__________5"/>
      <sheetName val="[성지공현.XLS][성지공현.XLS]__________6"/>
      <sheetName val="[성지공현.XLS][성지공현.XLS]__________9"/>
      <sheetName val="[성지공현.XLS][성지공현.XLS]__________8"/>
      <sheetName val="[성지공현.XLS][성지공현.XLS]__________7"/>
      <sheetName val="[성지공현.XLS][성지공현.XLS]_________11"/>
      <sheetName val="[성지공현.XLS][성지공현.XLS]_________10"/>
      <sheetName val="[성지공현.XLS][성지공현.XLS]_________12"/>
      <sheetName val="[성지공현.XLS][성지공현.XLS]_________15"/>
      <sheetName val="[성지공현.XLS][성지공현.XLS]_________20"/>
      <sheetName val="[성지공현.XLS][성지공현.XLS]_________19"/>
      <sheetName val="[성지공현.XLS][성지공현.XLS]_________16"/>
      <sheetName val="[성지공현.XLS][성지공현.XLS]_________17"/>
      <sheetName val="[성지공현.XLS][성지공현.XLS]_________18"/>
      <sheetName val="[성지공현.XLS][성지공현.XLS]_________21"/>
      <sheetName val="[성지공현.XLS][성지공현.XLS]_________22"/>
      <sheetName val="[성지공현.XLS][성지공현.XLS]_________23"/>
      <sheetName val="[성지공현.XLS][성지공현.XLS]_________52"/>
      <sheetName val="[성지공현.XLS][성지공현.XLS]_________51"/>
      <sheetName val="[성지공현.XLS][성지공현.XLS]_________25"/>
      <sheetName val="[성지공현.XLS][성지공현.XLS]_________24"/>
      <sheetName val="[성지공현.XLS][성지공현.XLS]_________33"/>
      <sheetName val="[성지공현.XLS][성지공현.XLS]_________32"/>
      <sheetName val="[성지공현.XLS][성지공현.XLS]_________27"/>
      <sheetName val="[성지공현.XLS][성지공현.XLS]_________26"/>
      <sheetName val="[성지공현.XLS][성지공현.XLS]_________28"/>
      <sheetName val="[성지공현.XLS][성지공현.XLS]_________29"/>
      <sheetName val="[성지공현.XLS][성지공현.XLS]_________30"/>
      <sheetName val="[성지공현.XLS][성지공현.XLS]_________31"/>
      <sheetName val="[성지공현.XLS][성지공현.XLS]_________38"/>
      <sheetName val="[성지공현.XLS][성지공현.XLS]_________37"/>
      <sheetName val="[성지공현.XLS][성지공현.XLS]_________34"/>
      <sheetName val="[성지공현.XLS][성지공현.XLS]_________35"/>
      <sheetName val="[성지공현.XLS][성지공현.XLS]_________36"/>
      <sheetName val="[성지공현.XLS][성지공현.XLS]_________41"/>
      <sheetName val="[성지공현.XLS][성지공현.XLS]_________39"/>
      <sheetName val="[성지공현.XLS][성지공현.XLS]_________40"/>
      <sheetName val="[성지공현.XLS][성지공현.XLS]_________45"/>
      <sheetName val="[성지공현.XLS][성지공현.XLS]_________44"/>
      <sheetName val="[성지공현.XLS][성지공현.XLS]_________42"/>
      <sheetName val="[성지공현.XLS][성지공현.XLS]_________43"/>
      <sheetName val="[성지공현.XLS][성지공현.XLS]_________46"/>
      <sheetName val="[성지공현.XLS][성지공현.XLS]_________47"/>
      <sheetName val="[성지공현.XLS][성지공현.XLS]_________48"/>
      <sheetName val="[성지공현.XLS][성지공현.XLS]_________49"/>
      <sheetName val="[성지공현.XLS][성지공현.XLS]_________50"/>
      <sheetName val="[성지공현.XLS][성지공현.XLS]_________54"/>
      <sheetName val="[성지공현.XLS][성지공현.XLS]_________53"/>
      <sheetName val="[성지공현.XLS][성지공현.XLS]_________63"/>
      <sheetName val="[성지공현.XLS][성지공현.XLS]_________62"/>
      <sheetName val="[성지공현.XLS][성지공현.XLS]_________60"/>
      <sheetName val="[성지공현.XLS][성지공현.XLS]_________58"/>
      <sheetName val="기성내역총괄표"/>
      <sheetName val="[성지공현.XLS][성지공현.XLS]_________56"/>
      <sheetName val="[성지공현.XLS][성지공현.XLS]_________55"/>
      <sheetName val="[성지공현.XLS][성지공현.XLS]_________57"/>
      <sheetName val="[성지공현.XLS][성지공현.XLS]_________59"/>
      <sheetName val="[성지공현.XLS][성지공현.XLS]_________61"/>
      <sheetName val="[성지공현.XLS][성지공현.XLS]_________67"/>
      <sheetName val="[성지공현.XLS][성지공현.XLS]_________66"/>
      <sheetName val="[성지공현.XLS][성지공현.XLS]_________64"/>
      <sheetName val="[성지공현.XLS][성지공현.XLS]_________65"/>
      <sheetName val="[성지공현.XLS][성지공현.XLS]________200"/>
      <sheetName val="[성지공현.XLS][성지공현.XLS]________194"/>
      <sheetName val="[성지공현.XLS][성지공현.XLS]_________68"/>
      <sheetName val="CON'C"/>
      <sheetName val="정리"/>
      <sheetName val="수식"/>
      <sheetName val="대목"/>
      <sheetName val="급수 (LPM)"/>
      <sheetName val="預算表 (3)"/>
      <sheetName val="[성지공현.XLS][성지공현.XLS]_________69"/>
      <sheetName val="[성지공현.XLS][성지공현.XLS]_________70"/>
      <sheetName val="[성지공현.XLS][성지공현.XLS]_________71"/>
      <sheetName val="[성지공현.XLS][성지공현.XLS]_________73"/>
      <sheetName val="[성지공현.XLS][성지공현.XLS]_________72"/>
      <sheetName val="[성지공현.XLS][성지공현.XLS]_________75"/>
      <sheetName val="[성지공현.XLS][성지공현.XLS]_________74"/>
      <sheetName val="Cash Flow"/>
      <sheetName val="Yield"/>
      <sheetName val="[성지공현.XLS][성지공현.XLS]____류_기___2"/>
      <sheetName val="마산월령동골조물량변경"/>
      <sheetName val="[성지공현.XLS][성지공현.XLS]_________76"/>
      <sheetName val="[성지공현.XLS][성지공현.XLS]_________77"/>
      <sheetName val="[성지공현.XLS][성지공현.XLS]_________79"/>
      <sheetName val="[성지공현.XLS][성지공현.XLS]_________78"/>
      <sheetName val="[성지공현.XLS][성지공현.XLS]_________80"/>
      <sheetName val="[성지공현.XLS][성지공현.XLS]_________82"/>
      <sheetName val="[성지공현.XLS][성지공현.XLS]_________81"/>
      <sheetName val="[성지공현.XLS][성지공현.XLS]_________83"/>
      <sheetName val="[성지공현.XLS][성지공현.XLS]_________86"/>
      <sheetName val="[성지공현.XLS][성지공현.XLS]_________84"/>
      <sheetName val="[성지공현.XLS][성지공현.XLS]_________85"/>
      <sheetName val="[성지공현.XLS][성지공현.XLS]_________89"/>
      <sheetName val="[성지공현.XLS][성지공현.XLS]_________87"/>
      <sheetName val="[성지공현.XLS][성지공현.XLS]_________88"/>
      <sheetName val="[성지공현.XLS][성지공현.XLS]_________93"/>
      <sheetName val="[성지공현.XLS][성지공현.XLS]_________92"/>
      <sheetName val="[성지공현.XLS][성지공현.XLS]_________90"/>
      <sheetName val="[성지공현.XLS][성지공현.XLS]_________91"/>
      <sheetName val="유효성 목록"/>
      <sheetName val="Site Expenses"/>
      <sheetName val="ȱ?⠀恷??"/>
      <sheetName val="[성지공현.XLS]__Fileserver_A______2"/>
      <sheetName val="[성지공현.XLS][성지공현.XLS]______XLS_2"/>
      <sheetName val="[성지공현.XLS][성지공현.XLS]_________95"/>
      <sheetName val="[성지공현.XLS][성지공현.XLS]_________96"/>
      <sheetName val="[성지공현.XLS][성지공현.XLS]_________94"/>
      <sheetName val="[성지공현.XLS][성지공현.XLS]_________97"/>
      <sheetName val="[성지공현.XLS][성지공현.XLS]________107"/>
      <sheetName val="[성지공현.XLS][성지공현.XLS]________105"/>
      <sheetName val="[성지공현.XLS][성지공현.XLS]_________98"/>
      <sheetName val="[성지공현.XLS][성지공현.XLS]________100"/>
      <sheetName val="[성지공현.XLS][성지공현.XLS]_________99"/>
      <sheetName val="[성지공현.XLS][성지공현.XLS]________103"/>
      <sheetName val="[성지공현.XLS][성지공현.XLS]________101"/>
      <sheetName val="[성지공현.XLS][성지공현.XLS]________102"/>
      <sheetName val="[성지공현.XLS][성지공현.XLS]________104"/>
      <sheetName val="[성지공현.XLS][성지공현.XLS]________106"/>
      <sheetName val="[성지공현.XLS][성지공현.XLS]________118"/>
      <sheetName val="[성지공현.XLS][성지공현.XLS]_견적서___초서_3"/>
      <sheetName val="[성지공현.XLS][성지공현.XLS]_견적서___초서_2"/>
      <sheetName val="[성지공현.XLS][성지공현.XLS]_견적서___초서_4"/>
      <sheetName val="[성지공현.XLS][성지공현.XLS]_견적서___초서_5"/>
      <sheetName val="[성지공현.XLS][성지공현.XLS]_견적서___초서_7"/>
      <sheetName val="[성지공현.XLS][성지공현.XLS]_견적서___초서_6"/>
      <sheetName val="[성지공현.XLS][성지공현.XLS]________112"/>
      <sheetName val="[성지공현.XLS][성지공현.XLS]________111"/>
      <sheetName val="[성지공현.XLS][성지공현.XLS]________108"/>
      <sheetName val="[성지공현.XLS][성지공현.XLS]________109"/>
      <sheetName val="[성지공현.XLS][성지공현.XLS]________110"/>
      <sheetName val="[성지공현.XLS][성지공현.XLS]________115"/>
      <sheetName val="[성지공현.XLS][성지공현.XLS]________113"/>
      <sheetName val="[성지공현.XLS][성지공현.XLS]________114"/>
      <sheetName val="[성지공현.XLS][성지공현.XLS]________116"/>
      <sheetName val="[성지공현.XLS][성지공현.XLS]________117"/>
      <sheetName val="[성지공현.XLS][성지공현.XLS]________127"/>
      <sheetName val="[성지공현.XLS][성지공현.XLS]________126"/>
      <sheetName val="[성지공현.XLS][성지공현.XLS]________122"/>
      <sheetName val="[성지공현.XLS][성지공현.XLS]________124"/>
      <sheetName val="[성지공현.XLS][성지공현.XLS]________119"/>
      <sheetName val="[성지공현.XLS][성지공현.XLS]________120"/>
      <sheetName val="[성지공현.XLS][성지공현.XLS]________121"/>
      <sheetName val="[성지공현.XLS][성지공현.XLS]________123"/>
      <sheetName val="[성지공현.XLS][성지공현.XLS]________125"/>
      <sheetName val="[성지공현.XLS][성지공현.XLS]________133"/>
      <sheetName val="[성지공현.XLS][성지공현.XLS]________132"/>
      <sheetName val="[성지공현.XLS][성지공현.XLS]________129"/>
      <sheetName val="[성지공현.XLS][성지공현.XLS]________128"/>
      <sheetName val="[성지공현.XLS][성지공현.XLS]________130"/>
      <sheetName val="[성지공현.XLS][성지공현.XLS]________131"/>
      <sheetName val="[성지공현.XLS][성지공현.XLS]________135"/>
      <sheetName val="[성지공현.XLS][성지공현.XLS]________138"/>
      <sheetName val="[성지공현.XLS][성지공현.XLS]________134"/>
      <sheetName val="[성지공현.XLS][성지공현.XLS]________136"/>
      <sheetName val="[성지공현.XLS][성지공현.XLS]________137"/>
      <sheetName val="[성지공현.XLS][성지공현.XLS]________140"/>
      <sheetName val="[성지공현.XLS][성지공현.XLS]________139"/>
      <sheetName val="FOOTING단면력"/>
      <sheetName val="무시"/>
      <sheetName val="우수공"/>
      <sheetName val="001"/>
      <sheetName val="[성지공현.XLS][성지공현.XLS]________143"/>
      <sheetName val="[성지공현.XLS][성지공현.XLS]________141"/>
      <sheetName val="[성지공현.XLS][성지공현.XLS]________142"/>
      <sheetName val="[성지공현.XLS][성지공현.XLS]________144"/>
      <sheetName val="[성지공현.XLS][성지공현.XLS]________145"/>
      <sheetName val="[성지공현.XLS][성지공현.XLS]________147"/>
      <sheetName val="[성지공현.XLS][성지공현.XLS]________146"/>
      <sheetName val="[성지공현.XLS][성지공현.XLS]________148"/>
      <sheetName val="[성지공현.XLS][성지공현.XLS]________158"/>
      <sheetName val="[성지공현.XLS][성지공현.XLS]________159"/>
      <sheetName val="당사"/>
      <sheetName val="[성지공현.XLS][성지공현.XLS]_견__류_기___2"/>
      <sheetName val="[성지공현.XLS][성지공현.XLS]________149"/>
      <sheetName val="[성지공현.XLS][성지공현.XLS]________152"/>
      <sheetName val="[성지공현.XLS][성지공현.XLS]________155"/>
      <sheetName val="[성지공현.XLS][성지공현.XLS]________150"/>
      <sheetName val="[성지공현.XLS][성지공현.XLS]________151"/>
      <sheetName val="[성지공현.XLS][성지공현.XLS]________154"/>
      <sheetName val="[성지공현.XLS][성지공현.XLS]________153"/>
      <sheetName val="[성지공현.XLS][성지공현.XLS]________156"/>
      <sheetName val="[성지공현.XLS][성지공현.XLS]________157"/>
      <sheetName val="[성지공현.XLS][성지공현.XLS]________160"/>
      <sheetName val="[성지공현.XLS][성지공현.XLS]________161"/>
      <sheetName val="[성지공현.XLS][성지공현.XLS]________162"/>
      <sheetName val="[성지공현.XLS][성지공현.XLS]________164"/>
      <sheetName val="[성지공현.XLS][성지공현.XLS]________163"/>
      <sheetName val="[성지공현.XLS][성지공현.XLS]__적_______2"/>
      <sheetName val="[성지공현.XLS][성지공현.XLS]________168"/>
      <sheetName val="[성지공현.XLS][성지공현.XLS]________165"/>
      <sheetName val="[성지공현.XLS][성지공현.XLS]________167"/>
      <sheetName val="[성지공현.XLS][성지공현.XLS]________166"/>
      <sheetName val="[성지공현.XLS][성지공현.XLS]________169"/>
      <sheetName val="[성지공현.XLS][성지공현.XLS]________175"/>
      <sheetName val="[성지공현.XLS][성지공현.XLS]________171"/>
      <sheetName val="[성지공현.XLS][성지공현.XLS]________170"/>
      <sheetName val="[성지공현.XLS][성지공현.XLS]________174"/>
      <sheetName val="[성지공현.XLS][성지공현.XLS]________172"/>
      <sheetName val="[성지공현.XLS][성지공현.XLS]________173"/>
      <sheetName val="[성지공현.XLS][성지공현.XLS]________176"/>
      <sheetName val="[성지공현.XLS][성지공현.XLS]________178"/>
      <sheetName val="[성지공현.XLS][성지공현.XLS]________182"/>
      <sheetName val="[성지공현.XLS][성지공현.XLS]________177"/>
      <sheetName val="[성지공현.XLS][성지공현.XLS]________179"/>
      <sheetName val="[성지공현.XLS][성지공현.XLS]________180"/>
      <sheetName val="[성지공현.XLS][성지공현.XLS]________181"/>
      <sheetName val="[성지공현.XLS][성지공현.XLS]________184"/>
      <sheetName val="[성지공현.XLS][성지공현.XLS]________185"/>
      <sheetName val="[성지공현.XLS][성지공현.XLS]________183"/>
      <sheetName val="[성지공현.XLS][성지공현.XLS]________189"/>
      <sheetName val="[성지공현.XLS][성지공현.XLS]________188"/>
      <sheetName val="[성지공현.XLS][성지공현.XLS]________187"/>
      <sheetName val="[성지공현.XLS][성지공현.XLS]________186"/>
      <sheetName val="드롭다운"/>
      <sheetName val="[성지공현.XLS][성지공현.XLS]________190"/>
      <sheetName val="[성지공현.XLS][성지공현.XLS]________192"/>
      <sheetName val="[성지공현.XLS][성지공현.XLS]________191"/>
      <sheetName val="[성지공현.XLS][성지공현.XLS]________193"/>
      <sheetName val="[성지공현.XLS][성지공현.XLS]________199"/>
      <sheetName val="[성지공현.XLS][성지공현.XLS]________198"/>
      <sheetName val="[성지공현.XLS][성지공현.XLS]________195"/>
      <sheetName val="[성지공현.XLS][성지공현.XLS]________196"/>
      <sheetName val="[성지공현.XLS][성지공현.XLS]________197"/>
      <sheetName val="아파트 기성내역서"/>
      <sheetName val="F4-F7"/>
      <sheetName val="Tank design"/>
      <sheetName val="분양금할인"/>
      <sheetName val="가설전기 설비공◸̑聵ៜꠃ"/>
      <sheetName val="가설전기 설비공◸̑쿆»꾘"/>
      <sheetName val="검토용"/>
      <sheetName val="2000년 공정표"/>
      <sheetName val="98비정기소모"/>
      <sheetName val="JER3"/>
      <sheetName val="電?設備表"/>
      <sheetName val="토공사"/>
      <sheetName val="1안"/>
      <sheetName val="업체별기성㆔Ⱥ"/>
      <sheetName val="업체별기성ૐǨ"/>
      <sheetName val="업체별기성밽z"/>
      <sheetName val="예상"/>
      <sheetName val="직원인원"/>
      <sheetName val="실행예산서"/>
      <sheetName val="실행집계표"/>
      <sheetName val="실행내역서"/>
      <sheetName val="공사설정"/>
      <sheetName val="전기관리비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[성지공현.XLS][성지공현.XLS]_____MEC_53"/>
      <sheetName val="[성지공현.XLS][성지공현.XLS]_____MEC_35"/>
      <sheetName val="[성지공현.XLS][성지공현.XLS]_____MEC_40"/>
      <sheetName val="[성지공현.XLS][성지공현.XLS]_____MEC_36"/>
      <sheetName val="[성지공현.XLS][성지공현.XLS]_____MEC_37"/>
      <sheetName val="[성지공현.XLS][성지공현.XLS]_____MEC_38"/>
      <sheetName val="[성지공현.XLS][성지공현.XLS]_____MEC_39"/>
      <sheetName val="[성지공현.XLS][성지공현.XLS]_____MEC_52"/>
      <sheetName val="[성지공현.XLS][성지공현.XLS]_____MEC_43"/>
      <sheetName val="[성지공현.XLS][성지공현.XLS]_____MEC_41"/>
      <sheetName val="[성지공현.XLS][성지공현.XLS]_____MEC_42"/>
      <sheetName val="[성지공현.XLS][성지공현.XLS]_____MEC_51"/>
      <sheetName val="[성지공현.XLS][성지공현.XLS]_____MEC_44"/>
      <sheetName val="[성지공현.XLS][성지공현.XLS]_____MEC_45"/>
      <sheetName val="[성지공현.XLS][성지공현.XLS]_____MEC_46"/>
      <sheetName val="[성지공현.XLS][성지공현.XLS]_____MEC_47"/>
      <sheetName val="[성지공현.XLS][성지공현.XLS]_____MEC_48"/>
      <sheetName val="[성지공현.XLS][성지공현.XLS]_____MEC_49"/>
      <sheetName val="[성지공현.XLS][성지공현.XLS]_____MEC_50"/>
      <sheetName val="[성지공현.XLS][성지공현.XLS]_____MEC_57"/>
      <sheetName val="[성지공현.XLS][성지공현.XLS]_____MEC_55"/>
      <sheetName val="[성지공현.XLS][성지공현.XLS]_____MEC_54"/>
      <sheetName val="[성지공현.XLS][성지공현.XLS]_____MEC_56"/>
      <sheetName val="[성지공현.XLS][성지공현.XLS]_____MEC_66"/>
      <sheetName val="[성지공현.XLS][성지공현.XLS]_____MEC_60"/>
      <sheetName val="[성지공현.XLS][성지공현.XLS]_____MEC_58"/>
      <sheetName val="[성지공현.XLS][성지공현.XLS]_____MEC_59"/>
      <sheetName val="[성지공현.XLS][성지공현.XLS]_____MEC_61"/>
      <sheetName val="[성지공현.XLS][성지공현.XLS]_____MEC_62"/>
      <sheetName val="[성지공현.XLS][성지공현.XLS]_____MEC_63"/>
      <sheetName val="[성지공현.XLS][성지공현.XLS]_____MEC_64"/>
      <sheetName val="[성지공현.XLS][성지공현.XLS]_____MEC_65"/>
      <sheetName val="[성지공현.XLS][성지공현.XLS]_____MEC_78"/>
      <sheetName val="[성지공현.XLS][성지공현.XLS]_____MEC_68"/>
      <sheetName val="[성지공현.XLS][성지공현.XLS]_____MEC_67"/>
      <sheetName val="[성지공현.XLS][성지공현.XLS]_____MEC_69"/>
      <sheetName val="[성지공현.XLS][성지공현.XLS]_____MEC_73"/>
      <sheetName val="[성지공현.XLS][성지공현.XLS]_____MEC_70"/>
      <sheetName val="[성지공현.XLS][성지공현.XLS]_____MEC_71"/>
      <sheetName val="[성지공현.XLS][성지공현.XLS]_____MEC_72"/>
      <sheetName val="[성지공현.XLS][성지공현.XLS]_____MEC_74"/>
      <sheetName val="견적의뢰"/>
      <sheetName val="Register"/>
      <sheetName val="[성지공현.XLS][성지공현.XLS]_____MEC_76"/>
      <sheetName val="[성지공현.XLS][성지공현.XLS]_____MEC_75"/>
      <sheetName val="[성지공현.XLS][성지공현.XLS]_____MEC_77"/>
      <sheetName val="현장운영비_산출"/>
      <sheetName val="종합장(22년4월)"/>
      <sheetName val="1층LOAD"/>
      <sheetName val="Sheet1_(2)8"/>
      <sheetName val="1062-X방향_8"/>
      <sheetName val="PAD_TR보호대기초8"/>
      <sheetName val="중기조종사_단위단가8"/>
      <sheetName val="기계설비공사_집계표8"/>
      <sheetName val="(참조)PH-2_12K_150406_제원8"/>
      <sheetName val="unit_48"/>
      <sheetName val="FRP_PIPING_일위대가8"/>
      <sheetName val="전선_및_전선관8"/>
      <sheetName val="A(Rev_3)8"/>
      <sheetName val="전체내역_(2)8"/>
      <sheetName val="220_(2)8"/>
      <sheetName val="1_가로등수량8"/>
      <sheetName val="코드_및_제품_목록8"/>
      <sheetName val="Gia_vat_tu8"/>
      <sheetName val="BA_8"/>
      <sheetName val="용접POINT산출_(2)8"/>
      <sheetName val="투자,기성_실적8"/>
      <sheetName val="신규_품목_합산자재8"/>
      <sheetName val="신규_품목_일위대가8"/>
      <sheetName val="공사개요_(2)9"/>
      <sheetName val="1차_내역서9"/>
      <sheetName val="아파트_9"/>
      <sheetName val="TDI_ISBL9"/>
      <sheetName val="1_설계조건9"/>
      <sheetName val="2_하중산정9"/>
      <sheetName val="건축내역서_(경제상무실)9"/>
      <sheetName val="전_기9"/>
      <sheetName val="노원열병합__건축공사기성내역서9"/>
      <sheetName val="Customer_Databas9"/>
      <sheetName val="4_LINE9"/>
      <sheetName val="7_th9"/>
      <sheetName val="97_사업추정(WEKI)9"/>
      <sheetName val="입찰내역_발주처_양식9"/>
      <sheetName val="1__설계조건_2_단면가정_3__하중계산9"/>
      <sheetName val="DATA_입력란9"/>
      <sheetName val="2__주요공지（主要公告）9"/>
      <sheetName val="4__접지매립내역（接地工程清单）9"/>
      <sheetName val="화재_탐지_설비9"/>
      <sheetName val="_냉각수펌프9"/>
      <sheetName val="2_대외공문9"/>
      <sheetName val="5_전사투자계획종함안9"/>
      <sheetName val="BEND_LOSS9"/>
      <sheetName val="실행예산대비_발주내역1차9"/>
      <sheetName val="건축공사_집계표9"/>
      <sheetName val="3_건축(현장안)9"/>
      <sheetName val="할증_9"/>
      <sheetName val="6PILE__(돌출)9"/>
      <sheetName val="BSD_(2)9"/>
      <sheetName val="BASIC_(2)9"/>
      <sheetName val="현장관리비_산출내역9"/>
      <sheetName val="실행내역서_9"/>
      <sheetName val="3_공통공사대비9"/>
      <sheetName val="Table_3-EQ9"/>
      <sheetName val="조도계산서_(도서)9"/>
      <sheetName val="Sheet1_(2)9"/>
      <sheetName val="1062-X방향_9"/>
      <sheetName val="PAD_TR보호대기초9"/>
      <sheetName val="중기조종사_단위단가9"/>
      <sheetName val="기계설비공사_집계표9"/>
      <sheetName val="(참조)PH-2_12K_150406_제원9"/>
      <sheetName val="unit_49"/>
      <sheetName val="FRP_PIPING_일위대가9"/>
      <sheetName val="전선_및_전선관9"/>
      <sheetName val="A(Rev_3)9"/>
      <sheetName val="전체내역_(2)9"/>
      <sheetName val="220_(2)9"/>
      <sheetName val="1_가로등수량9"/>
      <sheetName val="코드_및_제품_목록9"/>
      <sheetName val="Gia_vat_tu9"/>
      <sheetName val="BA_9"/>
      <sheetName val="용접POINT산출_(2)9"/>
      <sheetName val="투자,기성_실적9"/>
      <sheetName val="신규_품목_합산자재9"/>
      <sheetName val="신규_품목_일위대가9"/>
      <sheetName val="공사개요_(2)10"/>
      <sheetName val="1차_내역서10"/>
      <sheetName val="아파트_10"/>
      <sheetName val="노원열병합__건축공사기성내역서10"/>
      <sheetName val="TDI_ISBL10"/>
      <sheetName val="2__주요공지（主要公告）10"/>
      <sheetName val="4__접지매립내역（接地工程清单）10"/>
      <sheetName val="1_설계조건10"/>
      <sheetName val="2_하중산정10"/>
      <sheetName val="전_기10"/>
      <sheetName val="4_LINE10"/>
      <sheetName val="7_th10"/>
      <sheetName val="97_사업추정(WEKI)10"/>
      <sheetName val="건축내역서_(경제상무실)10"/>
      <sheetName val="Customer_Databas10"/>
      <sheetName val="할증_10"/>
      <sheetName val="실행내역서_10"/>
      <sheetName val="BSD_(2)10"/>
      <sheetName val="BASIC_(2)10"/>
      <sheetName val="6PILE__(돌출)10"/>
      <sheetName val="3_공통공사대비10"/>
      <sheetName val="입찰내역_발주처_양식10"/>
      <sheetName val="1__설계조건_2_단면가정_3__하중계산10"/>
      <sheetName val="DATA_입력란10"/>
      <sheetName val="화재_탐지_설비10"/>
      <sheetName val="_냉각수펌프10"/>
      <sheetName val="2_대외공문10"/>
      <sheetName val="5_전사투자계획종함안10"/>
      <sheetName val="BEND_LOSS10"/>
      <sheetName val="실행예산대비_발주내역1차10"/>
      <sheetName val="건축공사_집계표10"/>
      <sheetName val="3_건축(현장안)10"/>
      <sheetName val="Table_3-EQ10"/>
      <sheetName val="조도계산서_(도서)10"/>
      <sheetName val="(참조)PH-2_12K_150406_제원10"/>
      <sheetName val="현장관리비_산출내역10"/>
      <sheetName val="PAD_TR보호대기초10"/>
      <sheetName val="중기조종사_단위단가10"/>
      <sheetName val="1062-X방향_10"/>
      <sheetName val="기계설비공사_집계표10"/>
      <sheetName val="Sheet1_(2)10"/>
      <sheetName val="unit_410"/>
      <sheetName val="FRP_PIPING_일위대가10"/>
      <sheetName val="전선_및_전선관10"/>
      <sheetName val="A(Rev_3)10"/>
      <sheetName val="전체내역_(2)10"/>
      <sheetName val="220_(2)10"/>
      <sheetName val="1_가로등수량10"/>
      <sheetName val="코드_및_제품_목록10"/>
      <sheetName val="Gia_vat_tu10"/>
      <sheetName val="BA_10"/>
      <sheetName val="용접POINT산출_(2)10"/>
      <sheetName val="투자,기성_실적10"/>
      <sheetName val="신규_품목_합산자재10"/>
      <sheetName val="신규_품목_일위대가10"/>
      <sheetName val="계획대비_정산비용(합계)8"/>
      <sheetName val="시실누(모)_8"/>
      <sheetName val="제품_정보8"/>
      <sheetName val="16년_부문별8"/>
      <sheetName val="전체_수금7"/>
      <sheetName val="1-4_익월예상투자대비7"/>
      <sheetName val="1-2_투입대비7"/>
      <sheetName val="조건표_(2)8"/>
      <sheetName val="CP-E2_(품셈표)8"/>
      <sheetName val="2__주요공지8"/>
      <sheetName val="개선안_개요8"/>
      <sheetName val="견적_(2)7"/>
      <sheetName val="mau_2_(2)7"/>
      <sheetName val="CP1-1FL_17"/>
      <sheetName val="CP1_(2)7"/>
      <sheetName val="CP1_(3)7"/>
      <sheetName val="CP2_(2)7"/>
      <sheetName val="EW07-15_27"/>
      <sheetName val="CP2-1FL_JU_MÁY_SẤY7"/>
      <sheetName val="CP2-1FL_JU_CLEAN_EW07-207"/>
      <sheetName val="CP4-NC_COATING_MIEN7"/>
      <sheetName val="EW07-13_(2)7"/>
      <sheetName val="EW07-13_37"/>
      <sheetName val="EW07-13_47"/>
      <sheetName val="EW07-13_87"/>
      <sheetName val="EW07-13_(9)7"/>
      <sheetName val="EW07-13_127"/>
      <sheetName val="EW07-19_27"/>
      <sheetName val="EW07-23_CP47"/>
      <sheetName val="CP4-2FL_EW07-487"/>
      <sheetName val="EW07-27_(2)7"/>
      <sheetName val="EW07-58_(2)7"/>
      <sheetName val="EW07-58_(3)7"/>
      <sheetName val="EW07-58_(4)7"/>
      <sheetName val="EW07-58_(6)7"/>
      <sheetName val="EW07-13_107"/>
      <sheetName val="EW07-13_117"/>
      <sheetName val="etc_(2)7"/>
      <sheetName val="etc_(2018)7"/>
      <sheetName val="etc_(3)7"/>
      <sheetName val="CP4-NC_COATING_EW06-157"/>
      <sheetName val="EW06-15_(2)7"/>
      <sheetName val="EW06-15_(3)7"/>
      <sheetName val="EW06-15_(4)7"/>
      <sheetName val="EW06-36_27"/>
      <sheetName val="BP_(2)7"/>
      <sheetName val="CP4-2FL_BONDING_CHUA_SỐ7"/>
      <sheetName val="CP4-NC_COATING_EW06-15_(2)7"/>
      <sheetName val="EW07-13_27"/>
      <sheetName val="EW08-17_(2)7"/>
      <sheetName val="EW08-25_(2)7"/>
      <sheetName val="mẫu_20197"/>
      <sheetName val="NHẬP_KHO7"/>
      <sheetName val="EW08-09_(2)7"/>
      <sheetName val="EW09-01_(2)7"/>
      <sheetName val="CATEEN1-THAI_NGUYEN7"/>
      <sheetName val="EW08-13_2_(2)7"/>
      <sheetName val="EW08-15_(2)7"/>
      <sheetName val="EW08-15_(3)7"/>
      <sheetName val="EW08-13_27"/>
      <sheetName val="EW08-31_27"/>
      <sheetName val="EW08-34_(2)7"/>
      <sheetName val="EW08-34_(4)7"/>
      <sheetName val="EW08-34_(5)7"/>
      <sheetName val="EW08-34_(6)7"/>
      <sheetName val="전차선로_물량표7"/>
      <sheetName val="수변전_설비공사受配电7"/>
      <sheetName val="_동력_설비공사动力设备7"/>
      <sheetName val="전력간선_설비공사电力干线7"/>
      <sheetName val="전등_설비공사照明系统7"/>
      <sheetName val="CCTV_설비공사CCTV7"/>
      <sheetName val="_전열_설비공사插座系统7"/>
      <sheetName val="접지_설비공사接地系统7"/>
      <sheetName val="전화,_LAN_설비공사网络布线7"/>
      <sheetName val="방송_설비공사广播系统7"/>
      <sheetName val="가설전기_설비공사临电系统7"/>
      <sheetName val="단면_(2)7"/>
      <sheetName val="CABLE_SIZE-37"/>
      <sheetName val="수량산출서_갑지7"/>
      <sheetName val="00_PAYMENT_CERTI7"/>
      <sheetName val="06_내역서7"/>
      <sheetName val="FAB_1F7"/>
      <sheetName val="FAB_2F7"/>
      <sheetName val="FAB_3F7"/>
      <sheetName val="FAB_18_35F7"/>
      <sheetName val="유도등_7"/>
      <sheetName val="물량산출서(SCS_실측)7"/>
      <sheetName val="단양_00_아파트-세부내역7"/>
      <sheetName val="Main_Screen7"/>
      <sheetName val="Piping_Design_Data7"/>
      <sheetName val="동양제과_12월7"/>
      <sheetName val="롯데제과_12월7"/>
      <sheetName val="크라운제과_12월7"/>
      <sheetName val="해태제과_12월7"/>
      <sheetName val="도급,하도급_예정금액7"/>
      <sheetName val="PROJECT_BRIEF7"/>
      <sheetName val="59A_(현관)7"/>
      <sheetName val="3_도급비집계표7"/>
      <sheetName val="태화42_7"/>
      <sheetName val="1_설계기준7"/>
      <sheetName val="TOWER_10TON7"/>
      <sheetName val="TOWER_12TON7"/>
      <sheetName val="JIB_CRANE,HOIST7"/>
      <sheetName val="옥외_전력간선공사7"/>
      <sheetName val="118_세금과공과8"/>
      <sheetName val="108_수선비8"/>
      <sheetName val="P_M_별7"/>
      <sheetName val="0_인사노무관리7"/>
      <sheetName val="S3-A공사계약내역서_일반배관공사_xlsx7"/>
      <sheetName val="tank_list7"/>
      <sheetName val="1_취수장7"/>
      <sheetName val="Materials_Categories7"/>
      <sheetName val="E_C_T_DATA(DON'T_TOUCH)7"/>
      <sheetName val="VENDOR_DATA7"/>
      <sheetName val="SITE_DATA7"/>
      <sheetName val="IMP_(REACTOR)7"/>
      <sheetName val="3련_BOX7"/>
      <sheetName val="장비당단가_(1)7"/>
      <sheetName val="7_경제성결과7"/>
      <sheetName val="총_원가계산7"/>
      <sheetName val="강관_및_부속7"/>
      <sheetName val="단가_및_재료비7"/>
      <sheetName val="입출재고현황_(2)7"/>
      <sheetName val="0__Level7"/>
      <sheetName val="간접비_총괄표7"/>
      <sheetName val="배수관접합및부설__7"/>
      <sheetName val="E00_(2)7"/>
      <sheetName val="1_신규단가표7"/>
      <sheetName val="E02-1서포트_철재류_가공_및_조립7"/>
      <sheetName val="E02-4일위대가_BT비계_TOWER7"/>
      <sheetName val="4-1_견적서报价单7"/>
      <sheetName val="4-2_견적서信息价7"/>
      <sheetName val="2_신규단가_산출서7"/>
      <sheetName val="#1_인원(당초)7"/>
      <sheetName val="#6_해외출장비7"/>
      <sheetName val="#2,3,4_냉방비,가설건물,숙소7"/>
      <sheetName val="배관배선_단가조사7"/>
      <sheetName val="96_125"/>
      <sheetName val="공사일보_취합용5"/>
      <sheetName val="BOX_본체5"/>
      <sheetName val="설명서_5"/>
      <sheetName val="단가_5"/>
      <sheetName val="PRESSURE_GAUGE5"/>
      <sheetName val="8_PILE__(돌출)5"/>
      <sheetName val="w't_table2"/>
      <sheetName val="방배동내역_(총괄)2"/>
      <sheetName val="토목내역서_(도급단가)_(2)2"/>
      <sheetName val="FLAT_1_02"/>
      <sheetName val="플랜트_설치2"/>
      <sheetName val="2중_유효성검사_방법2"/>
      <sheetName val="Financ__Overview2"/>
      <sheetName val="_비계_설치2"/>
      <sheetName val="T형(_파일기초)_공현1교2"/>
      <sheetName val="수지표_기본틀2"/>
      <sheetName val="DESIGN_CRITERIA2"/>
      <sheetName val="2003_4_1_2"/>
      <sheetName val="합산자재_(2)2"/>
      <sheetName val="Thiet_Bi2"/>
      <sheetName val="Phan_tich2"/>
      <sheetName val="TH_MTC2"/>
      <sheetName val="TH_Vat_tu2"/>
      <sheetName val="TH_Kinh_phi2"/>
      <sheetName val="TH_N_Cong2"/>
      <sheetName val="Bang_KL2"/>
      <sheetName val="Khau_tru_VT_&amp;_BHLD_(2)2"/>
      <sheetName val="VC2_8_981"/>
      <sheetName val="전력간선_설비공사电力2"/>
      <sheetName val="실수량대입_(2)"/>
      <sheetName val="3BL공동구_수량"/>
      <sheetName val="_견적서"/>
      <sheetName val="식재೚退嚢"/>
      <sheetName val="공사금액_내역_(1)"/>
      <sheetName val="PIPE"/>
      <sheetName val="FLANGE"/>
      <sheetName val="VALVE"/>
      <sheetName val="가설전기 설비공사돰ႌ군ႌ"/>
      <sheetName val="변압기 및 발전기 용량"/>
      <sheetName val="전기요금표"/>
      <sheetName val="신공항A-9(원가수정)"/>
      <sheetName val="자재일람"/>
      <sheetName val="조경일람"/>
      <sheetName val="Konfirm"/>
      <sheetName val="2. BQ"/>
      <sheetName val="Pipe ID"/>
      <sheetName val="IBASE"/>
      <sheetName val="Cashflow Analysis"/>
      <sheetName val="[성지공현.XLS][성지공현.XLS]__적서___초서_2"/>
      <sheetName val="[성지공현.XLS][성지공현.XLS]________229"/>
      <sheetName val="조도계산닑⿤_x0005__x0000__x0000_"/>
      <sheetName val="사업수지"/>
      <sheetName val="단위목록"/>
      <sheetName val="자재운반단가일람표"/>
      <sheetName val="기계경비목록1"/>
      <sheetName val="4.장비손료"/>
      <sheetName val="list"/>
      <sheetName val="[성지공현.XLS][성지공현.XLS]__적서류_기_서_3"/>
      <sheetName val="[성지공현.XLS][성지공현.XLS]__적서류_기_서_2"/>
      <sheetName val="[성지공현.XLS][성지공현.XLS]__적서__기초서_2"/>
      <sheetName val="[성지공현.XLS][성지공현.XLS]__적서__기초서_3"/>
      <sheetName val="[성지공현.XLS][성지공현.XLS]________230"/>
      <sheetName val="[성지공현.XLS][성지공현.XLS]_견________2"/>
      <sheetName val="[성지공현.XLS][성지공현.XLS]_견________3"/>
      <sheetName val="[성지공현.XLS][성지공현.XLS]________226"/>
      <sheetName val="[성지공현.XLS][성지공현.XLS]________227"/>
      <sheetName val="[성지공현.XLS][성지공현.XLS]_견적서___초서_8"/>
      <sheetName val="설계명세서(_x0000_∀ò"/>
      <sheetName val="노무비청구서"/>
      <sheetName val="[성지공현.XLS][성지공현.XLS]__적서__기초서_4"/>
      <sheetName val="[성지공현.XLS][성지공현.XLS]__적서__기초서_6"/>
      <sheetName val="[성지공현.XLS][성지공현.XLS]__적서__기초서_5"/>
      <sheetName val="기본일위"/>
      <sheetName val="해운대V-B"/>
      <sheetName val="[성지공현.XLS][성지공현.XLS]__적서___초서_3"/>
      <sheetName val="[성지공현.XLS][성지공현.XLS]__적서___초서_4"/>
      <sheetName val="[성지공현.XLS][성지공현.XLS]__적서___초서_5"/>
      <sheetName val="[성지공현.XLS][성지공현.XLS]__적서___초서_6"/>
      <sheetName val="[성지공현.XLS][성지공현.XLS]__적서___초서_7"/>
      <sheetName val="[성지공현.XLS][성지공현.XLS]__적서___초서_8"/>
      <sheetName val="[성지공현.XLS][성지공현.XLS]__적서___초서_9"/>
      <sheetName val="[성지공현.XLS][성지공현.XLS]__적서___초_10"/>
      <sheetName val="부_x0000__x0000__x0005_"/>
      <sheetName val="[성지공현.XLS][성지공현.XLS]_견적서류_기초_13"/>
      <sheetName val="[성지공현.XLS][성지공현.XLS]_견적서류_기초_12"/>
      <sheetName val="[성지공현.XLS][성지공현.XLS]_견적서류_기초서_3"/>
      <sheetName val="[성지공현.XLS][성지공현.XLS]_견적서류_기초서_2"/>
      <sheetName val="[성지공현.XLS][성지공현.XLS]_견적서류_기초서_4"/>
      <sheetName val="[성지공현.XLS][성지공현.XLS]_견적서류_기초서_5"/>
      <sheetName val="[성지공현.XLS][성지공현.XLS]_견적서류_기초서_6"/>
      <sheetName val="[성지공현.XLS][성지공현.XLS]_견적서류_기초서_7"/>
      <sheetName val="[성지공현.XLS][성지공현.XLS]_견적서류_기초서_8"/>
      <sheetName val="[성지공현.XLS][성지공현.XLS]_견적서류_기초서_9"/>
      <sheetName val="[성지공현.XLS][성지공현.XLS]_견적서류_기초_11"/>
      <sheetName val="[성지공현.XLS][성지공현.XLS]_견적서류_기초_10"/>
      <sheetName val="인원계획-미화"/>
      <sheetName val="[성지공현.XLS][성지공현.XLS]__적____초__2"/>
      <sheetName val="[성지공현.XLS][성지공현.XLS]__적서__기초서_7"/>
      <sheetName val="[성지공현.XLS][성지공현.XLS]__적서__기초서_9"/>
      <sheetName val="[성지공현.XLS][성지공현.XLS]__적서__기초서_8"/>
      <sheetName val="기준액"/>
      <sheetName val="[성지공현.XLS][성지공현.XLS]____류_기___3"/>
      <sheetName val="[성지공현.XLS][성지공현.XLS]__적___기___2"/>
      <sheetName val="[성지공현.XLS]__Fileserver_A______3"/>
      <sheetName val="[성지공현.XLS][성지공현.XLS]______XLS_3"/>
      <sheetName val="요약IS"/>
      <sheetName val="O실보"/>
      <sheetName val="[성지공현.XLS][성지공현.XLS]______기초__2"/>
      <sheetName val="[성지공현.XLS][성지공현.XLS]__적서류__초서_2"/>
      <sheetName val="조도계산닑⿤_x0005_"/>
      <sheetName val="[성지공현.XLS][성지공현.XLS]________201"/>
      <sheetName val="[성지공현.XLS][성지공현.XLS]________203"/>
      <sheetName val="[성지공현.XLS][성지공현.XLS]________204"/>
      <sheetName val="[성지공현.XLS][성지공현.XLS]________202"/>
      <sheetName val="[성지공현.XLS][성지공현.XLS]________205"/>
      <sheetName val="[성지공현.XLS][성지공현.XLS]________215"/>
      <sheetName val="[성지공현.XLS][성지공현.XLS]________216"/>
      <sheetName val="[성지공현.XLS][성지공현.XLS]________207"/>
      <sheetName val="[성지공현.XLS][성지공현.XLS]________208"/>
      <sheetName val="[성지공현.XLS][성지공현.XLS]________206"/>
      <sheetName val="[성지공현.XLS][성지공현.XLS]________209"/>
      <sheetName val="[성지공현.XLS][성지공현.XLS]________210"/>
      <sheetName val="[성지공현.XLS][성지공현.XLS]________211"/>
      <sheetName val="[성지공현.XLS][성지공현.XLS]________212"/>
      <sheetName val="[성지공현.XLS][성지공현.XLS]________213"/>
      <sheetName val="[성지공현.XLS][성지공현.XLS]________214"/>
      <sheetName val="[성지공현.XLS][성지공현.XLS]______기초__3"/>
      <sheetName val="재집"/>
      <sheetName val="토목2"/>
      <sheetName val="하수급견적대비"/>
      <sheetName val="5.Material"/>
      <sheetName val="[성지공현.XLS][성지공현.XLS]_견____기초__2"/>
      <sheetName val="[성지공현.XLS][성지공현.XLS]_견____기초__3"/>
      <sheetName val="설계명세서(栀屫"/>
      <sheetName val="AHU-2"/>
      <sheetName val="B053 (990701)공정실적PP%계산"/>
      <sheetName val="교육계획"/>
      <sheetName val="[성지공현.XLS][성지공현.XLS]A_________2"/>
      <sheetName val=" 斑利辑"/>
      <sheetName val="기기분석"/>
      <sheetName val="위치조서"/>
      <sheetName val="MH_생산"/>
      <sheetName val="Dep1Coefs"/>
      <sheetName val="New Search-2"/>
      <sheetName val="도급원가"/>
      <sheetName val="실행예산 명세표"/>
      <sheetName val="[성지공현.XLS][성지공현.XLS]__적서___초_11"/>
      <sheetName val="[성지공현.XLS][성지공현.XLS]__적서___초_12"/>
      <sheetName val="[성지공현.XLS][성지공현.XLS]__적서___초_13"/>
      <sheetName val="[성지공현.XLS][성지공현.XLS]__적서___초_16"/>
      <sheetName val="[성지공현.XLS][성지공현.XLS]__적서___초_17"/>
      <sheetName val="[성지공현.XLS][성지공현.XLS]__적서___초_14"/>
      <sheetName val="[성지공현.XLS][성지공현.XLS]__적서___초_15"/>
      <sheetName val="갑지."/>
      <sheetName val="수량산출서"/>
      <sheetName val="[성지공현.XLS][성지공현.XLS]_견적서류_기초_14"/>
      <sheetName val="[성지공현.XLS][성지공현.XLS]__적_______3"/>
      <sheetName val="설계명세서(_x0000__x0000_Ԁ"/>
      <sheetName val="[성지공현.XLS][성지공현.XLS]________221"/>
      <sheetName val="[성지공현.XLS][성지공현.XLS]________222"/>
      <sheetName val="[성지공현.XLS][성지공현.XLS]________217"/>
      <sheetName val="[성지공현.XLS][성지공현.XLS]________218"/>
      <sheetName val="[성지공현.XLS][성지공현.XLS]________219"/>
      <sheetName val="[성지공현.XLS][성지공현.XLS]________220"/>
      <sheetName val="[성지공현.XLS][성지공현.XLS]________223"/>
      <sheetName val="[성지공현.XLS][성지공현.XLS]________224"/>
      <sheetName val="2월"/>
      <sheetName val="[성지공현.XLS][성지공현.XLS]________225"/>
      <sheetName val="[성지공현.XLS][성지공현.XLS]________228"/>
      <sheetName val="[성지공현.XLS][성지공현.XLS]________231"/>
      <sheetName val="[성지공현.XLS][성지공현.XLS]________232"/>
      <sheetName val="[성지공현.XLS][성지공현.XLS]________233"/>
      <sheetName val="[성지공현.XLS][성지공현.XLS]________235"/>
      <sheetName val="[성지공현.XLS][성지공현.XLS]________234"/>
      <sheetName val="[성지공현.XLS][성지공현.XLS]________368"/>
      <sheetName val="[성지공현.XLS][성지공현.XLS]________369"/>
      <sheetName val="[성지공현.XLS][성지공현.XLS]_견적서___초서_9"/>
      <sheetName val="Pipe &amp; Nozzle Q'ty"/>
      <sheetName val="[성지공현.XLS][성지공현.XLS]_견적서___초_10"/>
      <sheetName val="[성지공현.XLS][성지공현.XLS]____류_기___5"/>
      <sheetName val="[성지공현.XLS][성지공현.XLS]____류_기___4"/>
      <sheetName val="[성지공현.XLS][성지공현.XLS]___서___초서_2"/>
      <sheetName val="[성지공현.XLS][성지공현.XLS]___서___초서_3"/>
      <sheetName val="[성지공현.XLS][성지공현.XLS]___서___초서_4"/>
      <sheetName val="[성지공현.XLS][성지공현.XLS]___서___초서_5"/>
      <sheetName val="[성지공현.XLS][성지공현.XLS]___서___초서_8"/>
      <sheetName val="[성지공현.XLS][성지공현.XLS]___서___초_10"/>
      <sheetName val="[성지공현.XLS][성지공현.XLS]___서___초서_6"/>
      <sheetName val="[성지공현.XLS][성지공현.XLS]___서___초서_7"/>
      <sheetName val="[성지공현.XLS][성지공현.XLS]___서___초_11"/>
      <sheetName val="[성지공현.XLS][성지공현.XLS]___서___초서_9"/>
      <sheetName val="[성지공현.XLS][성지공현.XLS]___서___초_12"/>
      <sheetName val="[성지공현.XLS][성지공현.XLS]___서___초_13"/>
      <sheetName val="[성지공현.XLS][성지공현.XLS]___서___초_14"/>
      <sheetName val="[성지공현.XLS][성지공현.XLS]___서___초_15"/>
      <sheetName val="[성지공현.XLS][성지공현.XLS]___서___초_18"/>
      <sheetName val="[성지공현.XLS][성지공현.XLS]___서___초_16"/>
      <sheetName val="[성지공현.XLS][성지공현.XLS]___서___초_17"/>
      <sheetName val="[성지공현.XLS][성지공현.XLS]__적서__기초_10"/>
      <sheetName val="적용기준"/>
      <sheetName val="[성지공현.XLS][성지공현.XLS]________248"/>
      <sheetName val="[성지공현.XLS][성지공현.XLS]________247"/>
      <sheetName val="[성지공현.XLS][성지공현.XLS]________241"/>
      <sheetName val="[성지공현.XLS][성지공현.XLS]________242"/>
      <sheetName val="[성지공현.XLS][성지공현.XLS]________236"/>
      <sheetName val="[성지공현.XLS][성지공현.XLS]________239"/>
      <sheetName val="[성지공현.XLS][성지공현.XLS]________240"/>
      <sheetName val="[성지공현.XLS][성지공현.XLS]________237"/>
      <sheetName val="[성지공현.XLS][성지공현.XLS]________238"/>
      <sheetName val="[성지공현.XLS][성지공현.XLS]________245"/>
      <sheetName val="[성지공현.XLS][성지공현.XLS]________243"/>
      <sheetName val="[성지공현.XLS][성지공현.XLS]________244"/>
      <sheetName val="[성지공현.XLS][성지공현.XLS]________246"/>
      <sheetName val="실행비교"/>
      <sheetName val="매입세율"/>
      <sheetName val="[성지공현.XLS][성지공현.XLS]________251"/>
      <sheetName val="[성지공현.XLS][성지공현.XLS]________249"/>
      <sheetName val="[성지공현.XLS][성지공현.XLS]________250"/>
      <sheetName val="[성지공현.XLS][성지공현.XLS]________254"/>
      <sheetName val="[성지공현.XLS][성지공현.XLS]________252"/>
      <sheetName val="[성지공현.XLS][성지공현.XLS]________253"/>
      <sheetName val="[성지공현.XLS][성지공현.XLS]________255"/>
      <sheetName val="[성지공현.XLS][성지공현.XLS]________256"/>
      <sheetName val="[성지공현.XLS][성지공현.XLS]________257"/>
      <sheetName val="[성지공현.XLS][성지공현.XLS]________258"/>
      <sheetName val="[성지공현.XLS][성지공현.XLS]________344"/>
      <sheetName val="[성지공현.XLS][성지공현.XLS]________343"/>
      <sheetName val="[성지공현.XLS][성지공현.XLS]________317"/>
      <sheetName val="[성지공현.XLS][성지공현.XLS]________265"/>
      <sheetName val="[성지공현.XLS][성지공현.XLS]________264"/>
      <sheetName val="[성지공현.XLS][성지공현.XLS]________260"/>
      <sheetName val="[성지공현.XLS][성지공현.XLS]________259"/>
      <sheetName val="[성지공현.XLS][성지공현.XLS]________262"/>
      <sheetName val="[성지공현.XLS][성지공현.XLS]________261"/>
      <sheetName val="[성지공현.XLS][성지공현.XLS]________263"/>
      <sheetName val="[성지공현.XLS][성지공현.XLS]________296"/>
      <sheetName val="[성지공현.XLS][성지공현.XLS]________294"/>
      <sheetName val="[성지공현.XLS][성지공현.XLS]________272"/>
      <sheetName val="[성지공현.XLS][성지공현.XLS]________267"/>
      <sheetName val="[성지공현.XLS][성지공현.XLS]________266"/>
      <sheetName val="[성지공현.XLS][성지공현.XLS]________268"/>
      <sheetName val="[성지공현.XLS][성지공현.XLS]________269"/>
      <sheetName val="[성지공현.XLS][성지공현.XLS]________270"/>
      <sheetName val="[성지공현.XLS][성지공현.XLS]________271"/>
      <sheetName val="[성지공현.XLS][성지공현.XLS]________273"/>
      <sheetName val="[성지공현.XLS][성지공현.XLS]________274"/>
      <sheetName val="[성지공현.XLS][성지공현.XLS]________275"/>
      <sheetName val="[성지공현.XLS][성지공현.XLS]________276"/>
      <sheetName val="[성지공현.XLS][성지공현.XLS]________277"/>
      <sheetName val="[성지공현.XLS][성지공현.XLS]________278"/>
      <sheetName val="[성지공현.XLS][성지공현.XLS]________279"/>
      <sheetName val="[성지공현.XLS][성지공현.XLS]________280"/>
      <sheetName val="[성지공현.XLS][성지공현.XLS]________281"/>
      <sheetName val="[성지공현.XLS][성지공현.XLS]________282"/>
      <sheetName val="[성지공현.XLS][성지공현.XLS]________283"/>
      <sheetName val="[성지공현.XLS][성지공현.XLS]________284"/>
      <sheetName val="[성지공현.XLS][성지공현.XLS]________285"/>
      <sheetName val="[성지공현.XLS][성지공현.XLS]________286"/>
      <sheetName val="[성지공현.XLS][성지공현.XLS]________287"/>
      <sheetName val="[성지공현.XLS][성지공현.XLS]________288"/>
      <sheetName val="[성지공현.XLS][성지공현.XLS]________289"/>
      <sheetName val="[성지공현.XLS][성지공현.XLS]________290"/>
      <sheetName val="[성지공현.XLS][성지공현.XLS]________291"/>
      <sheetName val="[성지공현.XLS][성지공현.XLS]________293"/>
      <sheetName val="[성지공현.XLS][성지공현.XLS]________292"/>
      <sheetName val="[성지공현.XLS][성지공현.XLS]________295"/>
      <sheetName val="[성지공현.XLS][성지공현.XLS]________298"/>
      <sheetName val="[성지공현.XLS][성지공현.XLS]________297"/>
      <sheetName val="[성지공현.XLS][성지공현.XLS]________313"/>
      <sheetName val="[성지공현.XLS][성지공현.XLS]________299"/>
      <sheetName val="[성지공현.XLS][성지공현.XLS]________300"/>
      <sheetName val="[성지공현.XLS][성지공현.XLS]________301"/>
      <sheetName val="[성지공현.XLS][성지공현.XLS]________302"/>
      <sheetName val="[성지공현.XLS][성지공현.XLS]________303"/>
      <sheetName val="[성지공현.XLS][성지공현.XLS]________304"/>
      <sheetName val="[성지공현.XLS][성지공현.XLS]________305"/>
      <sheetName val="[성지공현.XLS][성지공현.XLS]________306"/>
      <sheetName val="[성지공현.XLS][성지공현.XLS]________307"/>
      <sheetName val="[성지공현.XLS][성지공현.XLS]________308"/>
      <sheetName val="[성지공현.XLS][성지공현.XLS]________309"/>
      <sheetName val="[성지공현.XLS][성지공현.XLS]________310"/>
      <sheetName val="[성지공현.XLS][성지공현.XLS]________311"/>
      <sheetName val="[성지공현.XLS][성지공현.XLS]________312"/>
      <sheetName val="[성지공현.XLS][성지공현.XLS]________315"/>
      <sheetName val="[성지공현.XLS][성지공현.XLS]________314"/>
      <sheetName val="[성지공현.XLS][성지공현.XLS]________316"/>
      <sheetName val="5_소재1"/>
      <sheetName val="내역_LIST1"/>
      <sheetName val="내수1_8GL4"/>
      <sheetName val="Financial_impact4"/>
      <sheetName val="CC_Down_load_07164"/>
      <sheetName val="유효성목록_(2)1"/>
      <sheetName val="성지공현_XLS1"/>
      <sheetName val="\\Fileserver\A\견적서류\기초서류\성지공현_1"/>
      <sheetName val="[성지공현_XLS][성지공현_XLS]\견적서류\기초서류1"/>
      <sheetName val="0130_FINAL_BOQ_1"/>
      <sheetName val="연구2팀_운영방안_170110_xlsx2"/>
      <sheetName val="Common_Wheat2"/>
      <sheetName val="Sch7a_(토요일)2"/>
      <sheetName val="[성지공현_XLS][성지공현_XLS]__________1"/>
      <sheetName val="[성지공현_XLS][성지공현_XLS]__________4"/>
      <sheetName val="CABLE및_자재_TOTAL"/>
      <sheetName val="DCV_"/>
      <sheetName val="[성지공현_XLS][성지공현_XLS]__________9"/>
      <sheetName val="[성지공현_XLS][성지공현_XLS]__________8"/>
      <sheetName val="[성지공현_XLS][성지공현_XLS]__________5"/>
      <sheetName val="[성지공현_XLS][성지공현_XLS]__________6"/>
      <sheetName val="[성지공현_XLS][성지공현_XLS]__________7"/>
      <sheetName val="[성지공현_XLS][성지공현_XLS]_________10"/>
      <sheetName val="[성지공현_XLS][성지공현_XLS]_________11"/>
      <sheetName val="[성지공현_XLS][성지공현_XLS]_________12"/>
      <sheetName val="[성지공현.XLS][성지공현.XLS]________339"/>
      <sheetName val="[성지공현.XLS][성지공현.XLS]________338"/>
      <sheetName val="[성지공현.XLS][성지공현.XLS]________331"/>
      <sheetName val="[성지공현.XLS][성지공현.XLS]________330"/>
      <sheetName val="[성지공현.XLS][성지공현.XLS]________325"/>
      <sheetName val="[성지공현.XLS][성지공현.XLS]________323"/>
      <sheetName val="[성지공현.XLS][성지공현.XLS]________321"/>
      <sheetName val="[성지공현.XLS][성지공현.XLS]________318"/>
      <sheetName val="[성지공현.XLS][성지공현.XLS]________319"/>
      <sheetName val="[성지공현.XLS][성지공현.XLS]________320"/>
      <sheetName val="[성지공현.XLS][성지공현.XLS]________322"/>
      <sheetName val="[성지공현.XLS][성지공현.XLS]________327"/>
      <sheetName val="[성지공현.XLS][성지공현.XLS]________324"/>
      <sheetName val="[성지공현.XLS][성지공현.XLS]________326"/>
      <sheetName val="[성지공현.XLS][성지공현.XLS]________328"/>
      <sheetName val="[성지공현.XLS][성지공현.XLS]________329"/>
      <sheetName val="[성지공현.XLS][성지공현.XLS]________332"/>
      <sheetName val="[성지공현.XLS][성지공현.XLS]________333"/>
      <sheetName val="[성지공현.XLS][성지공현.XLS]________334"/>
      <sheetName val="[성지공현.XLS][성지공현.XLS]________335"/>
      <sheetName val="[성지공현.XLS][성지공현.XLS]________336"/>
      <sheetName val="[성지공현.XLS][성지공현.XLS]________337"/>
      <sheetName val="[성지공현.XLS][성지공현.XLS]________341"/>
      <sheetName val="[성지공현.XLS][성지공현.XLS]________340"/>
      <sheetName val="[성지공현.XLS][성지공현.XLS]________342"/>
      <sheetName val="[성지공현.XLS][성지공현.XLS]________346"/>
      <sheetName val="[성지공현.XLS][성지공현.XLS]________347"/>
      <sheetName val="[성지공현.XLS][성지공현.XLS]________345"/>
      <sheetName val="[성지공현.XLS][성지공현.XLS]________348"/>
      <sheetName val="[성지공현.XLS][성지공현.XLS]________349"/>
      <sheetName val="2동전기"/>
      <sheetName val="[성지공현.XLS][성지공현.XLS]_견_서류___서_2"/>
      <sheetName val="[성지공현.XLS][성지공현.XLS]_견_서류___서_3"/>
      <sheetName val="본사인상전"/>
      <sheetName val="아울렛박스"/>
      <sheetName val="[성지공현.XLS][성지공현.XLS]_견적_______2"/>
      <sheetName val="[성지공현.XLS][성지공현.XLS]_견적_______3"/>
      <sheetName val="[성지공현.XLS][성지공현.XLS]_견적_______4"/>
      <sheetName val="[성지공현.XLS][성지공현.XLS]_견적_______5"/>
      <sheetName val="증감내역서"/>
      <sheetName val="발파유용(3)"/>
      <sheetName val="건축내역서"/>
      <sheetName val="설비내역서"/>
      <sheetName val="전기내역서"/>
      <sheetName val="조직표"/>
      <sheetName val="교각1"/>
      <sheetName val="고창방향"/>
      <sheetName val="지층"/>
      <sheetName val="표지 (2)"/>
      <sheetName val="기계"/>
      <sheetName val="정화조"/>
      <sheetName val="운반"/>
      <sheetName val="관로내역원"/>
      <sheetName val="산수배수"/>
      <sheetName val="FD1-1 1단도로측 (1)"/>
      <sheetName val="7.휨변위계측"/>
      <sheetName val="설계내역서(원본)"/>
      <sheetName val="지질조사"/>
      <sheetName val="kimre scrubber"/>
      <sheetName val="토량1-1"/>
      <sheetName val="계약내역서"/>
      <sheetName val="woo(mac)"/>
      <sheetName val="Equipment"/>
      <sheetName val="Piping"/>
      <sheetName val="콤보"/>
      <sheetName val="[성지공현.XLS][성지공현.XLS]________350"/>
      <sheetName val="[성지공현.XLS][성지공현.XLS]________352"/>
      <sheetName val="[성지공현.XLS][성지공현.XLS]________351"/>
      <sheetName val="[성지공현.XLS][성지공현.XLS]________353"/>
      <sheetName val="[성지공현.XLS][성지공현.XLS]________354"/>
      <sheetName val="[성지공현.XLS][성지공현.XLS]________355"/>
      <sheetName val="[성지공현.XLS][성지공현.XLS]________356"/>
      <sheetName val="[성지공현.XLS][성지공현.XLS]________357"/>
      <sheetName val="[성지공현.XLS][성지공현.XLS]________358"/>
      <sheetName val="[성지공현.XLS][성지공현.XLS]________359"/>
      <sheetName val="Hauptdaten"/>
      <sheetName val="개요DATA, 인건비 변경(사천정동 1단지)"/>
      <sheetName val="단위세대 마감(사천정동 2단지)"/>
      <sheetName val="승강기 산출 data ( 평택화양2차)"/>
      <sheetName val="특화 DATA(사천정동2"/>
      <sheetName val="경관심의 검토"/>
      <sheetName val="주차유도"/>
      <sheetName val="전기쿡탑 변경 개산집계표"/>
      <sheetName val="심의관련 추가"/>
      <sheetName val="광주용두-대비"/>
      <sheetName val="[성지공현.XLS][성지공현.XLS]________360"/>
      <sheetName val="[성지공현.XLS][성지공현.XLS]________361"/>
      <sheetName val="Estimate"/>
      <sheetName val="IN OUT"/>
      <sheetName val="AnalisaSIPIL RIIL"/>
      <sheetName val="Cash Out-Plan"/>
      <sheetName val="[성지공현.XLS][성지공현.XLS]________366"/>
      <sheetName val="[성지공현.XLS][성지공현.XLS]________367"/>
      <sheetName val="[성지공현.XLS][성지공현.XLS]________364"/>
      <sheetName val="[성지공현.XLS][성지공현.XLS]________365"/>
      <sheetName val="[성지공현.XLS][성지공현.XLS]________362"/>
      <sheetName val="[성지공현.XLS][성지공현.XLS]________363"/>
      <sheetName val="[성지공현.XLS][성지공현.XLS]________370"/>
      <sheetName val="[성지공현.XLS][성지공현.XLS]________419"/>
      <sheetName val="[성지공현.XLS][성지공현.XLS]________420"/>
      <sheetName val="[성지공현.XLS][성지공현.XLS]_____ME_152"/>
      <sheetName val="[성지공현.XLS][성지공현.XLS]_____ME_143"/>
      <sheetName val="[성지공현.XLS][성지공현.XLS]_____ME_142"/>
      <sheetName val="[성지공현.XLS][성지공현.XLS]_____MEC_80"/>
      <sheetName val="[성지공현.XLS][성지공현.XLS]_____MEC_79"/>
      <sheetName val="[성지공현.XLS][성지공현.XLS]_____MEC_81"/>
      <sheetName val="[성지공현.XLS][성지공현.XLS]_____MEC_92"/>
      <sheetName val="[성지공현.XLS][성지공현.XLS]_____MEC_84"/>
      <sheetName val="[성지공현.XLS][성지공현.XLS]_____MEC_82"/>
      <sheetName val="[성지공현.XLS][성지공현.XLS]_____MEC_83"/>
      <sheetName val="[성지공현.XLS][성지공현.XLS]_____MEC_87"/>
      <sheetName val="[성지공현.XLS][성지공현.XLS]_____MEC_85"/>
      <sheetName val="[성지공현.XLS][성지공현.XLS]_____MEC_86"/>
      <sheetName val="[성지공현.XLS][성지공현.XLS]_____MEC_88"/>
      <sheetName val="[성지공현.XLS][성지공현.XLS]_____MEC_89"/>
      <sheetName val="[성지공현.XLS][성지공현.XLS]_____MEC_90"/>
      <sheetName val="[성지공현.XLS][성지공현.XLS]_____MEC_91"/>
      <sheetName val="[성지공현.XLS][성지공현.XLS]_____MEC_94"/>
      <sheetName val="[성지공현.XLS][성지공현.XLS]_____MEC_93"/>
      <sheetName val="[성지공현.XLS][성지공현.XLS]_____MEC_95"/>
      <sheetName val="[성지공현.XLS][성지공현.XLS]_____MEC_96"/>
      <sheetName val="[성지공현.XLS][성지공현.XLS]_____MEC_97"/>
      <sheetName val="[성지공현.XLS][성지공현.XLS]_____MEC_98"/>
      <sheetName val="[성지공현.XLS][성지공현.XLS]_____ME_103"/>
      <sheetName val="[성지공현.XLS][성지공현.XLS]_____MEC_99"/>
      <sheetName val="[성지공현.XLS][성지공현.XLS]_____ME_100"/>
      <sheetName val="[성지공현.XLS][성지공현.XLS]_____ME_101"/>
      <sheetName val="[성지공현.XLS][성지공현.XLS]_____ME_102"/>
      <sheetName val="[성지공현.XLS][성지공현.XLS]_____ME_104"/>
      <sheetName val="[성지공현.XLS][성지공현.XLS]_____ME_107"/>
      <sheetName val="[성지공현.XLS][성지공현.XLS]_____ME_105"/>
      <sheetName val="[성지공현.XLS][성지공현.XLS]_____ME_106"/>
      <sheetName val="[성지공현.XLS][성지공현.XLS]_____ME_109"/>
      <sheetName val="[성지공현.XLS][성지공현.XLS]_____ME_108"/>
      <sheetName val="[성지공현.XLS][성지공현.XLS]_____ME_110"/>
      <sheetName val="[성지공현.XLS][성지공현.XLS]_____ME_112"/>
      <sheetName val="[성지공현.XLS][성지공현.XLS]_____ME_111"/>
      <sheetName val="[성지공현.XLS][성지공현.XLS]_____ME_113"/>
      <sheetName val="[성지공현.XLS][성지공현.XLS]_____ME_122"/>
      <sheetName val="[성지공현.XLS][성지공현.XLS]_____ME_114"/>
      <sheetName val="[성지공현.XLS][성지공현.XLS]_____ME_115"/>
      <sheetName val="[성지공현.XLS][성지공현.XLS]_____ME_116"/>
      <sheetName val="[성지공현.XLS][성지공현.XLS]_____ME_117"/>
      <sheetName val="[성지공현.XLS][성지공현.XLS]_____ME_118"/>
      <sheetName val="[성지공현.XLS][성지공현.XLS]_____ME_119"/>
      <sheetName val="[성지공현.XLS][성지공현.XLS]_____ME_120"/>
      <sheetName val="[성지공현.XLS][성지공현.XLS]_____ME_121"/>
      <sheetName val="[성지공현.XLS][성지공현.XLS]_____ME_123"/>
      <sheetName val="[성지공현.XLS][성지공현.XLS]_____ME_126"/>
      <sheetName val="[성지공현.XLS][성지공현.XLS]_____ME_124"/>
      <sheetName val="[성지공현.XLS][성지공현.XLS]_____ME_125"/>
      <sheetName val="[성지공현.XLS][성지공현.XLS]_____ME_128"/>
      <sheetName val="[성지공현.XLS][성지공현.XLS]_____ME_127"/>
      <sheetName val="[성지공현.XLS][성지공현.XLS]_____ME_130"/>
      <sheetName val="[성지공현.XLS][성지공현.XLS]_____ME_129"/>
      <sheetName val="[성지공현.XLS][성지공현.XLS]_____ME_131"/>
      <sheetName val="[성지공현.XLS][성지공현.XLS]_____ME_135"/>
      <sheetName val="[성지공현.XLS][성지공현.XLS]_____ME_132"/>
      <sheetName val="[성지공현.XLS][성지공현.XLS]_____ME_133"/>
      <sheetName val="[성지공현.XLS][성지공현.XLS]_____ME_134"/>
      <sheetName val="[성지공현.XLS][성지공현.XLS]_____ME_141"/>
      <sheetName val="[성지공현.XLS][성지공현.XLS]_____ME_136"/>
      <sheetName val="[성지공현.XLS][성지공현.XLS]_____ME_137"/>
      <sheetName val="[성지공현.XLS][성지공현.XLS]_____ME_138"/>
      <sheetName val="[성지공현.XLS][성지공현.XLS]_____ME_139"/>
      <sheetName val="[성지공현.XLS][성지공현.XLS]_____ME_140"/>
      <sheetName val="[성지공현.XLS][성지공현.XLS]_____ME_149"/>
      <sheetName val="[성지공현.XLS][성지공현.XLS]_____ME_147"/>
      <sheetName val="[성지공현.XLS][성지공현.XLS]_____ME_146"/>
      <sheetName val="[성지공현.XLS][성지공현.XLS]_____ME_144"/>
      <sheetName val="[성지공현.XLS][성지공현.XLS]_____ME_145"/>
      <sheetName val="[성지공현.XLS][성지공현.XLS]_____ME_148"/>
      <sheetName val="[성지공현.XLS][성지공현.XLS]_____ME_150"/>
      <sheetName val="[성지공현.XLS][성지공현.XLS]_____ME_151"/>
      <sheetName val="[성지공현.XLS][성지공현.XLS]_____ME_153"/>
      <sheetName val="[성지공현.XLS][성지공현.XLS]________371"/>
      <sheetName val="[성지공현.XLS][성지공현.XLS]________372"/>
      <sheetName val="[성지공현.XLS][성지공현.XLS]________378"/>
      <sheetName val="[성지공현.XLS][성지공현.XLS]________373"/>
      <sheetName val="[성지공현.XLS][성지공현.XLS]________374"/>
      <sheetName val="[성지공현.XLS][성지공현.XLS]________375"/>
      <sheetName val="[성지공현.XLS][성지공현.XLS]________377"/>
      <sheetName val="[성지공현.XLS][성지공현.XLS]________376"/>
      <sheetName val="[성지공현.XLS][성지공현.XLS]________415"/>
      <sheetName val="[성지공현.XLS][성지공현.XLS]________416"/>
      <sheetName val="[성지공현.XLS][성지공현.XLS]________414"/>
      <sheetName val="[성지공현.XLS][성지공현.XLS]________412"/>
      <sheetName val="[성지공현.XLS][성지공현.XLS]________381"/>
      <sheetName val="[성지공현.XLS][성지공현.XLS]________382"/>
      <sheetName val="[성지공현.XLS][성지공현.XLS]________380"/>
      <sheetName val="[성지공현.XLS][성지공현.XLS]________379"/>
      <sheetName val="[성지공현.XLS][성지공현.XLS]________383"/>
      <sheetName val="[성지공현.XLS][성지공현.XLS]________384"/>
      <sheetName val="[성지공현.XLS][성지공현.XLS]________394"/>
      <sheetName val="[성지공현.XLS][성지공현.XLS]________386"/>
      <sheetName val="[성지공현.XLS][성지공현.XLS]________385"/>
      <sheetName val="[성지공현.XLS][성지공현.XLS]________387"/>
      <sheetName val="[성지공현.XLS][성지공현.XLS]________388"/>
      <sheetName val="[성지공현.XLS][성지공현.XLS]________389"/>
      <sheetName val="[성지공현.XLS][성지공현.XLS]________391"/>
      <sheetName val="[성지공현.XLS][성지공현.XLS]________390"/>
      <sheetName val="[성지공현.XLS][성지공현.XLS]________392"/>
      <sheetName val="[성지공현.XLS][성지공현.XLS]________393"/>
      <sheetName val="[성지공현.XLS][성지공현.XLS]________399"/>
      <sheetName val="[성지공현.XLS][성지공현.XLS]________397"/>
      <sheetName val="[성지공현.XLS][성지공현.XLS]________395"/>
      <sheetName val="[성지공현.XLS][성지공현.XLS]________396"/>
      <sheetName val="[성지공현.XLS][성지공현.XLS]________398"/>
      <sheetName val="[성지공현.XLS][성지공현.XLS]________400"/>
      <sheetName val="[성지공현.XLS][성지공현.XLS]________403"/>
      <sheetName val="[성지공현.XLS][성지공현.XLS]________401"/>
      <sheetName val="[성지공현.XLS][성지공현.XLS]________402"/>
      <sheetName val="[성지공현.XLS][성지공현.XLS]________405"/>
      <sheetName val="[성지공현.XLS][성지공현.XLS]________404"/>
      <sheetName val="[성지공현.XLS][성지공현.XLS]________406"/>
      <sheetName val="[성지공현.XLS][성지공현.XLS]________407"/>
      <sheetName val="[성지공현.XLS][성지공현.XLS]________408"/>
      <sheetName val="[성지공현.XLS][성지공현.XLS]________409"/>
      <sheetName val="[성지공현.XLS][성지공현.XLS]________410"/>
      <sheetName val="[성지공현.XLS][성지공현.XLS]________411"/>
      <sheetName val="[성지공현.XLS][성지공현.XLS]________413"/>
      <sheetName val="[성지공현.XLS][성지공현.XLS]________417"/>
      <sheetName val="[성지공현.XLS][성지공현.XLS]________418"/>
      <sheetName val="[성지공현.XLS][성지공현.XLS]________421"/>
      <sheetName val="[성지공현.XLS][성지공현.XLS]________422"/>
      <sheetName val="[성지공현.XLS][성지공현.XLS]________427"/>
      <sheetName val="[성지공현.XLS][성지공현.XLS]________429"/>
      <sheetName val="[성지공현.XLS][성지공현.XLS]________423"/>
      <sheetName val="카"/>
      <sheetName val="[성지공현.XLS][성지공현.XLS]________424"/>
      <sheetName val="[성지공현.XLS][성지공현.XLS]________425"/>
      <sheetName val="[성지공현.XLS][성지공현.XLS]________426"/>
      <sheetName val="[성지공현.XLS][성지공현.XLS]________428"/>
      <sheetName val="[성지공현.XLS][성지공현.XLS]________430"/>
      <sheetName val="[성지공현.XLS][성지공현.XLS]________432"/>
      <sheetName val="[성지공현.XLS][성지공현.XLS]________431"/>
      <sheetName val="[성지공현.XLS][성지공현.XLS]_____ME_189"/>
      <sheetName val="수지예산"/>
      <sheetName val="스케즐"/>
      <sheetName val="[성지공현.XLS][성지공현.XLS]_____ME_154"/>
      <sheetName val="[성지공현.XLS][성지공현.XLS]_____ME_155"/>
      <sheetName val="[성지공현.XLS][성지공현.XLS]_____ME_157"/>
      <sheetName val="[성지공현.XLS][성지공현.XLS]_____ME_156"/>
      <sheetName val="[성지공현.XLS][성지공현.XLS]_____ME_160"/>
      <sheetName val="[성지공현.XLS][성지공현.XLS]_____ME_158"/>
      <sheetName val="[성지공현.XLS][성지공현.XLS]_____ME_159"/>
      <sheetName val="[성지공현.XLS][성지공현.XLS]_____ME_164"/>
      <sheetName val="[성지공현.XLS][성지공현.XLS]_____ME_161"/>
      <sheetName val="[성지공현.XLS][성지공현.XLS]_____ME_162"/>
      <sheetName val="[성지공현.XLS][성지공현.XLS]_____ME_163"/>
      <sheetName val="[성지공현.XLS][성지공현.XLS]_____ME_177"/>
      <sheetName val="[성지공현.XLS][성지공현.XLS]_____ME_167"/>
      <sheetName val="[성지공현.XLS][성지공현.XLS]_____ME_165"/>
      <sheetName val="[성지공현.XLS][성지공현.XLS]_____ME_166"/>
      <sheetName val="[성지공현.XLS][성지공현.XLS]_____ME_170"/>
      <sheetName val="[성지공현.XLS][성지공현.XLS]_____ME_168"/>
      <sheetName val="[성지공현.XLS][성지공현.XLS]_____ME_169"/>
      <sheetName val="[성지공현.XLS][성지공현.XLS]_____ME_175"/>
      <sheetName val="[성지공현.XLS][성지공현.XLS]_____ME_171"/>
      <sheetName val="[성지공현.XLS][성지공현.XLS]_____ME_172"/>
      <sheetName val="[성지공현.XLS][성지공현.XLS]_____ME_173"/>
      <sheetName val="[성지공현.XLS][성지공현.XLS]_____ME_174"/>
      <sheetName val="[성지공현.XLS][성지공현.XLS]_____ME_176"/>
      <sheetName val="[성지공현.XLS][성지공현.XLS]_____ME_179"/>
      <sheetName val="[성지공현.XLS][성지공현.XLS]_____ME_178"/>
      <sheetName val="[성지공현.XLS][성지공현.XLS]_____ME_188"/>
      <sheetName val="[성지공현.XLS][성지공현.XLS]_____ME_185"/>
      <sheetName val="[성지공현.XLS][성지공현.XLS]_____ME_180"/>
      <sheetName val="[성지공현.XLS][성지공현.XLS]_____ME_181"/>
      <sheetName val="[성지공현.XLS][성지공현.XLS]_____ME_182"/>
      <sheetName val="[성지공현.XLS][성지공현.XLS]_____ME_183"/>
      <sheetName val="[성지공현.XLS][성지공현.XLS]_____ME_184"/>
      <sheetName val="[성지공현.XLS][성지공현.XLS]_____ME_186"/>
      <sheetName val="[성지공현.XLS][성지공현.XLS]_____ME_187"/>
      <sheetName val="[성지공현.XLS]\견적서류\기초서류\"/>
      <sheetName val="[성지공현.XLS]__________2"/>
      <sheetName val="[성지공현.XLS]__________3"/>
      <sheetName val="[성지공현_XLS]\견적서류\기초서류\"/>
      <sheetName val="[성지공현_XLS]__________2"/>
      <sheetName val="[성지공현_XLS]__________3"/>
      <sheetName val="[성지공현.XLS]__________4"/>
      <sheetName val="[성지공현.XLS]__________5"/>
      <sheetName val="[성지공현.XLS]__________6"/>
      <sheetName val="[성지공현.XLS]__________8"/>
      <sheetName val="[성지공현.XLS]__________7"/>
      <sheetName val="[성지공현.XLS]_________15"/>
      <sheetName val="[성지공현.XLS]_________13"/>
      <sheetName val="[성지공현.XLS]__________9"/>
      <sheetName val="[성지공현.XLS]_________11"/>
      <sheetName val="[성지공현.XLS]_________10"/>
      <sheetName val="[성지공현.XLS]_________12"/>
      <sheetName val="[성지공현.XLS]_________16"/>
      <sheetName val="[성지공현.XLS]_________14"/>
      <sheetName val="[성지공현.XLS]_________17"/>
      <sheetName val="[성지공현.XLS]_________18"/>
      <sheetName val="[성지공현.XLS]_________20"/>
      <sheetName val="[성지공현.XLS]_________19"/>
      <sheetName val="[성지공현.XLS]_________21"/>
      <sheetName val="[성지공현.XLS]_________22"/>
      <sheetName val="[성지공현.XLS]____류_기___2"/>
      <sheetName val="[성지공현.XLS]_________29"/>
      <sheetName val="[성지공현.XLS]_________30"/>
      <sheetName val="[성지공현.XLS]_________24"/>
      <sheetName val="[성지공현.XLS]_________25"/>
      <sheetName val="[성지공현.XLS]_________23"/>
      <sheetName val="[성지공현.XLS]_________26"/>
      <sheetName val="[성지공현.XLS]_________27"/>
      <sheetName val="[성지공현.XLS]_________28"/>
      <sheetName val="[성지공현.XLS]_________33"/>
      <sheetName val="[성지공현.XLS]_________31"/>
      <sheetName val="[성지공현.XLS]_________32"/>
      <sheetName val="[성지공현.XLS]_________34"/>
      <sheetName val="[성지공현.XLS]_________36"/>
      <sheetName val="[성지공현.XLS]_________35"/>
      <sheetName val="[성지공현.XLS]_________38"/>
      <sheetName val="[성지공현.XLS]_________37"/>
      <sheetName val="[성지공현.XLS]_________49"/>
      <sheetName val="[성지공현.XLS]_________48"/>
      <sheetName val="[성지공현.XLS]_________44"/>
      <sheetName val="[성지공현.XLS]_________39"/>
      <sheetName val="[성지공현.XLS]_________40"/>
      <sheetName val="[성지공현.XLS]_________42"/>
      <sheetName val="[성지공현.XLS]_________41"/>
      <sheetName val="[성지공현.XLS]_________43"/>
      <sheetName val="[성지공현.XLS]_________45"/>
      <sheetName val="[성지공현.XLS]_________46"/>
      <sheetName val="[성지공현.XLS]_________47"/>
      <sheetName val="[성지공현.XLS]_________50"/>
      <sheetName val="[성지공현.XLS]_________51"/>
      <sheetName val="[성지공현.XLS]_________54"/>
      <sheetName val="[성지공현.XLS]_________55"/>
      <sheetName val="[성지공현.XLS]_________52"/>
      <sheetName val="[성지공현.XLS]_________53"/>
      <sheetName val="[성지공현.XLS]_________56"/>
      <sheetName val="[성지공현.XLS]_________58"/>
      <sheetName val="[성지공현.XLS]_________57"/>
      <sheetName val="[성지공현.XLS]_________60"/>
      <sheetName val="[성지공현.XLS]_________59"/>
      <sheetName val="[성지공현.XLS]_________64"/>
      <sheetName val="[성지공현.XLS]_________65"/>
      <sheetName val="[성지공현.XLS]_________61"/>
      <sheetName val="[성지공현.XLS]_________62"/>
      <sheetName val="[성지공현.XLS]_________63"/>
      <sheetName val="[성지공현.XLS]_________67"/>
      <sheetName val="[성지공현.XLS]_________66"/>
      <sheetName val="[성지공현.XLS]_________68"/>
      <sheetName val="[성지공현.XLS]_________69"/>
      <sheetName val="[성지공현.XLS]_________71"/>
      <sheetName val="[성지공현.XLS]_________70"/>
      <sheetName val="[성지공현.XLS]_________76"/>
      <sheetName val="[성지공현.XLS]_________72"/>
      <sheetName val="[성지공현.XLS]_________73"/>
      <sheetName val="[성지공현.XLS]_________74"/>
      <sheetName val="[성지공현.XLS]_________75"/>
      <sheetName val="[성지공현.XLS]_________77"/>
      <sheetName val="[성지공현.XLS]_________98"/>
      <sheetName val="[성지공현.XLS]_________86"/>
      <sheetName val="[성지공현.XLS]_________78"/>
      <sheetName val="[성지공현.XLS]_________79"/>
      <sheetName val="[성지공현.XLS]_________80"/>
      <sheetName val="[성지공현.XLS]_________81"/>
      <sheetName val="[성지공현.XLS]_________82"/>
      <sheetName val="[성지공현.XLS]_________83"/>
      <sheetName val="[성지공현.XLS]_________84"/>
      <sheetName val="[성지공현.XLS]_________85"/>
      <sheetName val="[성지공현.XLS]_________87"/>
      <sheetName val="[성지공현.XLS]_________88"/>
      <sheetName val="[성지공현.XLS]_________89"/>
      <sheetName val="[성지공현.XLS]_________90"/>
      <sheetName val="[성지공현.XLS]_________91"/>
      <sheetName val="[성지공현.XLS]_________92"/>
      <sheetName val="[성지공현.XLS]_________93"/>
      <sheetName val="[성지공현.XLS]_________94"/>
      <sheetName val="[성지공현.XLS]_________95"/>
      <sheetName val="[성지공현.XLS]_________96"/>
      <sheetName val="[성지공현.XLS]_________97"/>
      <sheetName val="[성지공현.XLS]________115"/>
      <sheetName val="[성지공현.XLS]_________99"/>
      <sheetName val="[성지공현.XLS]________100"/>
      <sheetName val="[성지공현.XLS]________101"/>
      <sheetName val="[성지공현.XLS]________102"/>
      <sheetName val="[성지공현.XLS]________103"/>
      <sheetName val="[성지공현.XLS]________104"/>
      <sheetName val="[성지공현.XLS]________105"/>
      <sheetName val="[성지공현.XLS]________106"/>
      <sheetName val="[성지공현.XLS]________107"/>
      <sheetName val="[성지공현.XLS]________108"/>
      <sheetName val="[성지공현.XLS]________109"/>
      <sheetName val="[성지공현.XLS]________110"/>
      <sheetName val="[성지공현.XLS]________111"/>
      <sheetName val="[성지공현.XLS]________112"/>
      <sheetName val="[성지공현.XLS]________113"/>
      <sheetName val="[성지공현.XLS]________114"/>
      <sheetName val="__Fileserver_A______2"/>
      <sheetName val="[성지공현.XLS]______XLS_2"/>
      <sheetName val="[성지공현.XLS]_견__류_기___2"/>
      <sheetName val="[성지공현.XLS]________118"/>
      <sheetName val="[성지공현.XLS]________116"/>
      <sheetName val="[성지공현.XLS]________117"/>
      <sheetName val="[성지공현.XLS]________120"/>
      <sheetName val="[성지공현.XLS]________119"/>
      <sheetName val="[성지공현.XLS]________121"/>
      <sheetName val="[성지공현.XLS]________125"/>
      <sheetName val="[성지공현.XLS]________126"/>
      <sheetName val="[성지공현.XLS]________122"/>
      <sheetName val="[성지공현.XLS]________123"/>
      <sheetName val="[성지공현.XLS]________124"/>
      <sheetName val="[성지공현.XLS]________128"/>
      <sheetName val="[성지공현.XLS]________127"/>
      <sheetName val="[성지공현.XLS]_견적서___초서_3"/>
      <sheetName val="[성지공현.XLS]_견적서___초서_2"/>
      <sheetName val="[성지공현.XLS]_견적서___초서_4"/>
      <sheetName val="[성지공현.XLS]_견적서___초서_5"/>
      <sheetName val="[성지공현.XLS]_견적서___초서_7"/>
      <sheetName val="[성지공현.XLS]_견적서___초서_6"/>
      <sheetName val="[성지공현.XLS]________134"/>
      <sheetName val="[성지공현.XLS]________133"/>
      <sheetName val="[성지공현.XLS]________132"/>
      <sheetName val="[성지공현.XLS]________129"/>
      <sheetName val="[성지공현.XLS]________130"/>
      <sheetName val="[성지공현.XLS]________131"/>
      <sheetName val="[성지공현.XLS]________135"/>
      <sheetName val="[성지공현.XLS]________136"/>
      <sheetName val="[성지공현.XLS]________137"/>
      <sheetName val="[성지공현.XLS]________139"/>
      <sheetName val="[성지공현.XLS]________138"/>
      <sheetName val="[성지공현.XLS]________144"/>
      <sheetName val="[성지공현.XLS]________141"/>
      <sheetName val="[성지공현.XLS]________140"/>
      <sheetName val="[성지공현.XLS]________142"/>
      <sheetName val="[성지공현.XLS]________143"/>
      <sheetName val="[성지공현.XLS]________145"/>
      <sheetName val="[성지공현.XLS]________147"/>
      <sheetName val="[성지공현.XLS]________146"/>
      <sheetName val="[성지공현.XLS]________148"/>
      <sheetName val="[성지공현.XLS]________158"/>
      <sheetName val="[성지공현.XLS]________159"/>
      <sheetName val="[성지공현.XLS]________149"/>
      <sheetName val="[성지공현.XLS]________152"/>
      <sheetName val="[성지공현.XLS]________155"/>
      <sheetName val="[성지공현.XLS]________150"/>
      <sheetName val="[성지공현.XLS]________151"/>
      <sheetName val="[성지공현.XLS]________154"/>
      <sheetName val="[성지공현.XLS]________153"/>
      <sheetName val="[성지공현.XLS]________156"/>
      <sheetName val="[성지공현.XLS]________157"/>
      <sheetName val="[성지공현.XLS]________160"/>
      <sheetName val="[성지공현.XLS]________161"/>
      <sheetName val="[성지공현.XLS]________162"/>
      <sheetName val="[성지공현.XLS]________164"/>
      <sheetName val="[성지공현.XLS]________163"/>
      <sheetName val="[성지공현.XLS]__적_______2"/>
      <sheetName val="[성지공현.XLS]________169"/>
      <sheetName val="[성지공현.XLS]________168"/>
      <sheetName val="[성지공현.XLS]________165"/>
      <sheetName val="[성지공현.XLS]________167"/>
      <sheetName val="[성지공현.XLS]________166"/>
      <sheetName val="[성지공현.XLS]________175"/>
      <sheetName val="[성지공현.XLS]________171"/>
      <sheetName val="[성지공현.XLS]________170"/>
      <sheetName val="[성지공현.XLS]________174"/>
      <sheetName val="[성지공현.XLS]________172"/>
      <sheetName val="[성지공현.XLS]________173"/>
      <sheetName val="[성지공현.XLS]________176"/>
      <sheetName val="[성지공현.XLS]________178"/>
      <sheetName val="[성지공현.XLS]________182"/>
      <sheetName val="[성지공현.XLS]________177"/>
      <sheetName val="[성지공현.XLS]________179"/>
      <sheetName val="[성지공현.XLS]________180"/>
      <sheetName val="[성지공현.XLS]________181"/>
      <sheetName val="[성지공현.XLS]________184"/>
      <sheetName val="[성지공현.XLS]________185"/>
      <sheetName val="[성지공현.XLS]________183"/>
      <sheetName val="[성지공현.XLS]________189"/>
      <sheetName val="[성지공현.XLS]________188"/>
      <sheetName val="[성지공현.XLS]________187"/>
      <sheetName val="[성지공현.XLS]________186"/>
      <sheetName val="[성지공현.XLS]________190"/>
      <sheetName val="[성지공현.XLS]__적____초__2"/>
      <sheetName val="[성지공현.XLS]__적___기___2"/>
      <sheetName val="[성지공현.XLS]________196"/>
      <sheetName val="[성지공현.XLS]________191"/>
      <sheetName val="[성지공현.XLS]________192"/>
      <sheetName val="[성지공현.XLS]________193"/>
      <sheetName val="[성지공현.XLS]________194"/>
      <sheetName val="[성지공현.XLS]________195"/>
      <sheetName val="[성지공현.XLS]________197"/>
      <sheetName val="[성지공현.XLS]________198"/>
      <sheetName val="[성지공현.XLS]________199"/>
      <sheetName val="[성지공현.XLS]________202"/>
      <sheetName val="[성지공현.XLS]________201"/>
      <sheetName val="[성지공현.XLS]________200"/>
      <sheetName val="[성지공현.XLS]________203"/>
      <sheetName val="[성지공현.XLS]________204"/>
      <sheetName val="[성지공현.XLS]________205"/>
      <sheetName val="[성지공현.XLS]__적서___초서_2"/>
      <sheetName val="[성지공현.XLS]__적서__기초서_2"/>
      <sheetName val="[성지공현.XLS]__적서__기초서_3"/>
      <sheetName val="[성지공현.XLS]____류_기___3"/>
      <sheetName val="[성지공현.XLS]________206"/>
      <sheetName val="[성지공현.XLS]________207"/>
      <sheetName val="[성지공현.XLS]________208"/>
      <sheetName val="[성지공현.XLS]________317"/>
      <sheetName val="[성지공현.XLS]_견________2"/>
      <sheetName val="[성지공현.XLS]________218"/>
      <sheetName val="[성지공현.XLS]________217"/>
      <sheetName val="[성지공현.XLS]______기초__2"/>
      <sheetName val="[성지공현.XLS]______기초__3"/>
      <sheetName val="[성지공현.XLS]________212"/>
      <sheetName val="[성지공현.XLS]________209"/>
      <sheetName val="[성지공현.XLS]________211"/>
      <sheetName val="[성지공현.XLS]________210"/>
      <sheetName val="[성지공현.XLS]________213"/>
      <sheetName val="[성지공현.XLS]________214"/>
      <sheetName val="[성지공현.XLS]________215"/>
      <sheetName val="[성지공현.XLS]________216"/>
      <sheetName val="[성지공현.XLS]________219"/>
      <sheetName val="[성지공현.XLS]________221"/>
      <sheetName val="[성지공현.XLS]________222"/>
      <sheetName val="[성지공현.XLS]________220"/>
      <sheetName val="[성지공현.XLS]________224"/>
      <sheetName val="[성지공현.XLS]________223"/>
      <sheetName val="[성지공현.XLS]________225"/>
      <sheetName val="[성지공현.XLS]________228"/>
      <sheetName val="[성지공현.XLS]________227"/>
      <sheetName val="[성지공현.XLS]________226"/>
      <sheetName val="[성지공현.XLS]________229"/>
      <sheetName val="[성지공현.XLS]________230"/>
      <sheetName val="[성지공현.XLS]________232"/>
      <sheetName val="[성지공현.XLS]________231"/>
      <sheetName val="__Fileserver_A______3"/>
      <sheetName val="[성지공현.XLS]______XLS_3"/>
      <sheetName val="[성지공현.XLS]________236"/>
      <sheetName val="[성지공현.XLS]________237"/>
      <sheetName val="[성지공현.XLS]________233"/>
      <sheetName val="[성지공현.XLS]________234"/>
      <sheetName val="[성지공현.XLS]________235"/>
      <sheetName val="[성지공현.XLS]________238"/>
      <sheetName val="[성지공현.XLS]________239"/>
      <sheetName val="[성지공현.XLS]________255"/>
      <sheetName val="[성지공현.XLS]________256"/>
      <sheetName val="[성지공현.XLS]________245"/>
      <sheetName val="[성지공현.XLS]________240"/>
      <sheetName val="[성지공현.XLS]________241"/>
      <sheetName val="[성지공현.XLS]________242"/>
      <sheetName val="[성지공현.XLS]________243"/>
      <sheetName val="[성지공현.XLS]________244"/>
      <sheetName val="[성지공현.XLS]________246"/>
      <sheetName val="[성지공현.XLS]________247"/>
      <sheetName val="[성지공현.XLS]________248"/>
      <sheetName val="[성지공현.XLS]________249"/>
      <sheetName val="[성지공현.XLS]________250"/>
      <sheetName val="[성지공현.XLS]________251"/>
      <sheetName val="[성지공현.XLS]________252"/>
      <sheetName val="[성지공현.XLS]________253"/>
      <sheetName val="[성지공현.XLS]________254"/>
      <sheetName val="[성지공현.XLS]________265"/>
      <sheetName val="[성지공현.XLS]________264"/>
      <sheetName val="[성지공현.XLS]________260"/>
      <sheetName val="[성지공현.XLS]________257"/>
      <sheetName val="[성지공현.XLS]________258"/>
      <sheetName val="[성지공현.XLS]________259"/>
      <sheetName val="[성지공현.XLS]________262"/>
      <sheetName val="[성지공현.XLS]________261"/>
      <sheetName val="[성지공현.XLS]________263"/>
      <sheetName val="[성지공현.XLS]________296"/>
      <sheetName val="[성지공현.XLS]________294"/>
      <sheetName val="[성지공현.XLS]________272"/>
      <sheetName val="[성지공현.XLS]________267"/>
      <sheetName val="[성지공현.XLS]________266"/>
      <sheetName val="[성지공현.XLS]________268"/>
      <sheetName val="[성지공현.XLS]________269"/>
      <sheetName val="[성지공현.XLS]________270"/>
      <sheetName val="[성지공현.XLS]________271"/>
      <sheetName val="[성지공현.XLS]________273"/>
      <sheetName val="[성지공현.XLS]________274"/>
      <sheetName val="[성지공현.XLS]________275"/>
      <sheetName val="[성지공현.XLS]________276"/>
      <sheetName val="[성지공현.XLS]________277"/>
      <sheetName val="[성지공현.XLS]________278"/>
      <sheetName val="[성지공현.XLS]________279"/>
      <sheetName val="[성지공현.XLS]________280"/>
      <sheetName val="[성지공현.XLS]________281"/>
      <sheetName val="[성지공현.XLS]________282"/>
      <sheetName val="[성지공현.XLS]________283"/>
      <sheetName val="[성지공현.XLS]________284"/>
      <sheetName val="[성지공현.XLS]________285"/>
      <sheetName val="[성지공현.XLS]________286"/>
      <sheetName val="[성지공현.XLS]________287"/>
      <sheetName val="[성지공현.XLS]________288"/>
      <sheetName val="[성지공현.XLS]________289"/>
      <sheetName val="[성지공현.XLS]________290"/>
      <sheetName val="[성지공현.XLS]________291"/>
      <sheetName val="[성지공현.XLS]________293"/>
      <sheetName val="[성지공현.XLS]________292"/>
      <sheetName val="[성지공현.XLS]________295"/>
      <sheetName val="[성지공현.XLS]________298"/>
      <sheetName val="[성지공현.XLS]________297"/>
      <sheetName val="[성지공현.XLS]________313"/>
      <sheetName val="[성지공현.XLS]________299"/>
      <sheetName val="[성지공현.XLS]________300"/>
      <sheetName val="[성지공현.XLS]________301"/>
      <sheetName val="[성지공현.XLS]________302"/>
      <sheetName val="[성지공현.XLS]________303"/>
      <sheetName val="[성지공현.XLS]________304"/>
      <sheetName val="[성지공현.XLS]________305"/>
      <sheetName val="[성지공현.XLS]________306"/>
      <sheetName val="[성지공현.XLS]________307"/>
      <sheetName val="[성지공현.XLS]________308"/>
      <sheetName val="[성지공현.XLS]________309"/>
      <sheetName val="[성지공현.XLS]________310"/>
      <sheetName val="[성지공현.XLS]________311"/>
      <sheetName val="[성지공현.XLS]________312"/>
      <sheetName val="[성지공현.XLS]________315"/>
      <sheetName val="[성지공현.XLS]________314"/>
      <sheetName val="[성지공현.XLS]________316"/>
      <sheetName val="[성지공현_XLS]\견적서류\기초서류1"/>
      <sheetName val="[성지공현_XLS]__________1"/>
      <sheetName val="[성지공현_XLS]__________4"/>
      <sheetName val="[성지공현_XLS]__________9"/>
      <sheetName val="[성지공현_XLS]__________8"/>
      <sheetName val="[성지공현_XLS]__________5"/>
      <sheetName val="[성지공현_XLS]__________6"/>
      <sheetName val="[성지공현_XLS]__________7"/>
      <sheetName val="[성지공현_XLS]_________10"/>
      <sheetName val="[성지공현_XLS]_________11"/>
      <sheetName val="[성지공현_XLS]_________12"/>
      <sheetName val="[성지공현.XLS]________339"/>
      <sheetName val="[성지공현.XLS]________338"/>
      <sheetName val="[성지공현.XLS]________331"/>
      <sheetName val="[성지공현.XLS]________330"/>
      <sheetName val="[성지공현.XLS]________325"/>
      <sheetName val="[성지공현.XLS]________323"/>
      <sheetName val="[성지공현.XLS]________321"/>
      <sheetName val="[성지공현.XLS]________318"/>
      <sheetName val="[성지공현.XLS]________319"/>
      <sheetName val="[성지공현.XLS]________320"/>
      <sheetName val="[성지공현.XLS]________322"/>
      <sheetName val="[성지공현.XLS]________327"/>
      <sheetName val="[성지공현.XLS]________324"/>
      <sheetName val="[성지공현.XLS]________326"/>
      <sheetName val="[성지공현.XLS]________328"/>
      <sheetName val="[성지공현.XLS]________329"/>
      <sheetName val="[성지공현.XLS]________332"/>
      <sheetName val="[성지공현.XLS]________333"/>
      <sheetName val="[성지공현.XLS]________334"/>
      <sheetName val="[성지공현.XLS]________335"/>
      <sheetName val="[성지공현.XLS]________336"/>
      <sheetName val="[성지공현.XLS]________337"/>
      <sheetName val="[성지공현.XLS]________341"/>
      <sheetName val="[성지공현.XLS]________340"/>
      <sheetName val="[성지공현.XLS]__적서류__초서_3"/>
      <sheetName val="[성지공현.XLS]__적서류__초서_2"/>
      <sheetName val="[성지공현.XLS]________348"/>
      <sheetName val="[성지공현.XLS]________346"/>
      <sheetName val="[성지공현.XLS]________343"/>
      <sheetName val="[성지공현.XLS]________342"/>
      <sheetName val="[성지공현.XLS]________344"/>
      <sheetName val="[성지공현.XLS]________345"/>
      <sheetName val="[성지공현.XLS]________347"/>
      <sheetName val="[성지공현.XLS]________349"/>
      <sheetName val="[성지공현.XLS]________350"/>
      <sheetName val="표준내역(토목)"/>
      <sheetName val="[성지공현.XLS]________354"/>
      <sheetName val="[성지공현.XLS]________353"/>
      <sheetName val="[성지공현.XLS]________352"/>
      <sheetName val="[성지공현.XLS]________351"/>
      <sheetName val="[성지공현.XLS]________361"/>
      <sheetName val="[성지공현.XLS]________360"/>
      <sheetName val="[성지공현.XLS]________359"/>
      <sheetName val="[성지공현.XLS]________356"/>
      <sheetName val="[성지공현.XLS]________355"/>
      <sheetName val="[성지공현.XLS]________357"/>
      <sheetName val="[성지공현.XLS]________358"/>
      <sheetName val="[성지공현.XLS]________362"/>
      <sheetName val="[성지공현.XLS]________363"/>
      <sheetName val="[성지공현.XLS]________364"/>
      <sheetName val="[성지공현.XLS]________366"/>
      <sheetName val="[성지공현.XLS]________365"/>
      <sheetName val="[성지공현.XLS]A_________2"/>
      <sheetName val="[성지공현.XLS]__적서류_기_서_3"/>
      <sheetName val="[성지공현.XLS]__적서류_기_서_2"/>
      <sheetName val="부"/>
      <sheetName val="[성지공현.XLS]__적서___초서_3"/>
      <sheetName val="[성지공현.XLS]__적서___초서_4"/>
      <sheetName val="[성지공현.XLS]__적서___초서_5"/>
      <sheetName val="[성지공현.XLS]__적서___초서_6"/>
      <sheetName val="[성지공현.XLS]__적서___초서_7"/>
      <sheetName val="[성지공현.XLS]__적서___초서_8"/>
      <sheetName val="[성지공현.XLS]__적서___초서_9"/>
      <sheetName val="[성지공현.XLS]__적서___초_10"/>
      <sheetName val="[성지공현.XLS]_견적서류_기초_13"/>
      <sheetName val="[성지공현.XLS]_견적서류_기초_12"/>
      <sheetName val="[성지공현.XLS]_견적서류_기초서_3"/>
      <sheetName val="[성지공현.XLS]_견적서류_기초서_2"/>
      <sheetName val="[성지공현.XLS]_견적서류_기초서_4"/>
      <sheetName val="[성지공현.XLS]_견적서류_기초서_5"/>
      <sheetName val="[성지공현.XLS]_견적서류_기초서_6"/>
      <sheetName val="[성지공현.XLS]_견적서류_기초서_7"/>
      <sheetName val="[성지공현.XLS]_견적서류_기초서_8"/>
      <sheetName val="[성지공현.XLS]_견적서류_기초서_9"/>
      <sheetName val="[성지공현.XLS]_견적서류_기초_11"/>
      <sheetName val="[성지공현.XLS]_견적서류_기초_10"/>
      <sheetName val="[성지공현.XLS][성지공현.XLS]_____ME_190"/>
      <sheetName val="가설전기 설비공사临Ⴁ_x0000_退"/>
      <sheetName val="가도공"/>
      <sheetName val="노임근거"/>
      <sheetName val="Materials Categ堀_x0018__x0000__x0000_"/>
      <sheetName val="__x005f_x005f_x005f_x0000____x005f_x005f_x005f_x0000__2"/>
      <sheetName val="__x005f_x005f_x005f_x005f_x005f_x005f_x005f_x0000_____2"/>
      <sheetName val="__x005f_x005f_x005f_x005f_x005f_x005f_x005f_x005f_x00_2"/>
      <sheetName val="__x005f_x005f_x005f_x005f_x005f_x005f_x005f_x005f_x00_3"/>
      <sheetName val="변경내역대비표(2)"/>
      <sheetName val="G_R300경비2"/>
      <sheetName val="HRG_BAHAN_&amp;_UPAH_okk1"/>
      <sheetName val="Analis_Kusen_okk1"/>
      <sheetName val="Bhn_Pmsrn1"/>
      <sheetName val="단가표_(2)1"/>
      <sheetName val="Eq__Mobilization"/>
      <sheetName val="IMP_(RE1"/>
      <sheetName val="VS_P-Q"/>
      <sheetName val="[성지공현_XLS][성지공현_XLS]_____MECH_2"/>
      <sheetName val="[성지공현_XLS][성지공현_XLS]_____MECH_3"/>
      <sheetName val="3-2_인원투입"/>
      <sheetName val="FAB_B01计算式"/>
      <sheetName val="A_LINE"/>
      <sheetName val="상_부"/>
      <sheetName val="Cash_Out_Table"/>
      <sheetName val="Net_Cash_Table"/>
      <sheetName val="Submission_Form"/>
      <sheetName val="Sur_Site"/>
      <sheetName val="Analisa_Upah_&amp;_Bahan_Plum"/>
      <sheetName val="H_Satuan"/>
      <sheetName val="Sh"/>
      <sheetName val="본선_토공_분배표"/>
      <sheetName val="2_강상판설계"/>
      <sheetName val="2_2_단면형상"/>
      <sheetName val="2_3_작용하중"/>
      <sheetName val="2_5_단면력"/>
      <sheetName val="2_6_휨응력"/>
      <sheetName val="2_7_전단응력"/>
      <sheetName val="3_1_단면가정"/>
      <sheetName val="3_3_하중산정"/>
      <sheetName val="3_6_2_검토단면력"/>
      <sheetName val="3_7_유효폭_산정"/>
      <sheetName val="3_8_주형응력면검토"/>
      <sheetName val="4_보강재검토"/>
      <sheetName val="5_현장이음검토"/>
      <sheetName val="6__브라켓_검토"/>
      <sheetName val="7__솟음량_계산"/>
      <sheetName val="9__신축량_검토"/>
      <sheetName val="18년_동계축제_조성_전기공사(변경계약)_xlsx"/>
      <sheetName val="_동력_설비공사"/>
      <sheetName val="ȱ_x0000_⠀恷_x0"/>
      <sheetName val="ȱ_x005f"/>
      <sheetName val="입찰내역서"/>
      <sheetName val="내역(가로)"/>
      <sheetName val="[성지공현.XLS][성지공현.XLS]___학_MECH_2"/>
      <sheetName val="품의양식"/>
      <sheetName val="[성지공현.XLS][성지공현.XLS]_____ME_195"/>
      <sheetName val="[성지공현.XLS][성지공현.XLS]_____ME_192"/>
      <sheetName val="[성지공현.XLS][성지공현.XLS]_____ME_191"/>
      <sheetName val="[성지공현.XLS][성지공현.XLS]_____ME_193"/>
      <sheetName val="[성지공현.XLS][성지공현.XLS]_____ME_194"/>
      <sheetName val="[성지공현.XLS][성지공현.XLS]_____ME_196"/>
      <sheetName val="[성지공현.XLS][성지공현.XLS]_____ME_197"/>
      <sheetName val="[성지공현.XLS][성지공현.XLS]_____ME_198"/>
      <sheetName val="Vari by Trade"/>
      <sheetName val="SUMMARY"/>
      <sheetName val="UTILITIES"/>
      <sheetName val="Rebars"/>
      <sheetName val="PipWT"/>
      <sheetName val="Str.Deriv"/>
      <sheetName val="Sched of Rates"/>
      <sheetName val="DSLP"/>
      <sheetName val="ANX3A11"/>
      <sheetName val="MAT_N048"/>
      <sheetName val="DB@Acess"/>
      <sheetName val="Civil"/>
      <sheetName val="CALCULATION"/>
      <sheetName val="공사개요_(2)11"/>
      <sheetName val="아파트_11"/>
      <sheetName val="1차_내역서11"/>
      <sheetName val="TDI_ISBL11"/>
      <sheetName val="전_기11"/>
      <sheetName val="노원열병합__건축공사기성내역서11"/>
      <sheetName val="1_설계조건11"/>
      <sheetName val="2_하중산정11"/>
      <sheetName val="Customer_Databas11"/>
      <sheetName val="4_LINE11"/>
      <sheetName val="7_th11"/>
      <sheetName val="건축내역서_(경제상무실)11"/>
      <sheetName val="97_사업추정(WEKI)11"/>
      <sheetName val="입찰내역_발주처_양식11"/>
      <sheetName val="1__설계조건_2_단면가정_3__하중계산11"/>
      <sheetName val="DATA_입력란11"/>
      <sheetName val="2__주요공지（主要公告）11"/>
      <sheetName val="4__접지매립내역（接地工程清单）11"/>
      <sheetName val="할증_11"/>
      <sheetName val="6PILE__(돌출)11"/>
      <sheetName val="BSD_(2)11"/>
      <sheetName val="BASIC_(2)11"/>
      <sheetName val="현장관리비_산출내역11"/>
      <sheetName val="화재_탐지_설비11"/>
      <sheetName val="_냉각수펌프11"/>
      <sheetName val="2_대외공문11"/>
      <sheetName val="5_전사투자계획종함안11"/>
      <sheetName val="BEND_LOSS11"/>
      <sheetName val="실행예산대비_발주내역1차11"/>
      <sheetName val="건축공사_집계표11"/>
      <sheetName val="3_건축(현장안)11"/>
      <sheetName val="실행내역서_11"/>
      <sheetName val="조도계산서_(도서)11"/>
      <sheetName val="3_공통공사대비11"/>
      <sheetName val="Table_3-EQ11"/>
      <sheetName val="(참조)PH-2_12K_150406_제원11"/>
      <sheetName val="Sheet1_(2)11"/>
      <sheetName val="PAD_TR보호대기초11"/>
      <sheetName val="중기조종사_단위단가11"/>
      <sheetName val="1062-X방향_11"/>
      <sheetName val="기계설비공사_집계표11"/>
      <sheetName val="unit_411"/>
      <sheetName val="FRP_PIPING_일위대가11"/>
      <sheetName val="전선_및_전선관11"/>
      <sheetName val="A(Rev_3)11"/>
      <sheetName val="220_(2)11"/>
      <sheetName val="전체내역_(2)11"/>
      <sheetName val="1_가로등수량11"/>
      <sheetName val="코드_및_제품_목록11"/>
      <sheetName val="BA_11"/>
      <sheetName val="용접POINT산출_(2)11"/>
      <sheetName val="투자,기성_실적11"/>
      <sheetName val="신규_품목_합산자재11"/>
      <sheetName val="신규_품목_일위대가11"/>
      <sheetName val="계획대비_정산비용(합계)9"/>
      <sheetName val="시실누(모)_9"/>
      <sheetName val="Gia_vat_tu11"/>
      <sheetName val="전체_수금8"/>
      <sheetName val="제품_정보9"/>
      <sheetName val="16년_부문별9"/>
      <sheetName val="조건표_(2)9"/>
      <sheetName val="CP-E2_(품셈표)9"/>
      <sheetName val="1-4_익월예상투자대비8"/>
      <sheetName val="1-2_투입대비8"/>
      <sheetName val="mau_2_(2)8"/>
      <sheetName val="CP1-1FL_18"/>
      <sheetName val="CP1_(2)8"/>
      <sheetName val="CP1_(3)8"/>
      <sheetName val="CP2_(2)8"/>
      <sheetName val="EW07-15_28"/>
      <sheetName val="CP2-1FL_JU_MÁY_SẤY8"/>
      <sheetName val="CP2-1FL_JU_CLEAN_EW07-208"/>
      <sheetName val="CP4-NC_COATING_MIEN8"/>
      <sheetName val="EW07-13_(2)8"/>
      <sheetName val="EW07-13_38"/>
      <sheetName val="EW07-13_48"/>
      <sheetName val="EW07-13_88"/>
      <sheetName val="EW07-13_(9)8"/>
      <sheetName val="EW07-13_128"/>
      <sheetName val="EW07-19_28"/>
      <sheetName val="EW07-23_CP48"/>
      <sheetName val="CP4-2FL_EW07-488"/>
      <sheetName val="EW07-27_(2)8"/>
      <sheetName val="EW07-58_(2)8"/>
      <sheetName val="EW07-58_(3)8"/>
      <sheetName val="EW07-58_(4)8"/>
      <sheetName val="EW07-58_(6)8"/>
      <sheetName val="EW07-13_108"/>
      <sheetName val="EW07-13_118"/>
      <sheetName val="etc_(2)8"/>
      <sheetName val="etc_(2018)8"/>
      <sheetName val="etc_(3)8"/>
      <sheetName val="CP4-NC_COATING_EW06-158"/>
      <sheetName val="EW06-15_(2)8"/>
      <sheetName val="EW06-15_(3)8"/>
      <sheetName val="EW06-15_(4)8"/>
      <sheetName val="EW06-36_28"/>
      <sheetName val="BP_(2)8"/>
      <sheetName val="CP4-2FL_BONDING_CHUA_SỐ8"/>
      <sheetName val="CP4-NC_COATING_EW06-15_(2)8"/>
      <sheetName val="EW07-13_28"/>
      <sheetName val="EW08-17_(2)8"/>
      <sheetName val="EW08-25_(2)8"/>
      <sheetName val="mẫu_20198"/>
      <sheetName val="NHẬP_KHO8"/>
      <sheetName val="EW08-09_(2)8"/>
      <sheetName val="EW09-01_(2)8"/>
      <sheetName val="CATEEN1-THAI_NGUYEN8"/>
      <sheetName val="EW08-13_2_(2)8"/>
      <sheetName val="EW08-15_(2)8"/>
      <sheetName val="EW08-15_(3)8"/>
      <sheetName val="EW08-13_28"/>
      <sheetName val="EW08-31_28"/>
      <sheetName val="EW08-34_(2)8"/>
      <sheetName val="EW08-34_(4)8"/>
      <sheetName val="EW08-34_(5)8"/>
      <sheetName val="EW08-34_(6)8"/>
      <sheetName val="2__주요공지9"/>
      <sheetName val="개선안_개요9"/>
      <sheetName val="견적_(2)8"/>
      <sheetName val="전차선로_물량표8"/>
      <sheetName val="수변전_설비공사受配电8"/>
      <sheetName val="_동력_설비공사动力设备8"/>
      <sheetName val="전력간선_설비공사电力干线8"/>
      <sheetName val="전등_설비공사照明系统8"/>
      <sheetName val="CCTV_설비공사CCTV8"/>
      <sheetName val="_전열_설비공사插座系统8"/>
      <sheetName val="접지_설비공사接地系统8"/>
      <sheetName val="전화,_LAN_설비공사网络布线8"/>
      <sheetName val="방송_설비공사广播系统8"/>
      <sheetName val="가설전기_설비공사临电系统8"/>
      <sheetName val="단면_(2)8"/>
      <sheetName val="CABLE_SIZE-38"/>
      <sheetName val="수량산출서_갑지8"/>
      <sheetName val="00_PAYMENT_CERTI8"/>
      <sheetName val="06_내역서8"/>
      <sheetName val="Materials_Categories8"/>
      <sheetName val="E_C_T_DATA(DON'T_TOUCH)8"/>
      <sheetName val="VENDOR_DATA8"/>
      <sheetName val="SITE_DATA8"/>
      <sheetName val="FAB_1F8"/>
      <sheetName val="FAB_2F8"/>
      <sheetName val="FAB_3F8"/>
      <sheetName val="FAB_18_35F8"/>
      <sheetName val="유도등_8"/>
      <sheetName val="물량산출서(SCS_실측)8"/>
      <sheetName val="단양_00_아파트-세부내역8"/>
      <sheetName val="Main_Screen8"/>
      <sheetName val="Piping_Design_Data8"/>
      <sheetName val="동양제과_12월8"/>
      <sheetName val="롯데제과_12월8"/>
      <sheetName val="크라운제과_12월8"/>
      <sheetName val="해태제과_12월8"/>
      <sheetName val="도급,하도급_예정금액8"/>
      <sheetName val="PROJECT_BRIEF8"/>
      <sheetName val="59A_(현관)8"/>
      <sheetName val="3_도급비집계표8"/>
      <sheetName val="태화42_8"/>
      <sheetName val="1_설계기준8"/>
      <sheetName val="TOWER_10TON8"/>
      <sheetName val="TOWER_12TON8"/>
      <sheetName val="JIB_CRANE,HOIST8"/>
      <sheetName val="옥외_전력간선공사8"/>
      <sheetName val="118_세금과공과9"/>
      <sheetName val="108_수선비9"/>
      <sheetName val="P_M_별8"/>
      <sheetName val="0_인사노무관리8"/>
      <sheetName val="S3-A공사계약내역서_일반배관공사_xlsx8"/>
      <sheetName val="tank_list8"/>
      <sheetName val="1_취수장8"/>
      <sheetName val="IMP_(REACTOR)8"/>
      <sheetName val="3련_BOX8"/>
      <sheetName val="장비당단가_(1)8"/>
      <sheetName val="7_경제성결과8"/>
      <sheetName val="총_원가계산8"/>
      <sheetName val="강관_및_부속8"/>
      <sheetName val="단가_및_재료비8"/>
      <sheetName val="입출재고현황_(2)8"/>
      <sheetName val="0__Level8"/>
      <sheetName val="간접비_총괄표8"/>
      <sheetName val="배수관접합및부설__8"/>
      <sheetName val="E00_(2)8"/>
      <sheetName val="1_신규단가표8"/>
      <sheetName val="E02-1서포트_철재류_가공_및_조립8"/>
      <sheetName val="E02-4일위대가_BT비계_TOWER8"/>
      <sheetName val="4-1_견적서报价单8"/>
      <sheetName val="4-2_견적서信息价8"/>
      <sheetName val="2_신규단가_산출서8"/>
      <sheetName val="#1_인원(당초)8"/>
      <sheetName val="#6_해외출장비8"/>
      <sheetName val="#2,3,4_냉방비,가설건물,숙소8"/>
      <sheetName val="배관배선_단가조사8"/>
      <sheetName val="96_126"/>
      <sheetName val="공사일보_취합용6"/>
      <sheetName val="BOX_본체6"/>
      <sheetName val="설명서_6"/>
      <sheetName val="단가_6"/>
      <sheetName val="8_PILE__(돌출)6"/>
      <sheetName val="PRESSURE_GAUGE6"/>
      <sheetName val="w't_table3"/>
      <sheetName val="방배동내역_(총괄)3"/>
      <sheetName val="토목내역서_(도급단가)_(2)3"/>
      <sheetName val="FLAT_1_03"/>
      <sheetName val="플랜트_설치3"/>
      <sheetName val="2중_유효성검사_방법3"/>
      <sheetName val="Financ__Overview3"/>
      <sheetName val="_비계_설치3"/>
      <sheetName val="T형(_파일기초)_공현1교3"/>
      <sheetName val="수지표_기본틀3"/>
      <sheetName val="DESIGN_CRITERIA3"/>
      <sheetName val="2003_4_1_3"/>
      <sheetName val="합산자재_(2)3"/>
      <sheetName val="Thiet_Bi3"/>
      <sheetName val="Phan_tich3"/>
      <sheetName val="TH_MTC3"/>
      <sheetName val="TH_Vat_tu3"/>
      <sheetName val="TH_Kinh_phi3"/>
      <sheetName val="TH_N_Cong3"/>
      <sheetName val="Bang_KL3"/>
      <sheetName val="Khau_tru_VT_&amp;_BHLD_(2)3"/>
      <sheetName val="VC2_8_982"/>
      <sheetName val="전력간선_설비공사电力3"/>
      <sheetName val="실수량대입_(2)1"/>
      <sheetName val="3BL공동구_수량1"/>
      <sheetName val="_견적서1"/>
      <sheetName val="공사금액_내역_(1)1"/>
      <sheetName val="CODES"/>
      <sheetName val="so-021"/>
      <sheetName val="호봉피치"/>
      <sheetName val="년판01"/>
      <sheetName val="현장운영비_산출1"/>
      <sheetName val="계정참조_(건들지_마세요)"/>
      <sheetName val="[성지공현_XLS][성지공현_XLS]_________14"/>
      <sheetName val="[성지공현_XLS][성지공현_XLS]_________13"/>
      <sheetName val="[성지공현_XLS][성지공현_XLS]_________15"/>
      <sheetName val="[성지공현_XLS][성지공현_XLS]_________16"/>
      <sheetName val="[성지공현_XLS][성지공현_XLS]_________20"/>
      <sheetName val="[성지공현_XLS][성지공현_XLS]_________19"/>
      <sheetName val="[성지공현_XLS][성지공현_XLS]_________17"/>
      <sheetName val="[성지공현_XLS][성지공현_XLS]_________18"/>
      <sheetName val="[성지공현_XLS][성지공현_XLS]_________21"/>
      <sheetName val="[성지공현_XLS][성지공현_XLS]_________22"/>
      <sheetName val="[성지공현_XLS][성지공현_XLS]_________23"/>
      <sheetName val="[성지공현_XLS][성지공현_XLS]_________24"/>
      <sheetName val="[성지공현_XLS][성지공현_XLS]_________52"/>
      <sheetName val="[성지공현_XLS][성지공현_XLS]_________51"/>
      <sheetName val="[성지공현_XLS][성지공현_XLS]_________25"/>
      <sheetName val="[성지공현_XLS][성지공현_XLS]_________26"/>
      <sheetName val="[성지공현_XLS][성지공현_XLS]_________33"/>
      <sheetName val="[성지공현_XLS][성지공현_XLS]_________32"/>
      <sheetName val="[성지공현_XLS][성지공현_XLS]_________27"/>
      <sheetName val="[성지공현_XLS][성지공현_XLS]_________28"/>
      <sheetName val="[성지공현_XLS][성지공현_XLS]_________29"/>
      <sheetName val="[성지공현_XLS][성지공현_XLS]_________30"/>
      <sheetName val="[성지공현_XLS][성지공현_XLS]_________31"/>
      <sheetName val="[성지공현_XLS][성지공현_XLS]_________34"/>
      <sheetName val="[성지공현_XLS][성지공현_XLS]_________38"/>
      <sheetName val="[성지공현_XLS][성지공현_XLS]_________37"/>
      <sheetName val="[성지공현_XLS][성지공현_XLS]_________35"/>
      <sheetName val="[성지공현_XLS][성지공현_XLS]_________36"/>
      <sheetName val="[성지공현_XLS][성지공현_XLS]_________39"/>
      <sheetName val="[성지공현_XLS][성지공현_XLS]_________41"/>
      <sheetName val="[성지공현_XLS][성지공현_XLS]_________40"/>
      <sheetName val="[성지공현_XLS][성지공현_XLS]_________42"/>
      <sheetName val="[성지공현_XLS][성지공현_XLS]_________45"/>
      <sheetName val="[성지공현_XLS][성지공현_XLS]_________44"/>
      <sheetName val="[성지공현_XLS][성지공현_XLS]_________43"/>
      <sheetName val="[성지공현_XLS][성지공현_XLS]_________46"/>
      <sheetName val="[성지공현_XLS][성지공현_XLS]_________47"/>
      <sheetName val="[성지공현_XLS][성지공현_XLS]_________48"/>
      <sheetName val="[성지공현_XLS][성지공현_XLS]_________49"/>
      <sheetName val="[성지공현_XLS][성지공현_XLS]_________50"/>
      <sheetName val="[성지공현_XLS][성지공현_XLS]_________53"/>
      <sheetName val="[성지공현_XLS][성지공현_XLS]_________54"/>
      <sheetName val="[성지공현_XLS][성지공현_XLS]_________55"/>
      <sheetName val="[성지공현_XLS][성지공현_XLS]_________63"/>
      <sheetName val="[성지공현_XLS][성지공현_XLS]_________62"/>
      <sheetName val="[성지공현_XLS][성지공현_XLS]_________60"/>
      <sheetName val="[성지공현_XLS][성지공현_XLS]_________58"/>
      <sheetName val="[성지공현_XLS][성지공현_XLS]_________56"/>
      <sheetName val="[성지공현_XLS][성지공현_XLS]_________57"/>
      <sheetName val="[성지공현_XLS][성지공현_XLS]_________59"/>
      <sheetName val="[성지공현_XLS][성지공현_XLS]_________61"/>
      <sheetName val="[성지공현_XLS][성지공현_XLS]_________64"/>
      <sheetName val="[성지공현_XLS][성지공현_XLS]_________67"/>
      <sheetName val="[성지공현_XLS][성지공현_XLS]_________66"/>
      <sheetName val="[성지공현_XLS][성지공현_XLS]_________65"/>
      <sheetName val="[성지공현_XLS][성지공현_XLS]_________68"/>
      <sheetName val="[성지공현_XLS][성지공현_XLS]________200"/>
      <sheetName val="[성지공현_XLS][성지공현_XLS]________194"/>
      <sheetName val="[성지공현_XLS][성지공현_XLS]_________69"/>
      <sheetName val="급수_(LPM)"/>
      <sheetName val="預算表_(3)"/>
      <sheetName val="[성지공현_XLS][성지공현_XLS]_________70"/>
      <sheetName val="[성지공현_XLS][성지공현_XLS]_________71"/>
      <sheetName val="[성지공현_XLS][성지공현_XLS]_________72"/>
      <sheetName val="[성지공현_XLS][성지공현_XLS]_________73"/>
      <sheetName val="[성지공현_XLS][성지공현_XLS]_________74"/>
      <sheetName val="[성지공현_XLS][성지공현_XLS]_________75"/>
      <sheetName val="[성지공현_XLS][성지공현_XLS]_________76"/>
      <sheetName val="Cash_Flow"/>
      <sheetName val="[성지공현_XLS][성지공현_XLS]____류_기___2"/>
      <sheetName val="[성지공현_XLS][성지공현_XLS]_________77"/>
      <sheetName val="[성지공현_XLS][성지공현_XLS]_________78"/>
      <sheetName val="[성지공현_XLS][성지공현_XLS]_________79"/>
      <sheetName val="[성지공현_XLS][성지공현_XLS]_________80"/>
      <sheetName val="[성지공현_XLS][성지공현_XLS]_________81"/>
      <sheetName val="[성지공현_XLS][성지공현_XLS]_________82"/>
      <sheetName val="[성지공현_XLS][성지공현_XLS]_________83"/>
      <sheetName val="[성지공현_XLS][성지공현_XLS]_________84"/>
      <sheetName val="[성지공현_XLS][성지공현_XLS]_________86"/>
      <sheetName val="[성지공현_XLS][성지공현_XLS]_________85"/>
      <sheetName val="[성지공현_XLS][성지공현_XLS]_________87"/>
      <sheetName val="[성지공현_XLS][성지공현_XLS]_________89"/>
      <sheetName val="[성지공현_XLS][성지공현_XLS]_________88"/>
      <sheetName val="[성지공현_XLS][성지공현_XLS]_________90"/>
      <sheetName val="[성지공현_XLS][성지공현_XLS]_________93"/>
      <sheetName val="[성지공현_XLS][성지공현_XLS]_________92"/>
      <sheetName val="[성지공현_XLS][성지공현_XLS]_________91"/>
      <sheetName val="[성지공현_XLS][성지공현_XLS]_________94"/>
      <sheetName val="유효성_목록"/>
      <sheetName val="Site_Expenses"/>
      <sheetName val="[성지공현_XLS]__Fileserver_A______2"/>
      <sheetName val="[성지공현_XLS][성지공현_XLS]______XLS_2"/>
      <sheetName val="[성지공현_XLS][성지공현_XLS]_________95"/>
      <sheetName val="[성지공현_XLS][성지공현_XLS]_________96"/>
      <sheetName val="[성지공현_XLS][성지공현_XLS]_________97"/>
      <sheetName val="[성지공현_XLS][성지공현_XLS]_________98"/>
      <sheetName val="[성지공현_XLS][성지공현_XLS]________107"/>
      <sheetName val="[성지공현_XLS][성지공현_XLS]________105"/>
      <sheetName val="[성지공현_XLS][성지공현_XLS]_________99"/>
      <sheetName val="[성지공현_XLS][성지공현_XLS]________100"/>
      <sheetName val="[성지공현_XLS][성지공현_XLS]________101"/>
      <sheetName val="[성지공현_XLS][성지공현_XLS]________103"/>
      <sheetName val="[성지공현_XLS][성지공현_XLS]________102"/>
      <sheetName val="[성지공현_XLS][성지공현_XLS]________104"/>
      <sheetName val="[성지공현_XLS][성지공현_XLS]________106"/>
      <sheetName val="[성지공현_XLS][성지공현_XLS]________108"/>
      <sheetName val="[성지공현_XLS][성지공현_XLS]________118"/>
      <sheetName val="[성지공현_XLS][성지공현_XLS]_견적서___초서_3"/>
      <sheetName val="[성지공현_XLS][성지공현_XLS]_견적서___초서_2"/>
      <sheetName val="[성지공현_XLS][성지공현_XLS]_견적서___초서_4"/>
      <sheetName val="[성지공현_XLS][성지공현_XLS]_견적서___초서_5"/>
      <sheetName val="[성지공현_XLS][성지공현_XLS]_견적서___초서_7"/>
      <sheetName val="[성지공현_XLS][성지공현_XLS]_견적서___초서_6"/>
      <sheetName val="[성지공현_XLS][성지공현_XLS]________112"/>
      <sheetName val="[성지공현_XLS][성지공현_XLS]________111"/>
      <sheetName val="[성지공현_XLS][성지공현_XLS]________109"/>
      <sheetName val="[성지공현_XLS][성지공현_XLS]________110"/>
      <sheetName val="[성지공현_XLS][성지공현_XLS]________113"/>
      <sheetName val="[성지공현_XLS][성지공현_XLS]________115"/>
      <sheetName val="[성지공현_XLS][성지공현_XLS]________114"/>
      <sheetName val="[성지공현_XLS][성지공현_XLS]________116"/>
      <sheetName val="[성지공현_XLS][성지공현_XLS]________117"/>
      <sheetName val="[성지공현_XLS][성지공현_XLS]________119"/>
      <sheetName val="[성지공현_XLS][성지공현_XLS]________127"/>
      <sheetName val="[성지공현_XLS][성지공현_XLS]________126"/>
      <sheetName val="[성지공현_XLS][성지공현_XLS]________122"/>
      <sheetName val="[성지공현_XLS][성지공현_XLS]________124"/>
      <sheetName val="[성지공현_XLS][성지공현_XLS]________120"/>
      <sheetName val="[성지공현_XLS][성지공현_XLS]________121"/>
      <sheetName val="[성지공현_XLS][성지공현_XLS]________123"/>
      <sheetName val="[성지공현_XLS][성지공현_XLS]________125"/>
      <sheetName val="[성지공현_XLS][성지공현_XLS]________128"/>
      <sheetName val="[성지공현_XLS][성지공현_XLS]________133"/>
      <sheetName val="[성지공현_XLS][성지공현_XLS]________132"/>
      <sheetName val="[성지공현_XLS][성지공현_XLS]________129"/>
      <sheetName val="[성지공현_XLS][성지공현_XLS]________130"/>
      <sheetName val="[성지공현_XLS][성지공현_XLS]________131"/>
      <sheetName val="[성지공현_XLS][성지공현_XLS]________134"/>
      <sheetName val="[성지공현_XLS][성지공현_XLS]________135"/>
      <sheetName val="[성지공현_XLS][성지공현_XLS]________138"/>
      <sheetName val="[성지공현_XLS][성지공현_XLS]________136"/>
      <sheetName val="[성지공현_XLS][성지공현_XLS]________137"/>
      <sheetName val="[성지공현_XLS][성지공현_XLS]________139"/>
      <sheetName val="[성지공현_XLS][성지공현_XLS]________140"/>
      <sheetName val="[성지공현_XLS][성지공현_XLS]________141"/>
      <sheetName val="[성지공현_XLS][성지공현_XLS]________143"/>
      <sheetName val="[성지공현_XLS][성지공현_XLS]________142"/>
      <sheetName val="[성지공현_XLS][성지공현_XLS]________144"/>
      <sheetName val="[성지공현_XLS][성지공현_XLS]________145"/>
      <sheetName val="[성지공현_XLS][성지공현_XLS]________146"/>
      <sheetName val="[성지공현_XLS][성지공현_XLS]________147"/>
      <sheetName val="[성지공현_XLS][성지공현_XLS]________148"/>
      <sheetName val="[성지공현_XLS][성지공현_XLS]________149"/>
      <sheetName val="[성지공현_XLS][성지공현_XLS]________158"/>
      <sheetName val="[성지공현_XLS][성지공현_XLS]________159"/>
      <sheetName val="[성지공현_XLS][성지공현_XLS]_견__류_기___2"/>
      <sheetName val="[성지공현_XLS][성지공현_XLS]________150"/>
      <sheetName val="[성지공현_XLS][성지공현_XLS]________152"/>
      <sheetName val="[성지공현_XLS][성지공현_XLS]________155"/>
      <sheetName val="[성지공현_XLS][성지공현_XLS]________151"/>
      <sheetName val="[성지공현_XLS][성지공현_XLS]________153"/>
      <sheetName val="[성지공현_XLS][성지공현_XLS]________154"/>
      <sheetName val="[성지공현_XLS][성지공현_XLS]________156"/>
      <sheetName val="[성지공현_XLS][성지공현_XLS]________157"/>
      <sheetName val="[성지공현_XLS][성지공현_XLS]________160"/>
      <sheetName val="[성지공현_XLS][성지공현_XLS]________161"/>
      <sheetName val="[성지공현_XLS][성지공현_XLS]________162"/>
      <sheetName val="[성지공현_XLS][성지공현_XLS]________163"/>
      <sheetName val="[성지공현_XLS][성지공현_XLS]________164"/>
      <sheetName val="[성지공현_XLS][성지공현_XLS]________165"/>
      <sheetName val="[성지공현_XLS][성지공현_XLS]__적_______2"/>
      <sheetName val="[성지공현_XLS][성지공현_XLS]________168"/>
      <sheetName val="[성지공현_XLS][성지공현_XLS]________166"/>
      <sheetName val="[성지공현_XLS][성지공현_XLS]________167"/>
      <sheetName val="[성지공현_XLS][성지공현_XLS]________169"/>
      <sheetName val="[성지공현_XLS][성지공현_XLS]________170"/>
      <sheetName val="[성지공현_XLS][성지공현_XLS]________175"/>
      <sheetName val="[성지공현_XLS][성지공현_XLS]________171"/>
      <sheetName val="[성지공현_XLS][성지공현_XLS]________172"/>
      <sheetName val="[성지공현_XLS][성지공현_XLS]________174"/>
      <sheetName val="[성지공현_XLS][성지공현_XLS]________173"/>
      <sheetName val="[성지공현_XLS][성지공현_XLS]________176"/>
      <sheetName val="[성지공현_XLS][성지공현_XLS]________177"/>
      <sheetName val="[성지공현_XLS][성지공현_XLS]________178"/>
      <sheetName val="[성지공현_XLS][성지공현_XLS]________182"/>
      <sheetName val="[성지공현_XLS][성지공현_XLS]________179"/>
      <sheetName val="[성지공현_XLS][성지공현_XLS]________180"/>
      <sheetName val="[성지공현_XLS][성지공현_XLS]________181"/>
      <sheetName val="[성지공현_XLS][성지공현_XLS]________183"/>
      <sheetName val="[성지공현_XLS][성지공현_XLS]________184"/>
      <sheetName val="[성지공현_XLS][성지공현_XLS]________185"/>
      <sheetName val="[성지공현_XLS][성지공현_XLS]________186"/>
      <sheetName val="[성지공현_XLS][성지공현_XLS]________189"/>
      <sheetName val="[성지공현_XLS][성지공현_XLS]________188"/>
      <sheetName val="[성지공현_XLS][성지공현_XLS]________187"/>
      <sheetName val="[성지공현_XLS][성지공현_XLS]________190"/>
      <sheetName val="[성지공현_XLS][성지공현_XLS]________191"/>
      <sheetName val="[성지공현_XLS][성지공현_XLS]________192"/>
      <sheetName val="[성지공현_XLS][성지공현_XLS]________193"/>
      <sheetName val="[성지공현_XLS][성지공현_XLS]________195"/>
      <sheetName val="[성지공현_XLS][성지공현_XLS]________199"/>
      <sheetName val="[성지공현_XLS][성지공현_XLS]________198"/>
      <sheetName val="[성지공현_XLS][성지공현_XLS]________196"/>
      <sheetName val="[성지공현_XLS][성지공현_XLS]________197"/>
      <sheetName val="[성지공현_XLS][성지공현_XLS]________201"/>
      <sheetName val="아파트_기성내역서"/>
      <sheetName val="설산1_나"/>
      <sheetName val="2F_회의실견적(5_14_일대)"/>
      <sheetName val="[성지공현_XLS][성지공현_XLS]_____MECH_4"/>
      <sheetName val="[성지공현_XLS][성지공현_XLS]_____MECH_5"/>
      <sheetName val="[성지공현_XLS][성지공현_XLS]_____MECH_6"/>
      <sheetName val="[성지공현_XLS][성지공현_XLS]_____MECH_8"/>
      <sheetName val="[성지공현_XLS][성지공현_XLS]_____MECH_7"/>
      <sheetName val="[성지공현_XLS][성지공현_XLS]_____MECH_9"/>
      <sheetName val="[성지공현_XLS][성지공현_XLS]_____MEC_11"/>
      <sheetName val="[성지공현_XLS][성지공현_XLS]_____MEC_10"/>
      <sheetName val="[성지공현_XLS][성지공현_XLS]_____MEC_34"/>
      <sheetName val="[성지공현_XLS][성지공현_XLS]_____MEC_27"/>
      <sheetName val="[성지공현_XLS][성지공현_XLS]_____MEC_12"/>
      <sheetName val="[성지공현_XLS][성지공현_XLS]_____MEC_13"/>
      <sheetName val="[성지공현_XLS][성지공현_XLS]_____MEC_16"/>
      <sheetName val="[성지공현_XLS][성지공현_XLS]_____MEC_14"/>
      <sheetName val="[성지공현_XLS][성지공현_XLS]_____MEC_15"/>
      <sheetName val="[성지공현_XLS][성지공현_XLS]_____MEC_17"/>
      <sheetName val="[성지공현_XLS][성지공현_XLS]_____MEC_20"/>
      <sheetName val="[성지공현_XLS][성지공현_XLS]_____MEC_18"/>
      <sheetName val="[성지공현_XLS][성지공현_XLS]_____MEC_19"/>
      <sheetName val="[성지공현_XLS][성지공현_XLS]_____MEC_21"/>
      <sheetName val="[성지공현_XLS][성지공현_XLS]_____MEC_23"/>
      <sheetName val="[성지공현_XLS][성지공현_XLS]_____MEC_22"/>
      <sheetName val="[성지공현_XLS][성지공현_XLS]_____MEC_24"/>
      <sheetName val="[성지공현_XLS][성지공현_XLS]_____MEC_25"/>
      <sheetName val="[성지공현_XLS][성지공현_XLS]_____MEC_26"/>
      <sheetName val="[성지공현_XLS][성지공현_XLS]_____MEC_30"/>
      <sheetName val="[성지공현_XLS][성지공현_XLS]_____MEC_29"/>
      <sheetName val="[성지공현_XLS][성지공현_XLS]_____MEC_28"/>
      <sheetName val="[성지공현_XLS][성지공현_XLS]_____MEC_32"/>
      <sheetName val="[성지공현_XLS][성지공현_XLS]_____MEC_31"/>
      <sheetName val="[성지공현_XLS][성지공현_XLS]_____MEC_33"/>
      <sheetName val="[성지공현_XLS][성지공현_XLS]_____MEC_53"/>
      <sheetName val="[성지공현_XLS][성지공현_XLS]_____MEC_35"/>
      <sheetName val="[성지공현_XLS][성지공현_XLS]_____MEC_40"/>
      <sheetName val="[성지공현_XLS][성지공현_XLS]_____MEC_36"/>
      <sheetName val="[성지공현_XLS][성지공현_XLS]_____MEC_37"/>
      <sheetName val="[성지공현_XLS][성지공현_XLS]_____MEC_38"/>
      <sheetName val="[성지공현_XLS][성지공현_XLS]_____MEC_39"/>
      <sheetName val="[성지공현_XLS][성지공현_XLS]_____MEC_52"/>
      <sheetName val="[성지공현_XLS][성지공현_XLS]_____MEC_43"/>
      <sheetName val="[성지공현_XLS][성지공현_XLS]_____MEC_41"/>
      <sheetName val="[성지공현_XLS][성지공현_XLS]_____MEC_42"/>
      <sheetName val="[성지공현_XLS][성지공현_XLS]_____MEC_51"/>
      <sheetName val="[성지공현_XLS][성지공현_XLS]_____MEC_44"/>
      <sheetName val="[성지공현_XLS][성지공현_XLS]_____MEC_45"/>
      <sheetName val="[성지공현_XLS][성지공현_XLS]_____MEC_46"/>
      <sheetName val="[성지공현_XLS][성지공현_XLS]_____MEC_47"/>
      <sheetName val="[성지공현_XLS][성지공현_XLS]_____MEC_48"/>
      <sheetName val="[성지공현_XLS][성지공현_XLS]_____MEC_49"/>
      <sheetName val="[성지공현_XLS][성지공현_XLS]_____MEC_50"/>
      <sheetName val="가설전기_설비공◸̑聵ៜꠃ"/>
      <sheetName val="가설전기_설비공◸̑쿆»꾘"/>
      <sheetName val="[성지공현_XLS][성지공현_XLS]_____MEC_57"/>
      <sheetName val="[성지공현_XLS][성지공현_XLS]_____MEC_55"/>
      <sheetName val="[성지공현_XLS][성지공현_XLS]_____MEC_54"/>
      <sheetName val="[성지공현_XLS][성지공현_XLS]_____MEC_56"/>
      <sheetName val="[성지공현_XLS][성지공현_XLS]_____MEC_66"/>
      <sheetName val="[성지공현_XLS][성지공현_XLS]_____MEC_60"/>
      <sheetName val="[성지공현_XLS][성지공현_XLS]_____MEC_58"/>
      <sheetName val="[성지공현_XLS][성지공현_XLS]_____MEC_59"/>
      <sheetName val="[성지공현_XLS][성지공현_XLS]_____MEC_61"/>
      <sheetName val="[성지공현_XLS][성지공현_XLS]_____MEC_62"/>
      <sheetName val="[성지공현_XLS][성지공현_XLS]_____MEC_63"/>
      <sheetName val="[성지공현_XLS][성지공현_XLS]_____MEC_64"/>
      <sheetName val="[성지공현_XLS][성지공현_XLS]_____MEC_65"/>
      <sheetName val="[성지공현_XLS][성지공현_XLS]_____MEC_78"/>
      <sheetName val="[성지공현_XLS][성지공현_XLS]_____MEC_68"/>
      <sheetName val="[성지공현_XLS][성지공현_XLS]_____MEC_67"/>
      <sheetName val="[성지공현_XLS][성지공현_XLS]_____MEC_69"/>
      <sheetName val="[성지공현_XLS][성지공현_XLS]_____MEC_73"/>
      <sheetName val="[성지공현_XLS][성지공현_XLS]_____MEC_70"/>
      <sheetName val="[성지공현_XLS][성지공현_XLS]_____MEC_71"/>
      <sheetName val="[성지공현_XLS][성지공현_XLS]_____MEC_72"/>
      <sheetName val="[성지공현_XLS][성지공현_XLS]_____MEC_74"/>
      <sheetName val="Tank_design"/>
      <sheetName val="[성지공현_XLS][성지공현_XLS]_____MEC_76"/>
      <sheetName val="[성지공현_XLS][성지공현_XLS]_____MEC_75"/>
      <sheetName val="[성지공현_XLS][성지공현_XLS]_____MEC_77"/>
      <sheetName val="2000년_공정표"/>
      <sheetName val="inter"/>
      <sheetName val="전차선"/>
      <sheetName val="sal"/>
      <sheetName val="RAB AR&amp;STR"/>
      <sheetName val="Takeoff"/>
      <sheetName val="网络平台"/>
      <sheetName val="vlieu"/>
      <sheetName val="RAB_AR&amp;STR"/>
      <sheetName val="조건"/>
      <sheetName val="신표지1"/>
      <sheetName val="예산_x0000_꟣ʂ"/>
      <sheetName val="付款进度表"/>
      <sheetName val="科目列表"/>
      <sheetName val="   合同台账  "/>
      <sheetName val="无合同工程及销费"/>
      <sheetName val="[성지공현.XLS][성지공현.XLS]__이__MECH_2"/>
      <sheetName val="[성지공현.XLS][성지공현.XLS]_____ME_200"/>
      <sheetName val="[성지공현.XLS][성지공현.XLS]_____ME_199"/>
      <sheetName val="5월"/>
      <sheetName val="[성지공현.XLS][성지공현.XLS]_____ME_201"/>
      <sheetName val="[성지공현.XLS][성지공현.XLS]_____ME_202"/>
      <sheetName val="[성지공현.XLS][성지공현.XLS]_____ME_203"/>
      <sheetName val="[성지공현.XLS][성지공현.XLS]_____ME_204"/>
      <sheetName val="[성지공현.XLS][성지공현.XLS]_____ME_205"/>
      <sheetName val="노무,재료"/>
      <sheetName val="[성지공현.XLS][성지공현.XLS]________459"/>
      <sheetName val="[성지공현.XLS][성지공현.XLS]________454"/>
      <sheetName val="[성지공현.XLS][성지공현.XLS]________436"/>
      <sheetName val="[성지공현.XLS][성지공현.XLS]________441"/>
      <sheetName val="[성지공현.XLS][성지공현.XLS]________433"/>
      <sheetName val="[성지공현.XLS][성지공현.XLS]________434"/>
      <sheetName val="[성지공현.XLS][성지공현.XLS]________435"/>
      <sheetName val="[성지공현.XLS][성지공현.XLS]________452"/>
      <sheetName val="[성지공현.XLS][성지공현.XLS]________437"/>
      <sheetName val="[성지공현.XLS][성지공현.XLS]________438"/>
      <sheetName val="[성지공현.XLS][성지공현.XLS]________439"/>
      <sheetName val="[성지공현.XLS][성지공현.XLS]________440"/>
      <sheetName val="[성지공현.XLS][성지공현.XLS]________443"/>
      <sheetName val="[성지공현.XLS][성지공현.XLS]________442"/>
      <sheetName val="[성지공현.XLS][성지공현.XLS]________449"/>
      <sheetName val="[성지공현.XLS][성지공현.XLS]________447"/>
      <sheetName val="[성지공현.XLS][성지공현.XLS]________444"/>
      <sheetName val="[성지공현.XLS][성지공현.XLS]________446"/>
      <sheetName val="[성지공현.XLS][성지공현.XLS]________445"/>
      <sheetName val="[성지공현.XLS][성지공현.XLS]________448"/>
      <sheetName val="[성지공현.XLS][성지공현.XLS]________451"/>
      <sheetName val="[성지공현.XLS][성지공현.XLS]________450"/>
      <sheetName val="[성지공현.XLS][성지공현.XLS]________453"/>
      <sheetName val="[성지공현.XLS][성지공현.XLS]________457"/>
      <sheetName val="[성지공현.XLS][성지공현.XLS]________455"/>
      <sheetName val="[성지공현.XLS][성지공현.XLS]________456"/>
      <sheetName val="[성지공현.XLS][성지공현.XLS]________462"/>
      <sheetName val="[성지공현.XLS][성지공현.XLS]________458"/>
      <sheetName val="[성지공현.XLS][성지공현.XLS]________460"/>
      <sheetName val="[성지공현.XLS][성지공현.XLS]________461"/>
      <sheetName val="공사원가(소)"/>
      <sheetName val="[성지공현.XLS][성지공현.XLS]________464"/>
      <sheetName val="[성지공현.XLS][성지공현.XLS]________463"/>
      <sheetName val="[성지공현.XLS][성지공현.XLS]________465"/>
      <sheetName val="[성지공현.XLS][성지공현.XLS]_____ME_306"/>
      <sheetName val="[성지공현.XLS][성지공현.XLS]_____ME_235"/>
      <sheetName val="[성지공현.XLS][성지공현.XLS]_____ME_206"/>
      <sheetName val="[성지공현.XLS][성지공현.XLS]_____ME_207"/>
      <sheetName val="[성지공현.XLS][성지공현.XLS]_____ME_209"/>
      <sheetName val="[성지공현.XLS][성지공현.XLS]_____ME_208"/>
      <sheetName val="[성지공현.XLS][성지공현.XLS]_____ME_210"/>
      <sheetName val="[성지공현.XLS][성지공현.XLS]_____ME_213"/>
      <sheetName val="[성지공현.XLS][성지공현.XLS]_____ME_211"/>
      <sheetName val="[성지공현.XLS][성지공현.XLS]_____ME_212"/>
      <sheetName val="[성지공현.XLS][성지공현.XLS]_____ME_214"/>
      <sheetName val="[성지공현.XLS][성지공현.XLS]_____ME_215"/>
      <sheetName val="[성지공현.XLS][성지공현.XLS]_____ME_217"/>
      <sheetName val="[성지공현.XLS][성지공현.XLS]_____ME_216"/>
      <sheetName val="[성지공현.XLS][성지공현.XLS]_____ME_220"/>
      <sheetName val="[성지공현.XLS][성지공현.XLS]_____ME_218"/>
      <sheetName val="[성지공현.XLS][성지공현.XLS]_____ME_219"/>
      <sheetName val="[성지공현.XLS][성지공현.XLS]_____ME_223"/>
      <sheetName val="[성지공현.XLS][성지공현.XLS]_____ME_221"/>
      <sheetName val="[성지공현.XLS][성지공현.XLS]_____ME_222"/>
      <sheetName val="[성지공현.XLS][성지공현.XLS]_____ME_225"/>
      <sheetName val="[성지공현.XLS][성지공현.XLS]_____ME_224"/>
      <sheetName val="[성지공현.XLS][성지공현.XLS]_____ME_231"/>
      <sheetName val="[성지공현.XLS][성지공현.XLS]_____ME_229"/>
      <sheetName val="[성지공현.XLS][성지공현.XLS]_____ME_226"/>
      <sheetName val="[성지공현.XLS][성지공현.XLS]_____ME_227"/>
      <sheetName val="[성지공현.XLS][성지공현.XLS]_____ME_228"/>
      <sheetName val="[성지공현.XLS][성지공현.XLS]_____ME_230"/>
      <sheetName val="Quantity"/>
      <sheetName val="[성지공현.XLS][성지공현.XLS]_____ME_234"/>
      <sheetName val="[성지공현.XLS][성지공현.XLS]__이학_MECH_3"/>
      <sheetName val="[성지공현.XLS][성지공현.XLS]__이학_MECH_2"/>
      <sheetName val="[성지공현.XLS][성지공현.XLS]_____ME_232"/>
      <sheetName val="[성지공현.XLS][성지공현.XLS]_____ME_233"/>
      <sheetName val="[성지공현.XLS][성지공현.XLS]_____ME_236"/>
      <sheetName val="[성지공현.XLS][성지공현.XLS]_____ME_237"/>
      <sheetName val="[성지공현.XLS][성지공현.XLS]_____ME_248"/>
      <sheetName val="[성지공현.XLS][성지공현.XLS]_____ME_240"/>
      <sheetName val="[성지공현.XLS][성지공현.XLS]_____ME_238"/>
      <sheetName val="[성지공현.XLS][성지공현.XLS]_____ME_239"/>
      <sheetName val="[성지공현.XLS][성지공현.XLS]_____ME_241"/>
      <sheetName val="[성지공현.XLS][성지공현.XLS]_____ME_242"/>
      <sheetName val="[성지공현.XLS][성지공현.XLS]_____ME_246"/>
      <sheetName val="[성지공현.XLS][성지공현.XLS]_____ME_243"/>
      <sheetName val="[성지공현.XLS][성지공현.XLS]_____ME_244"/>
      <sheetName val="[성지공현.XLS][성지공현.XLS]_____ME_245"/>
      <sheetName val="[성지공현.XLS][성지공현.XLS]_____ME_247"/>
      <sheetName val="[성지공현.XLS][성지공현.XLS]_____ME_250"/>
      <sheetName val="[성지공현.XLS][성지공현.XLS]_____ME_249"/>
      <sheetName val="[성지공현.XLS][성지공현.XLS]_____ME_303"/>
      <sheetName val="[성지공현.XLS][성지공현.XLS]_____ME_293"/>
      <sheetName val="[성지공현.XLS][성지공현.XLS]_____ME_289"/>
      <sheetName val="[성지공현.XLS][성지공현.XLS]_____ME_288"/>
      <sheetName val="[성지공현.XLS][성지공현.XLS]_____ME_282"/>
      <sheetName val="[성지공현.XLS][성지공현.XLS]_____ME_252"/>
      <sheetName val="[성지공현.XLS][성지공현.XLS]_____ME_251"/>
      <sheetName val="[성지공현.XLS][성지공현.XLS]_____ME_253"/>
      <sheetName val="[성지공현.XLS][성지공현.XLS]_____ME_254"/>
      <sheetName val="[성지공현.XLS][성지공현.XLS]_____ME_256"/>
      <sheetName val="[성지공현.XLS][성지공현.XLS]_____ME_255"/>
      <sheetName val="[성지공현.XLS][성지공현.XLS]_____ME_257"/>
      <sheetName val="[성지공현.XLS][성지공현.XLS]_____ME_258"/>
      <sheetName val="[성지공현.XLS][성지공현.XLS]_____ME_259"/>
      <sheetName val="[성지공현.XLS][성지공현.XLS]_____ME_260"/>
      <sheetName val="[성지공현.XLS][성지공현.XLS]_____ME_279"/>
      <sheetName val="[성지공현.XLS][성지공현.XLS]_____ME_274"/>
      <sheetName val="[성지공현.XLS][성지공현.XLS]_____ME_261"/>
      <sheetName val="[성지공현.XLS][성지공현.XLS]_____ME_267"/>
      <sheetName val="[성지공현.XLS][성지공현.XLS]_____ME_262"/>
      <sheetName val="[성지공현.XLS][성지공현.XLS]_____ME_263"/>
      <sheetName val="[성지공현.XLS][성지공현.XLS]_____ME_264"/>
      <sheetName val="[성지공현.XLS][성지공현.XLS]_____ME_265"/>
      <sheetName val="[성지공현.XLS][성지공현.XLS]_____ME_266"/>
      <sheetName val="[성지공현.XLS][성지공현.XLS]_____ME_269"/>
      <sheetName val="[성지공현.XLS][성지공현.XLS]_____ME_268"/>
      <sheetName val="[성지공현.XLS][성지공현.XLS]_____ME_270"/>
      <sheetName val="[성지공현.XLS][성지공현.XLS]_____ME_273"/>
      <sheetName val="[성지공현.XLS][성지공현.XLS]_____ME_271"/>
      <sheetName val="[성지공현.XLS][성지공현.XLS]_____ME_272"/>
      <sheetName val="[성지공현.XLS][성지공현.XLS]_____ME_275"/>
      <sheetName val="[성지공현.XLS][성지공현.XLS]_____ME_277"/>
      <sheetName val="[성지공현.XLS][성지공현.XLS]_____ME_276"/>
      <sheetName val="[성지공현.XLS][성지공현.XLS]_____ME_278"/>
      <sheetName val="[성지공현.XLS][성지공현.XLS]_____ME_280"/>
      <sheetName val="[성지공현.XLS][성지공현.XLS]_____ME_281"/>
      <sheetName val="[성지공현.XLS][성지공현.XLS]_____ME_284"/>
      <sheetName val="[성지공현.XLS][성지공현.XLS]_____ME_283"/>
      <sheetName val="[성지공현.XLS][성지공현.XLS]_____ME_285"/>
      <sheetName val="[성지공현.XLS][성지공현.XLS]_____ME_286"/>
      <sheetName val="[성지공현.XLS][성지공현.XLS]_____ME_287"/>
      <sheetName val="[성지공현.XLS][성지공현.XLS]_____ME_290"/>
      <sheetName val="[성지공현.XLS][성지공현.XLS]_____ME_291"/>
      <sheetName val="[성지공현.XLS][성지공현.XLS]_____ME_292"/>
      <sheetName val="[성지공현.XLS][성지공현.XLS]_____ME_294"/>
      <sheetName val="[성지공현.XLS][성지공현.XLS]_____ME_296"/>
      <sheetName val="[성지공현.XLS][성지공현.XLS]_____ME_295"/>
      <sheetName val="[성지공현.XLS][성지공현.XLS]_____ME_297"/>
      <sheetName val="[성지공현.XLS][성지공현.XLS]_____ME_299"/>
      <sheetName val="[성지공현.XLS][성지공현.XLS]_____ME_298"/>
      <sheetName val="[성지공현.XLS][성지공현.XLS]_____ME_302"/>
      <sheetName val="[성지공현.XLS][성지공현.XLS]_____ME_300"/>
      <sheetName val="[성지공현.XLS][성지공현.XLS]_____ME_301"/>
      <sheetName val="23.10.16"/>
      <sheetName val="[성지공현.XLS][성지공현.XLS]_____ME_304"/>
      <sheetName val="[성지공현.XLS][성지공현.XLS]_____ME_305"/>
      <sheetName val="[성지공현.XLS][성지공현.XLS]_____ME_310"/>
      <sheetName val="[성지공현.XLS][성지공현.XLS]_____ME_307"/>
      <sheetName val="[성지공현.XLS][성지공현.XLS]_____ME_308"/>
      <sheetName val="[성지공현.XLS][성지공현.XLS]_____ME_309"/>
      <sheetName val="시공예정공정표(Main) 및 인원계획 총괄 (2)"/>
      <sheetName val="1.건설공사(YARD) 예정공정표 For Const"/>
      <sheetName val="DG duoi"/>
      <sheetName val="GIAVLIEU"/>
      <sheetName val="갑지(P4 Ph1 154kV동)"/>
      <sheetName val="일위(PN)"/>
      <sheetName val="갑근세납세필증명원"/>
      <sheetName val="가설배관"/>
      <sheetName val="대전-교대(A1-A2)"/>
      <sheetName val="인조대리석설치공사(롯데)_옵션"/>
      <sheetName val="인조대리석설치공사(롯데)_기본"/>
      <sheetName val="인조대리석설치공사(롯데)_확장"/>
      <sheetName val="969910( R)"/>
      <sheetName val="전화, LAN 설비_xdc00_萲렂腞ꈎ"/>
      <sheetName val="전화, LAN 설비_xdc00_萲렂腞堞㧵"/>
      <sheetName val="전화, LAN 설비_xdc00_萲_x0002_褖"/>
      <sheetName val="전화, LAN 설비_xdc00_萲_x0002_ࠝ寸"/>
      <sheetName val="전화, LAN 설비_xdc00_萲倂蠞쯮"/>
      <sheetName val="재료"/>
      <sheetName val="설치자재"/>
      <sheetName val="전화, LAN 설비공洂_x0000__x0000_砀"/>
      <sheetName val="전화, LAN 설비勍_x0010__x0000__x0000__x0000__x0000_"/>
      <sheetName val="일위대가-호표(목록)"/>
      <sheetName val="남양시작동010313100%"/>
      <sheetName val="부적합 유형"/>
      <sheetName val="\견적서류\기초서류\"/>
      <sheetName val="__________2"/>
      <sheetName val="__________3"/>
      <sheetName val="_________12"/>
      <sheetName val="__________9"/>
      <sheetName val="__________4"/>
      <sheetName val="__________5"/>
      <sheetName val="__________6"/>
      <sheetName val="__________8"/>
      <sheetName val="__________7"/>
      <sheetName val="_________10"/>
      <sheetName val="_________11"/>
      <sheetName val="_________13"/>
      <sheetName val="_________15"/>
      <sheetName val="_________14"/>
      <sheetName val="_________19"/>
      <sheetName val="_________18"/>
      <sheetName val="_________16"/>
      <sheetName val="_________17"/>
      <sheetName val="_________22"/>
      <sheetName val="_________20"/>
      <sheetName val="_________21"/>
      <sheetName val="_________32"/>
      <sheetName val="_________30"/>
      <sheetName val="_________26"/>
      <sheetName val="_________25"/>
      <sheetName val="_________23"/>
      <sheetName val="_________24"/>
      <sheetName val="_________28"/>
      <sheetName val="_________27"/>
      <sheetName val="_________29"/>
      <sheetName val="_________31"/>
      <sheetName val="_________37"/>
      <sheetName val="_________33"/>
      <sheetName val="_________34"/>
      <sheetName val="_________35"/>
      <sheetName val="_________36"/>
      <sheetName val="_________42"/>
      <sheetName val="_________38"/>
      <sheetName val="_________39"/>
      <sheetName val="_________40"/>
      <sheetName val="_________41"/>
      <sheetName val="_________58"/>
      <sheetName val="_________57"/>
      <sheetName val="_________46"/>
      <sheetName val="_________50"/>
      <sheetName val="_________43"/>
      <sheetName val="_________44"/>
      <sheetName val="_________45"/>
      <sheetName val="_________48"/>
      <sheetName val="_________47"/>
      <sheetName val="_________49"/>
      <sheetName val="_________55"/>
      <sheetName val="_________51"/>
      <sheetName val="_________52"/>
      <sheetName val="_________53"/>
      <sheetName val="_________54"/>
      <sheetName val="_________56"/>
      <sheetName val="_________68"/>
      <sheetName val="_________59"/>
      <sheetName val="_________66"/>
      <sheetName val="_________67"/>
      <sheetName val="_________60"/>
      <sheetName val="_________61"/>
      <sheetName val="_________62"/>
      <sheetName val="_________63"/>
      <sheetName val="_________64"/>
      <sheetName val="_________65"/>
      <sheetName val="____류_기___2"/>
      <sheetName val="_________69"/>
      <sheetName val="_________71"/>
      <sheetName val="_________70"/>
      <sheetName val="_________99"/>
      <sheetName val="_________98"/>
      <sheetName val="_________72"/>
      <sheetName val="_________73"/>
      <sheetName val="_________75"/>
      <sheetName val="_________76"/>
      <sheetName val="_________74"/>
      <sheetName val="_________77"/>
      <sheetName val="_________78"/>
      <sheetName val="_________79"/>
      <sheetName val="_________80"/>
      <sheetName val="_________82"/>
      <sheetName val="_________81"/>
      <sheetName val="_________83"/>
      <sheetName val="_________86"/>
      <sheetName val="_________84"/>
      <sheetName val="_________85"/>
      <sheetName val="_________89"/>
      <sheetName val="_________87"/>
      <sheetName val="_________88"/>
      <sheetName val="_________93"/>
      <sheetName val="_________92"/>
      <sheetName val="_________90"/>
      <sheetName val="_________91"/>
      <sheetName val="______XLS_2"/>
      <sheetName val="_________94"/>
      <sheetName val="_________95"/>
      <sheetName val="_________96"/>
      <sheetName val="_________97"/>
      <sheetName val="________101"/>
      <sheetName val="________100"/>
      <sheetName val="________107"/>
      <sheetName val="________105"/>
      <sheetName val="________103"/>
      <sheetName val="________102"/>
      <sheetName val="________104"/>
      <sheetName val="________106"/>
      <sheetName val="________118"/>
      <sheetName val="_견적서___초서_3"/>
      <sheetName val="_견적서___초서_2"/>
      <sheetName val="_견적서___초서_4"/>
      <sheetName val="_견적서___초서_5"/>
      <sheetName val="_견적서___초서_7"/>
      <sheetName val="_견적서___초서_6"/>
      <sheetName val="________112"/>
      <sheetName val="________111"/>
      <sheetName val="________108"/>
      <sheetName val="________109"/>
      <sheetName val="________110"/>
      <sheetName val="________115"/>
      <sheetName val="________113"/>
      <sheetName val="________114"/>
      <sheetName val="________116"/>
      <sheetName val="________117"/>
      <sheetName val="________127"/>
      <sheetName val="________126"/>
      <sheetName val="________122"/>
      <sheetName val="________124"/>
      <sheetName val="________119"/>
      <sheetName val="________120"/>
      <sheetName val="________121"/>
      <sheetName val="________123"/>
      <sheetName val="________125"/>
      <sheetName val="________133"/>
      <sheetName val="________132"/>
      <sheetName val="________129"/>
      <sheetName val="________128"/>
      <sheetName val="________130"/>
      <sheetName val="________131"/>
      <sheetName val="________135"/>
      <sheetName val="________138"/>
      <sheetName val="________134"/>
      <sheetName val="________136"/>
      <sheetName val="________137"/>
      <sheetName val="________140"/>
      <sheetName val="________139"/>
      <sheetName val="________143"/>
      <sheetName val="________141"/>
      <sheetName val="________142"/>
      <sheetName val="________144"/>
      <sheetName val="________145"/>
      <sheetName val="________147"/>
      <sheetName val="________146"/>
      <sheetName val="________148"/>
      <sheetName val="________158"/>
      <sheetName val="________159"/>
      <sheetName val="_견__류_기___2"/>
      <sheetName val="________149"/>
      <sheetName val="________152"/>
      <sheetName val="________155"/>
      <sheetName val="________150"/>
      <sheetName val="________151"/>
      <sheetName val="________154"/>
      <sheetName val="________153"/>
      <sheetName val="________156"/>
      <sheetName val="________157"/>
      <sheetName val="________160"/>
      <sheetName val="________161"/>
      <sheetName val="________162"/>
      <sheetName val="________164"/>
      <sheetName val="________163"/>
      <sheetName val="__적_______2"/>
      <sheetName val="________169"/>
      <sheetName val="________168"/>
      <sheetName val="________165"/>
      <sheetName val="________167"/>
      <sheetName val="________166"/>
      <sheetName val="________175"/>
      <sheetName val="________171"/>
      <sheetName val="________170"/>
      <sheetName val="________174"/>
      <sheetName val="________172"/>
      <sheetName val="________173"/>
      <sheetName val="________176"/>
      <sheetName val="________178"/>
      <sheetName val="________182"/>
      <sheetName val="________177"/>
      <sheetName val="________179"/>
      <sheetName val="________180"/>
      <sheetName val="________181"/>
      <sheetName val="________184"/>
      <sheetName val="________185"/>
      <sheetName val="________183"/>
      <sheetName val="________189"/>
      <sheetName val="________188"/>
      <sheetName val="________187"/>
      <sheetName val="________186"/>
      <sheetName val="________190"/>
      <sheetName val="________191"/>
      <sheetName val="________192"/>
      <sheetName val="________193"/>
      <sheetName val="________195"/>
      <sheetName val="________194"/>
      <sheetName val="________196"/>
      <sheetName val="______XLS_3"/>
      <sheetName val="__적___기___2"/>
      <sheetName val="________197"/>
      <sheetName val="________198"/>
      <sheetName val="________203"/>
      <sheetName val="________201"/>
      <sheetName val="________199"/>
      <sheetName val="________200"/>
      <sheetName val="________202"/>
      <sheetName val="________204"/>
      <sheetName val="신우"/>
      <sheetName val="[성지공현.XLS][성지공현.XLS]_____ME_311"/>
      <sheetName val="[성지공현.XLS][성지공현.XLS]_____ME_313"/>
      <sheetName val="[성지공현.XLS][성지공현.XLS]_____ME_312"/>
      <sheetName val="[성지공현.XLS][성지공현.XLS]_____ME_314"/>
      <sheetName val="점수계산1-2"/>
      <sheetName val="Rates"/>
      <sheetName val="축(을)"/>
      <sheetName val="꜀리,공ਐ"/>
      <sheetName val="ꁧyun"/>
      <sheetName val="°출내역蜜"/>
      <sheetName val="⼀리"/>
      <sheetName val="咈셈TABLE"/>
      <sheetName val="ሬ자,기脱 실적"/>
      <sheetName val="鄤계예산쀜"/>
      <sheetName val="䄤계예시"/>
      <sheetName val="腼반공사"/>
      <sheetName val="Ш수"/>
      <sheetName val="逴0집계"/>
      <sheetName val="ၓubs"/>
      <sheetName val="鈄우실적"/>
      <sheetName val="჉천부속㟙"/>
      <sheetName val="리스트"/>
      <sheetName val="[성지공현.XLS][성지공현.XLS]_____ME_320"/>
      <sheetName val="[성지공현.XLS][성지공현.XLS]_____ME_315"/>
      <sheetName val="[성지공현.XLS][성지공현.XLS]_____ME_316"/>
      <sheetName val="[성지공현.XLS][성지공현.XLS]_____ME_319"/>
      <sheetName val="[성지공현.XLS][성지공현.XLS]_____ME_317"/>
      <sheetName val="[성지공현.XLS][성지공현.XLS]_____ME_318"/>
      <sheetName val="[성지공현.XLS][성지공현.XLS]__이학_MECH_4"/>
      <sheetName val="[성지공현.XLS][성지공현.XLS]__이학_MECH_6"/>
      <sheetName val="[성지공현.XLS][성지공현.XLS]__이학_MECH_5"/>
      <sheetName val="범례(수정X)"/>
      <sheetName val="[성지공현.XLS][성지공현.XLS]_____ME_326"/>
      <sheetName val="[성지공현.XLS][성지공현.XLS]_____ME_324"/>
      <sheetName val="[성지공현.XLS][성지공현.XLS]_____ME_321"/>
      <sheetName val="[성지공현.XLS][성지공현.XLS]_____ME_322"/>
      <sheetName val="[성지공현.XLS][성지공현.XLS]_____ME_323"/>
      <sheetName val="[성지공현.XLS][성지공현.XLS]_____ME_325"/>
      <sheetName val="PBU Category Account"/>
      <sheetName val="[성지공현.XLS][성지공현.XLS]_____ME_327"/>
      <sheetName val="[성지공현.XLS][성지공현.XLS]________468"/>
      <sheetName val="[성지공현.XLS][성지공현.XLS]________466"/>
      <sheetName val="[성지공현.XLS][성지공현.XLS]________467"/>
      <sheetName val="[성지공현.XLS][성지공현.XLS]________469"/>
      <sheetName val="[성지공현.XLS][성지공현.XLS]________470"/>
      <sheetName val="[성지공현.XLS][성지공현.XLS]________472"/>
      <sheetName val="[성지공현.XLS][성지공현.XLS]________471"/>
      <sheetName val="[성지공현.XLS][성지공현.XLS]________473"/>
      <sheetName val="[성지공현.XLS][성지공현.XLS]________474"/>
      <sheetName val="[성지공현.XLS][성지공현.XLS]________476"/>
      <sheetName val="[성지공현.XLS][성지공현.XLS]________475"/>
      <sheetName val="[성지공현.XLS][성지공현.XLS]________477"/>
      <sheetName val="[성지공현.XLS][성지공현.XLS]________478"/>
      <sheetName val="[성지공현.XLS][성지공현.XLS]________480"/>
      <sheetName val="[성지공현.XLS][성지공현.XLS]________479"/>
      <sheetName val="[성지공현.XLS][성지공현.XLS]________481"/>
      <sheetName val="[성지공현.XLS][성지공현.XLS]________482"/>
      <sheetName val="[성지공현.XLS][성지공현.XLS]________483"/>
      <sheetName val="[성지공현.XLS][성지공현.XLS]________484"/>
      <sheetName val="[성지공현.XLS][성지공현.XLS]________485"/>
      <sheetName val="[성지공현.XLS][성지공현.XLS]________486"/>
      <sheetName val="[성지공현.XLS][성지공현.XLS]________487"/>
      <sheetName val="[성지공현.XLS][성지공현.XLS]________488"/>
      <sheetName val="[성지공현.XLS][성지공현.XLS]________489"/>
      <sheetName val="[성지공현.XLS][성지공현.XLS]________491"/>
      <sheetName val="[성지공현.XLS][성지공현.XLS]________490"/>
      <sheetName val="배수통관(좌)"/>
      <sheetName val="[성지공현.XLS][성지공현.XLS]________492"/>
      <sheetName val="[성지공현.XLS][성지공현.XLS]________493"/>
      <sheetName val="[성지공현.XLS][성지공현.XLS]________494"/>
      <sheetName val="[성지공현.XLS][성지공현.XLS]________495"/>
      <sheetName val="She_x0000_需_x0001_"/>
      <sheetName val="[성지공현.XLS][성지공현.XLS]_____ME_331"/>
      <sheetName val="[성지공현.XLS][성지공현.XLS]_____ME_328"/>
      <sheetName val="[성지공현.XLS][성지공현.XLS]_____ME_329"/>
      <sheetName val="추가예산"/>
      <sheetName val="[성지공현.XLS][성지공현.XLS]_____ME_330"/>
      <sheetName val="준검 내역서"/>
      <sheetName val="VXXXXXX"/>
      <sheetName val="산거각호표"/>
      <sheetName val="[성지공현.XLS][성지공현.XLS]_____ME_359"/>
      <sheetName val="[성지공현.XLS][성지공현.XLS]_____ME_349"/>
      <sheetName val="[성지공현.XLS][성지공현.XLS]_____ME_334"/>
      <sheetName val="[성지공현.XLS][성지공현.XLS]_____ME_332"/>
      <sheetName val="[성지공현.XLS][성지공현.XLS]_____ME_333"/>
      <sheetName val="[성지공현.XLS][성지공현.XLS]_____ME_335"/>
      <sheetName val="[성지공현.XLS][성지공현.XLS]_____ME_337"/>
      <sheetName val="[성지공현.XLS][성지공현.XLS]_____ME_336"/>
      <sheetName val="[성지공현.XLS][성지공현.XLS]_____ME_339"/>
      <sheetName val="[성지공현.XLS][성지공현.XLS]_____ME_338"/>
      <sheetName val="[성지공현.XLS][성지공현.XLS]_____ME_340"/>
      <sheetName val="[성지공현.XLS][성지공현.XLS]_____ME_343"/>
      <sheetName val="[성지공현.XLS][성지공현.XLS]_____ME_341"/>
      <sheetName val="[성지공현.XLS][성지공현.XLS]_____ME_342"/>
      <sheetName val="[성지공현.XLS][성지공현.XLS]_____ME_344"/>
      <sheetName val="[성지공현.XLS][성지공현.XLS]_____ME_347"/>
      <sheetName val="[성지공현.XLS][성지공현.XLS]_____ME_345"/>
      <sheetName val="[성지공현.XLS][성지공현.XLS]_____ME_346"/>
      <sheetName val="[성지공현.XLS][성지공현.XLS]_____ME_348"/>
      <sheetName val="12호기내역서(건축분)"/>
      <sheetName val="[성지공현.XLS][성지공현.XLS]_____ME_357"/>
      <sheetName val="[성지공현.XLS][성지공현.XLS]_____ME_351"/>
      <sheetName val="[성지공현.XLS][성지공현.XLS]_____ME_350"/>
      <sheetName val="[성지공현.XLS][성지공현.XLS]_____ME_352"/>
      <sheetName val="[성지공현.XLS][성지공현.XLS]_____ME_354"/>
      <sheetName val="[성지공현.XLS][성지공현.XLS]_____ME_353"/>
      <sheetName val="[성지공현.XLS][성지공현.XLS]_____ME_356"/>
      <sheetName val="[성지공현.XLS][성지공현.XLS]_____ME_355"/>
      <sheetName val="[성지공현.XLS][성지공현.XLS]_____ME_358"/>
      <sheetName val="[성지공현.XLS][성지공현.XLS]_____ME_369"/>
      <sheetName val="[성지공현.XLS][성지공현.XLS]_____ME_368"/>
      <sheetName val="[성지공현.XLS][성지공현.XLS]_____ME_365"/>
      <sheetName val="[성지공현.XLS][성지공현.XLS]_____ME_361"/>
      <sheetName val="[성지공현.XLS][성지공현.XLS]_____ME_360"/>
      <sheetName val="[성지공현.XLS][성지공현.XLS]_____ME_362"/>
      <sheetName val="[성지공현.XLS][성지공현.XLS]___서____서_2"/>
      <sheetName val="[성지공현.XLS][성지공현.XLS]_____ME_363"/>
      <sheetName val="[성지공현.XLS][성지공현.XLS]_____ME_364"/>
      <sheetName val="[성지공현.XLS][성지공현.XLS]_____ME_366"/>
      <sheetName val="[성지공현.XLS][성지공현.XLS]_____ME_367"/>
      <sheetName val="h-013211-2"/>
      <sheetName val="1.Global Setting"/>
      <sheetName val="Testing"/>
      <sheetName val="아파트_12"/>
      <sheetName val="공사개요_(2)12"/>
      <sheetName val="1차_내역서12"/>
      <sheetName val="TDI_ISBL12"/>
      <sheetName val="노원열병합__건축공사기성내역서12"/>
      <sheetName val="4_LINE12"/>
      <sheetName val="7_th12"/>
      <sheetName val="전_기12"/>
      <sheetName val="1_설계조건12"/>
      <sheetName val="2_하중산정12"/>
      <sheetName val="97_사업추정(WEKI)12"/>
      <sheetName val="Customer_Databas12"/>
      <sheetName val="건축내역서_(경제상무실)12"/>
      <sheetName val="2__주요공지（主要公告）12"/>
      <sheetName val="4__접지매립내역（接地工程清单）12"/>
      <sheetName val="할증_12"/>
      <sheetName val="6PILE__(돌출)12"/>
      <sheetName val="실행내역서_12"/>
      <sheetName val="BSD_(2)12"/>
      <sheetName val="BASIC_(2)12"/>
      <sheetName val="3_공통공사대비12"/>
      <sheetName val="입찰내역_발주처_양식12"/>
      <sheetName val="1__설계조건_2_단면가정_3__하중계산12"/>
      <sheetName val="DATA_입력란12"/>
      <sheetName val="화재_탐지_설비12"/>
      <sheetName val="_냉각수펌프12"/>
      <sheetName val="2_대외공문12"/>
      <sheetName val="5_전사투자계획종함안12"/>
      <sheetName val="BEND_LOSS12"/>
      <sheetName val="실행예산대비_발주내역1차12"/>
      <sheetName val="건축공사_집계표12"/>
      <sheetName val="3_건축(현장안)12"/>
      <sheetName val="Table_3-EQ12"/>
      <sheetName val="조도계산서_(도서)12"/>
      <sheetName val="현장관리비_산출내역12"/>
      <sheetName val="(참조)PH-2_12K_150406_제원12"/>
      <sheetName val="PAD_TR보호대기초12"/>
      <sheetName val="중기조종사_단위단가12"/>
      <sheetName val="1062-X방향_12"/>
      <sheetName val="기계설비공사_집계표12"/>
      <sheetName val="Sheet1_(2)12"/>
      <sheetName val="unit_412"/>
      <sheetName val="FRP_PIPING_일위대가12"/>
      <sheetName val="전선_및_전선관12"/>
      <sheetName val="A(Rev_3)12"/>
      <sheetName val="전체내역_(2)12"/>
      <sheetName val="220_(2)12"/>
      <sheetName val="1_가로등수량12"/>
      <sheetName val="코드_및_제품_목록12"/>
      <sheetName val="Gia_vat_tu12"/>
      <sheetName val="BA_12"/>
      <sheetName val="용접POINT산출_(2)12"/>
      <sheetName val="투자,기성_실적12"/>
      <sheetName val="신규_품목_합산자재12"/>
      <sheetName val="신규_품목_일위대가12"/>
      <sheetName val="계획대비_정산비용(합계)10"/>
      <sheetName val="시실누(모)_10"/>
      <sheetName val="제품_정보10"/>
      <sheetName val="16년_부문별10"/>
      <sheetName val="전체_수금9"/>
      <sheetName val="1-4_익월예상투자대비9"/>
      <sheetName val="1-2_투입대비9"/>
      <sheetName val="조건표_(2)10"/>
      <sheetName val="CP-E2_(품셈표)10"/>
      <sheetName val="2__주요공지10"/>
      <sheetName val="개선안_개요10"/>
      <sheetName val="견적_(2)9"/>
      <sheetName val="mau_2_(2)9"/>
      <sheetName val="CP1-1FL_19"/>
      <sheetName val="CP1_(2)9"/>
      <sheetName val="CP1_(3)9"/>
      <sheetName val="CP2_(2)9"/>
      <sheetName val="EW07-15_29"/>
      <sheetName val="CP2-1FL_JU_MÁY_SẤY9"/>
      <sheetName val="CP2-1FL_JU_CLEAN_EW07-209"/>
      <sheetName val="CP4-NC_COATING_MIEN9"/>
      <sheetName val="EW07-13_(2)9"/>
      <sheetName val="EW07-13_39"/>
      <sheetName val="EW07-13_49"/>
      <sheetName val="EW07-13_89"/>
      <sheetName val="EW07-13_(9)9"/>
      <sheetName val="EW07-13_129"/>
      <sheetName val="EW07-19_29"/>
      <sheetName val="EW07-23_CP49"/>
      <sheetName val="CP4-2FL_EW07-489"/>
      <sheetName val="EW07-27_(2)9"/>
      <sheetName val="EW07-58_(2)9"/>
      <sheetName val="EW07-58_(3)9"/>
      <sheetName val="EW07-58_(4)9"/>
      <sheetName val="EW07-58_(6)9"/>
      <sheetName val="EW07-13_109"/>
      <sheetName val="EW07-13_119"/>
      <sheetName val="etc_(2)9"/>
      <sheetName val="etc_(2018)9"/>
      <sheetName val="etc_(3)9"/>
      <sheetName val="CP4-NC_COATING_EW06-159"/>
      <sheetName val="EW06-15_(2)9"/>
      <sheetName val="EW06-15_(3)9"/>
      <sheetName val="EW06-15_(4)9"/>
      <sheetName val="EW06-36_29"/>
      <sheetName val="BP_(2)9"/>
      <sheetName val="CP4-2FL_BONDING_CHUA_SỐ9"/>
      <sheetName val="CP4-NC_COATING_EW06-15_(2)9"/>
      <sheetName val="EW07-13_29"/>
      <sheetName val="EW08-17_(2)9"/>
      <sheetName val="EW08-25_(2)9"/>
      <sheetName val="mẫu_20199"/>
      <sheetName val="NHẬP_KHO9"/>
      <sheetName val="EW08-09_(2)9"/>
      <sheetName val="EW09-01_(2)9"/>
      <sheetName val="CATEEN1-THAI_NGUYEN9"/>
      <sheetName val="EW08-13_2_(2)9"/>
      <sheetName val="EW08-15_(2)9"/>
      <sheetName val="EW08-15_(3)9"/>
      <sheetName val="EW08-13_29"/>
      <sheetName val="EW08-31_29"/>
      <sheetName val="EW08-34_(2)9"/>
      <sheetName val="EW08-34_(4)9"/>
      <sheetName val="EW08-34_(5)9"/>
      <sheetName val="EW08-34_(6)9"/>
      <sheetName val="전차선로_물량표9"/>
      <sheetName val="수변전_설비공사受配电9"/>
      <sheetName val="_동력_설비공사动力设备9"/>
      <sheetName val="전력간선_설비공사电力干线9"/>
      <sheetName val="전등_설비공사照明系统9"/>
      <sheetName val="CCTV_설비공사CCTV9"/>
      <sheetName val="_전열_설비공사插座系统9"/>
      <sheetName val="접지_설비공사接地系统9"/>
      <sheetName val="전화,_LAN_설비공사网络布线9"/>
      <sheetName val="방송_설비공사广播系统9"/>
      <sheetName val="가설전기_설비공사临电系统9"/>
      <sheetName val="단면_(2)9"/>
      <sheetName val="CABLE_SIZE-39"/>
      <sheetName val="수량산출서_갑지9"/>
      <sheetName val="00_PAYMENT_CERTI9"/>
      <sheetName val="06_내역서9"/>
      <sheetName val="FAB_1F9"/>
      <sheetName val="FAB_2F9"/>
      <sheetName val="FAB_3F9"/>
      <sheetName val="FAB_18_35F9"/>
      <sheetName val="유도등_9"/>
      <sheetName val="물량산출서(SCS_실측)9"/>
      <sheetName val="단양_00_아파트-세부내역9"/>
      <sheetName val="Main_Screen9"/>
      <sheetName val="Piping_Design_Data9"/>
      <sheetName val="동양제과_12월9"/>
      <sheetName val="롯데제과_12월9"/>
      <sheetName val="크라운제과_12월9"/>
      <sheetName val="해태제과_12월9"/>
      <sheetName val="도급,하도급_예정금액9"/>
      <sheetName val="PROJECT_BRIEF9"/>
      <sheetName val="59A_(현관)9"/>
      <sheetName val="3_도급비집계표9"/>
      <sheetName val="태화42_9"/>
      <sheetName val="1_설계기준9"/>
      <sheetName val="TOWER_10TON9"/>
      <sheetName val="TOWER_12TON9"/>
      <sheetName val="JIB_CRANE,HOIST9"/>
      <sheetName val="옥외_전력간선공사9"/>
      <sheetName val="118_세금과공과10"/>
      <sheetName val="108_수선비10"/>
      <sheetName val="P_M_별9"/>
      <sheetName val="0_인사노무관리9"/>
      <sheetName val="S3-A공사계약내역서_일반배관공사_xlsx9"/>
      <sheetName val="tank_list9"/>
      <sheetName val="1_취수장9"/>
      <sheetName val="Materials_Categories9"/>
      <sheetName val="E_C_T_DATA(DON'T_TOUCH)9"/>
      <sheetName val="VENDOR_DATA9"/>
      <sheetName val="SITE_DATA9"/>
      <sheetName val="IMP_(REACTOR)9"/>
      <sheetName val="3련_BOX9"/>
      <sheetName val="장비당단가_(1)9"/>
      <sheetName val="7_경제성결과9"/>
      <sheetName val="총_원가계산9"/>
      <sheetName val="강관_및_부속9"/>
      <sheetName val="단가_및_재료비9"/>
      <sheetName val="입출재고현황_(2)9"/>
      <sheetName val="0__Level9"/>
      <sheetName val="간접비_총괄표9"/>
      <sheetName val="배수관접합및부설__9"/>
      <sheetName val="E00_(2)9"/>
      <sheetName val="1_신규단가표9"/>
      <sheetName val="E02-1서포트_철재류_가공_및_조립9"/>
      <sheetName val="E02-4일위대가_BT비계_TOWER9"/>
      <sheetName val="4-1_견적서报价单9"/>
      <sheetName val="4-2_견적서信息价9"/>
      <sheetName val="2_신규단가_산출서9"/>
      <sheetName val="#1_인원(당초)9"/>
      <sheetName val="#6_해외출장비9"/>
      <sheetName val="#2,3,4_냉방비,가설건물,숙소9"/>
      <sheetName val="배관배선_단가조사9"/>
      <sheetName val="96_127"/>
      <sheetName val="공사일보_취합용7"/>
      <sheetName val="BOX_본체7"/>
      <sheetName val="설명서_7"/>
      <sheetName val="단가_7"/>
      <sheetName val="PRESSURE_GAUGE7"/>
      <sheetName val="8_PILE__(돌출)7"/>
      <sheetName val="방배동내역_(총괄)4"/>
      <sheetName val="w't_table4"/>
      <sheetName val="토목내역서_(도급단가)_(2)4"/>
      <sheetName val="FLAT_1_04"/>
      <sheetName val="플랜트_설치4"/>
      <sheetName val="2중_유효성검사_방법4"/>
      <sheetName val="Financ__Overview4"/>
      <sheetName val="_비계_설치4"/>
      <sheetName val="T형(_파일기초)_공현1교4"/>
      <sheetName val="수지표_기본틀4"/>
      <sheetName val="DESIGN_CRITERIA4"/>
      <sheetName val="2003_4_1_4"/>
      <sheetName val="합산자재_(2)4"/>
      <sheetName val="Thiet_Bi4"/>
      <sheetName val="Phan_tich4"/>
      <sheetName val="TH_MTC4"/>
      <sheetName val="TH_Vat_tu4"/>
      <sheetName val="TH_Kinh_phi4"/>
      <sheetName val="TH_N_Cong4"/>
      <sheetName val="Bang_KL4"/>
      <sheetName val="Khau_tru_VT_&amp;_BHLD_(2)4"/>
      <sheetName val="전력간선_설비공사电力4"/>
      <sheetName val="VC2_8_983"/>
      <sheetName val="G_R300경비3"/>
      <sheetName val="단가표_(2)2"/>
      <sheetName val="IMP_(RE2"/>
      <sheetName val="HRG_BAHAN_&amp;_UPAH_okk2"/>
      <sheetName val="Analis_Kusen_okk2"/>
      <sheetName val="Bhn_Pmsrn2"/>
      <sheetName val="3BL공동구_수량2"/>
      <sheetName val="_견적서2"/>
      <sheetName val="실수량대입_(2)2"/>
      <sheetName val="공사금액_내역_(1)2"/>
      <sheetName val="아파트_13"/>
      <sheetName val="공사개요_(2)13"/>
      <sheetName val="1차_내역서13"/>
      <sheetName val="TDI_ISBL13"/>
      <sheetName val="노원열병합__건축공사기성내역서13"/>
      <sheetName val="4_LINE13"/>
      <sheetName val="7_th13"/>
      <sheetName val="전_기13"/>
      <sheetName val="1_설계조건13"/>
      <sheetName val="2_하중산정13"/>
      <sheetName val="97_사업추정(WEKI)13"/>
      <sheetName val="Customer_Databas13"/>
      <sheetName val="건축내역서_(경제상무실)13"/>
      <sheetName val="2__주요공지（主要公告）13"/>
      <sheetName val="4__접지매립내역（接地工程清单）13"/>
      <sheetName val="할증_13"/>
      <sheetName val="6PILE__(돌출)13"/>
      <sheetName val="실행내역서_13"/>
      <sheetName val="BSD_(2)13"/>
      <sheetName val="BASIC_(2)13"/>
      <sheetName val="3_공통공사대비13"/>
      <sheetName val="입찰내역_발주처_양식13"/>
      <sheetName val="1__설계조건_2_단면가정_3__하중계산13"/>
      <sheetName val="DATA_입력란13"/>
      <sheetName val="화재_탐지_설비13"/>
      <sheetName val="_냉각수펌프13"/>
      <sheetName val="2_대외공문13"/>
      <sheetName val="5_전사투자계획종함안13"/>
      <sheetName val="BEND_LOSS13"/>
      <sheetName val="실행예산대비_발주내역1차13"/>
      <sheetName val="건축공사_집계표13"/>
      <sheetName val="3_건축(현장안)13"/>
      <sheetName val="Table_3-EQ13"/>
      <sheetName val="조도계산서_(도서)13"/>
      <sheetName val="현장관리비_산출내역13"/>
      <sheetName val="(참조)PH-2_12K_150406_제원13"/>
      <sheetName val="PAD_TR보호대기초13"/>
      <sheetName val="중기조종사_단위단가13"/>
      <sheetName val="1062-X방향_13"/>
      <sheetName val="기계설비공사_집계표13"/>
      <sheetName val="Sheet1_(2)13"/>
      <sheetName val="unit_413"/>
      <sheetName val="FRP_PIPING_일위대가13"/>
      <sheetName val="전선_및_전선관13"/>
      <sheetName val="A(Rev_3)13"/>
      <sheetName val="전체내역_(2)13"/>
      <sheetName val="220_(2)13"/>
      <sheetName val="1_가로등수량13"/>
      <sheetName val="코드_및_제품_목록13"/>
      <sheetName val="Gia_vat_tu13"/>
      <sheetName val="BA_13"/>
      <sheetName val="용접POINT산출_(2)13"/>
      <sheetName val="투자,기성_실적13"/>
      <sheetName val="신규_품목_합산자재13"/>
      <sheetName val="신규_품목_일위대가13"/>
      <sheetName val="계획대비_정산비용(합계)11"/>
      <sheetName val="시실누(모)_11"/>
      <sheetName val="제품_정보11"/>
      <sheetName val="16년_부문별11"/>
      <sheetName val="전체_수금10"/>
      <sheetName val="1-4_익월예상투자대비10"/>
      <sheetName val="1-2_투입대비10"/>
      <sheetName val="조건표_(2)11"/>
      <sheetName val="CP-E2_(품셈표)11"/>
      <sheetName val="2__주요공지11"/>
      <sheetName val="개선안_개요11"/>
      <sheetName val="견적_(2)10"/>
      <sheetName val="mau_2_(2)10"/>
      <sheetName val="CP1-1FL_110"/>
      <sheetName val="CP1_(2)10"/>
      <sheetName val="CP1_(3)10"/>
      <sheetName val="CP2_(2)10"/>
      <sheetName val="EW07-15_210"/>
      <sheetName val="CP2-1FL_JU_MÁY_SẤY10"/>
      <sheetName val="CP2-1FL_JU_CLEAN_EW07-2010"/>
      <sheetName val="CP4-NC_COATING_MIEN10"/>
      <sheetName val="EW07-13_(2)10"/>
      <sheetName val="EW07-13_310"/>
      <sheetName val="EW07-13_410"/>
      <sheetName val="EW07-13_810"/>
      <sheetName val="EW07-13_(9)10"/>
      <sheetName val="EW07-13_1210"/>
      <sheetName val="EW07-19_210"/>
      <sheetName val="EW07-23_CP410"/>
      <sheetName val="CP4-2FL_EW07-4810"/>
      <sheetName val="EW07-27_(2)10"/>
      <sheetName val="EW07-58_(2)10"/>
      <sheetName val="EW07-58_(3)10"/>
      <sheetName val="EW07-58_(4)10"/>
      <sheetName val="EW07-58_(6)10"/>
      <sheetName val="EW07-13_1010"/>
      <sheetName val="EW07-13_1110"/>
      <sheetName val="etc_(2)10"/>
      <sheetName val="etc_(2018)10"/>
      <sheetName val="etc_(3)10"/>
      <sheetName val="CP4-NC_COATING_EW06-1510"/>
      <sheetName val="EW06-15_(2)10"/>
      <sheetName val="EW06-15_(3)10"/>
      <sheetName val="EW06-15_(4)10"/>
      <sheetName val="EW06-36_210"/>
      <sheetName val="BP_(2)10"/>
      <sheetName val="CP4-2FL_BONDING_CHUA_SỐ10"/>
      <sheetName val="CP4-NC_COATING_EW06-15_(2)10"/>
      <sheetName val="EW07-13_210"/>
      <sheetName val="EW08-17_(2)10"/>
      <sheetName val="EW08-25_(2)10"/>
      <sheetName val="mẫu_201910"/>
      <sheetName val="NHẬP_KHO10"/>
      <sheetName val="EW08-09_(2)10"/>
      <sheetName val="EW09-01_(2)10"/>
      <sheetName val="CATEEN1-THAI_NGUYEN10"/>
      <sheetName val="EW08-13_2_(2)10"/>
      <sheetName val="EW08-15_(2)10"/>
      <sheetName val="EW08-15_(3)10"/>
      <sheetName val="EW08-13_210"/>
      <sheetName val="EW08-31_210"/>
      <sheetName val="EW08-34_(2)10"/>
      <sheetName val="EW08-34_(4)10"/>
      <sheetName val="EW08-34_(5)10"/>
      <sheetName val="EW08-34_(6)10"/>
      <sheetName val="전차선로_물량표10"/>
      <sheetName val="수변전_설비공사受配电10"/>
      <sheetName val="_동력_설비공사动力设备10"/>
      <sheetName val="전력간선_설비공사电力干线10"/>
      <sheetName val="전등_설비공사照明系统10"/>
      <sheetName val="CCTV_설비공사CCTV10"/>
      <sheetName val="_전열_설비공사插座系统10"/>
      <sheetName val="접지_설비공사接地系统10"/>
      <sheetName val="전화,_LAN_설비공사网络布线10"/>
      <sheetName val="방송_설비공사广播系统10"/>
      <sheetName val="가설전기_설비공사临电系统10"/>
      <sheetName val="단면_(2)10"/>
      <sheetName val="CABLE_SIZE-310"/>
      <sheetName val="수량산출서_갑지10"/>
      <sheetName val="00_PAYMENT_CERTI10"/>
      <sheetName val="06_내역서10"/>
      <sheetName val="FAB_1F10"/>
      <sheetName val="FAB_2F10"/>
      <sheetName val="FAB_3F10"/>
      <sheetName val="FAB_18_35F10"/>
      <sheetName val="유도등_10"/>
      <sheetName val="물량산출서(SCS_실측)10"/>
      <sheetName val="단양_00_아파트-세부내역10"/>
      <sheetName val="Main_Screen10"/>
      <sheetName val="Piping_Design_Data10"/>
      <sheetName val="동양제과_12월10"/>
      <sheetName val="롯데제과_12월10"/>
      <sheetName val="크라운제과_12월10"/>
      <sheetName val="해태제과_12월10"/>
      <sheetName val="도급,하도급_예정금액10"/>
      <sheetName val="PROJECT_BRIEF10"/>
      <sheetName val="59A_(현관)10"/>
      <sheetName val="3_도급비집계표10"/>
      <sheetName val="태화42_10"/>
      <sheetName val="1_설계기준10"/>
      <sheetName val="TOWER_10TON10"/>
      <sheetName val="TOWER_12TON10"/>
      <sheetName val="JIB_CRANE,HOIST10"/>
      <sheetName val="옥외_전력간선공사10"/>
      <sheetName val="118_세금과공과11"/>
      <sheetName val="108_수선비11"/>
      <sheetName val="P_M_별10"/>
      <sheetName val="0_인사노무관리10"/>
      <sheetName val="S3-A공사계약내역서_일반배관공사_xlsx10"/>
      <sheetName val="tank_list10"/>
      <sheetName val="1_취수장10"/>
      <sheetName val="Materials_Categories10"/>
      <sheetName val="E_C_T_DATA(DON'T_TOUCH)10"/>
      <sheetName val="VENDOR_DATA10"/>
      <sheetName val="SITE_DATA10"/>
      <sheetName val="IMP_(REACTOR)10"/>
      <sheetName val="3련_BOX10"/>
      <sheetName val="장비당단가_(1)10"/>
      <sheetName val="7_경제성결과10"/>
      <sheetName val="총_원가계산10"/>
      <sheetName val="강관_및_부속10"/>
      <sheetName val="단가_및_재료비10"/>
      <sheetName val="입출재고현황_(2)10"/>
      <sheetName val="0__Level10"/>
      <sheetName val="간접비_총괄표10"/>
      <sheetName val="배수관접합및부설__10"/>
      <sheetName val="E00_(2)10"/>
      <sheetName val="1_신규단가표10"/>
      <sheetName val="E02-1서포트_철재류_가공_및_조립10"/>
      <sheetName val="E02-4일위대가_BT비계_TOWER10"/>
      <sheetName val="4-1_견적서报价单10"/>
      <sheetName val="4-2_견적서信息价10"/>
      <sheetName val="2_신규단가_산출서10"/>
      <sheetName val="#1_인원(당초)10"/>
      <sheetName val="#6_해외출장비10"/>
      <sheetName val="#2,3,4_냉방비,가설건물,숙소10"/>
      <sheetName val="배관배선_단가조사10"/>
      <sheetName val="96_128"/>
      <sheetName val="공사일보_취합용8"/>
      <sheetName val="BOX_본체8"/>
      <sheetName val="설명서_8"/>
      <sheetName val="단가_8"/>
      <sheetName val="PRESSURE_GAUGE8"/>
      <sheetName val="8_PILE__(돌출)8"/>
      <sheetName val="방배동내역_(총괄)5"/>
      <sheetName val="w't_table5"/>
      <sheetName val="토목내역서_(도급단가)_(2)5"/>
      <sheetName val="FLAT_1_05"/>
      <sheetName val="플랜트_설치5"/>
      <sheetName val="2중_유효성검사_방법5"/>
      <sheetName val="Financ__Overview5"/>
      <sheetName val="_비계_설치5"/>
      <sheetName val="T형(_파일기초)_공현1교5"/>
      <sheetName val="수지표_기본틀5"/>
      <sheetName val="DESIGN_CRITERIA5"/>
      <sheetName val="2003_4_1_5"/>
      <sheetName val="합산자재_(2)5"/>
      <sheetName val="Thiet_Bi5"/>
      <sheetName val="Phan_tich5"/>
      <sheetName val="TH_MTC5"/>
      <sheetName val="TH_Vat_tu5"/>
      <sheetName val="TH_Kinh_phi5"/>
      <sheetName val="TH_N_Cong5"/>
      <sheetName val="Bang_KL5"/>
      <sheetName val="Khau_tru_VT_&amp;_BHLD_(2)5"/>
      <sheetName val="전력간선_설비공사电力5"/>
      <sheetName val="VC2_8_984"/>
      <sheetName val="G_R300경비4"/>
      <sheetName val="단가표_(2)3"/>
      <sheetName val="IMP_(RE3"/>
      <sheetName val="HRG_BAHAN_&amp;_UPAH_okk3"/>
      <sheetName val="Analis_Kusen_okk3"/>
      <sheetName val="Bhn_Pmsrn3"/>
      <sheetName val="3BL공동구_수량3"/>
      <sheetName val="_견적서3"/>
      <sheetName val="실수량대입_(2)3"/>
      <sheetName val="공사금액_내역_(1)3"/>
      <sheetName val="현장운영비_산출2"/>
      <sheetName val="Eq__Mobilization1"/>
      <sheetName val="VS_P-Q1"/>
      <sheetName val="Cash_Out_Table1"/>
      <sheetName val="Net_Cash_Table1"/>
      <sheetName val="FAB_B01计算式1"/>
      <sheetName val="[성지공현.XLS][성지공현.XLS]_____ME_370"/>
      <sheetName val="관리비현황"/>
      <sheetName val="[성지공현.XLS][성지공현.XLS]_____ME_373"/>
      <sheetName val="[성지공현.XLS][성지공현.XLS]_____ME_371"/>
      <sheetName val="[성지공현.XLS][성지공현.XLS]_____ME_372"/>
      <sheetName val="[성지공현.XLS][성지공현.XLS]__적___기___3"/>
      <sheetName val="NET"/>
      <sheetName val="[성지공현.XLS][성지공현.XLS]________499"/>
      <sheetName val="[성지공현.XLS][성지공현.XLS]________496"/>
      <sheetName val="[성지공현.XLS][성지공현.XLS]________498"/>
      <sheetName val="[성지공현.XLS][성지공현.XLS]________497"/>
      <sheetName val="[성지공현.XLS][성지공현.XLS]_____ME_410"/>
      <sheetName val="[성지공현.XLS][성지공현.XLS]__이학_MECH_7"/>
      <sheetName val="[성지공현.XLS][성지공현.XLS]_____ME_375"/>
      <sheetName val="[성지공현.XLS][성지공현.XLS]_____ME_374"/>
      <sheetName val="[성지공현.XLS][성지공현.XLS]_____ME_389"/>
      <sheetName val="[성지공현.XLS][성지공현.XLS]_____ME_387"/>
      <sheetName val="[성지공현.XLS][성지공현.XLS]_____ME_385"/>
      <sheetName val="[성지공현.XLS][성지공현.XLS]_____ME_382"/>
      <sheetName val="[성지공현.XLS][성지공현.XLS]_____ME_376"/>
      <sheetName val="[성지공현.XLS][성지공현.XLS]_____ME_377"/>
      <sheetName val="[성지공현.XLS][성지공현.XLS]_____ME_378"/>
      <sheetName val="[성지공현.XLS][성지공현.XLS]_____ME_379"/>
      <sheetName val="[성지공현.XLS][성지공현.XLS]_____ME_380"/>
      <sheetName val="[성지공현.XLS][성지공현.XLS]_____ME_381"/>
      <sheetName val="[성지공현.XLS][성지공현.XLS]_____ME_383"/>
      <sheetName val="[성지공현.XLS][성지공현.XLS]_____ME_384"/>
      <sheetName val="[성지공현.XLS][성지공현.XLS]_____ME_386"/>
      <sheetName val="[성지공현.XLS][성지공현.XLS]_____ME_388"/>
      <sheetName val="[성지공현.XLS][성지공현.XLS]_____ME_390"/>
      <sheetName val="[성지공현.XLS][성지공현.XLS]_____ME_391"/>
      <sheetName val="[성지공현.XLS][성지공현.XLS]_____ME_394"/>
      <sheetName val="[성지공현.XLS][성지공현.XLS]_____ME_392"/>
      <sheetName val="[성지공현.XLS][성지공현.XLS]_____ME_393"/>
      <sheetName val="[성지공현.XLS][성지공현.XLS]_____ME_395"/>
      <sheetName val="[성지공현.XLS][성지공현.XLS]_____ME_409"/>
      <sheetName val="[성지공현.XLS][성지공현.XLS]_____ME_404"/>
      <sheetName val="[성지공현.XLS][성지공현.XLS]_____ME_403"/>
      <sheetName val="[성지공현.XLS][성지공현.XLS]__이학_MECH_8"/>
      <sheetName val="[성지공현.XLS][성지공현.XLS]_____ME_398"/>
      <sheetName val="[성지공현.XLS][성지공현.XLS]_____ME_397"/>
      <sheetName val="[성지공현.XLS][성지공현.XLS]_____ME_396"/>
      <sheetName val="[성지공현.XLS][성지공현.XLS]_____ME_399"/>
      <sheetName val="[성지공현.XLS][성지공현.XLS]_____ME_400"/>
      <sheetName val="[성지공현.XLS][성지공현.XLS]_____ME_401"/>
      <sheetName val="[성지공현.XLS][성지공현.XLS]_____ME_402"/>
      <sheetName val="[성지공현.XLS][성지공현.XLS]_____ME_405"/>
      <sheetName val="[성지공현.XLS][성지공현.XLS]_____ME_406"/>
      <sheetName val="[성지공현.XLS][성지공현.XLS]_____ME_407"/>
      <sheetName val="[성지공현.XLS][성지공현.XLS]_____ME_408"/>
      <sheetName val="공종별 대분류 목록"/>
      <sheetName val="[성지공현.XLS][성지공현.XLS]________500"/>
      <sheetName val="[성지공현.XLS][성지공현.XLS]________502"/>
      <sheetName val="[성지공현.XLS][성지공현.XLS]________501"/>
      <sheetName val="[성지공현.XLS][성지공현.XLS]________504"/>
      <sheetName val="[성지공현.XLS][성지공현.XLS]________503"/>
      <sheetName val="[성지공현.XLS][성지공현.XLS]________589"/>
      <sheetName val="[성지공현.XLS][성지공현.XLS]________588"/>
      <sheetName val="[성지공현.XLS][성지공현.XLS]_____ME_487"/>
      <sheetName val="[성지공현.XLS][성지공현.XLS]________585"/>
      <sheetName val="[성지공현.XLS][성지공현.XLS]________586"/>
      <sheetName val="[성지공현.XLS][성지공현.XLS]______기___2"/>
      <sheetName val="[성지공현.XLS][성지공현.XLS]________579"/>
      <sheetName val="[성지공현.XLS][성지공현.XLS]_____ME_486"/>
      <sheetName val="[성지공현.XLS][성지공현.XLS]_____ME_414"/>
      <sheetName val="[성지공현.XLS][성지공현.XLS]_____ME_412"/>
      <sheetName val="[성지공현.XLS][성지공현.XLS]_____ME_411"/>
      <sheetName val="[성지공현.XLS][성지공현.XLS]_____ME_413"/>
      <sheetName val="[성지공현.XLS][성지공현.XLS]_____ME_415"/>
      <sheetName val="[성지공현.XLS][성지공현.XLS]_____ME_418"/>
      <sheetName val="[성지공현.XLS][성지공현.XLS]________578"/>
      <sheetName val="[성지공현.XLS][성지공현.XLS]_____ME_416"/>
      <sheetName val="[성지공현.XLS][성지공현.XLS]_____ME_417"/>
      <sheetName val="[성지공현.XLS][성지공현.XLS]_____ME_441"/>
      <sheetName val="[성지공현.XLS][성지공현.XLS]_____ME_422"/>
      <sheetName val="[성지공현.XLS]_____MECH_2"/>
      <sheetName val="[성지공현.XLS]_____MECH_3"/>
      <sheetName val="[성지공현.XLS]_____MECH_6"/>
      <sheetName val="[성지공현.XLS]_____MECH_7"/>
      <sheetName val="[성지공현.XLS]_____MECH_4"/>
      <sheetName val="[성지공현.XLS]_____MECH_5"/>
      <sheetName val="[성지공현.XLS]_____MEC_10"/>
      <sheetName val="[성지공현.XLS]_____MECH_9"/>
      <sheetName val="[성지공현.XLS]_____MECH_8"/>
      <sheetName val="[성지공현.XLS]_____MEC_11"/>
      <sheetName val="[성지공현.XLS]_____MEC_13"/>
      <sheetName val="[성지공현.XLS]_____MEC_12"/>
      <sheetName val="[성지공현.XLS]_____MEC_14"/>
      <sheetName val="[성지공현.XLS]_____MEC_53"/>
      <sheetName val="[성지공현.XLS]_____MEC_35"/>
      <sheetName val="[성지공현.XLS]_____MEC_27"/>
      <sheetName val="[성지공현.XLS]_____MEC_16"/>
      <sheetName val="[성지공현.XLS]_____MEC_15"/>
      <sheetName val="[성지공현.XLS]_____MEC_17"/>
      <sheetName val="[성지공현.XLS]_____MEC_20"/>
      <sheetName val="[성지공현.XLS]_____MEC_18"/>
      <sheetName val="[성지공현.XLS]_____MEC_19"/>
      <sheetName val="[성지공현.XLS]_____MEC_21"/>
      <sheetName val="[성지공현.XLS]_____MEC_23"/>
      <sheetName val="[성지공현.XLS]_____MEC_22"/>
      <sheetName val="[성지공현.XLS]_____MEC_24"/>
      <sheetName val="[성지공현.XLS]_____MEC_25"/>
      <sheetName val="[성지공현.XLS]_____MEC_26"/>
      <sheetName val="[성지공현.XLS]_____MEC_30"/>
      <sheetName val="[성지공현.XLS]_____MEC_29"/>
      <sheetName val="[성지공현.XLS]_____MEC_28"/>
      <sheetName val="[성지공현.XLS]_____MEC_32"/>
      <sheetName val="[성지공현.XLS]_____MEC_31"/>
      <sheetName val="[성지공현.XLS]_____MEC_33"/>
      <sheetName val="[성지공현.XLS]_____MEC_34"/>
      <sheetName val="[성지공현.XLS]_____MEC_40"/>
      <sheetName val="[성지공현.XLS]_____MEC_36"/>
      <sheetName val="[성지공현.XLS]_____MEC_37"/>
      <sheetName val="[성지공현.XLS]_____MEC_38"/>
      <sheetName val="[성지공현.XLS]_____MEC_39"/>
      <sheetName val="[성지공현.XLS]_____MEC_52"/>
      <sheetName val="[성지공현.XLS]_____MEC_43"/>
      <sheetName val="[성지공현.XLS]_____MEC_41"/>
      <sheetName val="[성지공현.XLS]_____MEC_42"/>
      <sheetName val="[성지공현.XLS]_____MEC_51"/>
      <sheetName val="[성지공현.XLS]_____MEC_44"/>
      <sheetName val="[성지공현.XLS]_____MEC_45"/>
      <sheetName val="[성지공현.XLS]_____MEC_46"/>
      <sheetName val="[성지공현.XLS]_____MEC_47"/>
      <sheetName val="[성지공현.XLS]_____MEC_48"/>
      <sheetName val="[성지공현.XLS]_____MEC_49"/>
      <sheetName val="[성지공현.XLS]_____MEC_50"/>
      <sheetName val="[성지공현.XLS]_____MEC_57"/>
      <sheetName val="[성지공현.XLS]_____MEC_55"/>
      <sheetName val="[성지공현.XLS]_____MEC_54"/>
      <sheetName val="[성지공현.XLS]_____MEC_56"/>
      <sheetName val="[성지공현.XLS]_____MEC_60"/>
      <sheetName val="[성지공현.XLS]_____MEC_58"/>
      <sheetName val="[성지공현.XLS]_____MEC_59"/>
      <sheetName val="[성지공현.XLS]_____MEC_63"/>
      <sheetName val="[성지공현.XLS]_____MEC_61"/>
      <sheetName val="[성지공현.XLS]_____MEC_62"/>
      <sheetName val="[성지공현.XLS]_____MEC_64"/>
      <sheetName val="[성지공현.XLS]_____MEC_65"/>
      <sheetName val="[성지공현.XLS]_____MEC_67"/>
      <sheetName val="[성지공현.XLS]_____MEC_66"/>
      <sheetName val="[성지공현.XLS]_____MEC_68"/>
      <sheetName val="[성지공현.XLS]_____MEC_69"/>
      <sheetName val="[성지공현.XLS]_____MEC_73"/>
      <sheetName val="[성지공현.XLS]_____MEC_70"/>
      <sheetName val="[성지공현.XLS]_____MEC_71"/>
      <sheetName val="[성지공현.XLS]_____MEC_72"/>
      <sheetName val="[성지공현.XLS]_____MEC_74"/>
      <sheetName val="[성지공현.XLS]_____MEC_75"/>
      <sheetName val="[성지공현.XLS]_____MEC_84"/>
      <sheetName val="[성지공현.XLS]_____MEC_77"/>
      <sheetName val="[성지공현.XLS]_____MEC_76"/>
      <sheetName val="[성지공현.XLS]_____MEC_78"/>
      <sheetName val="[성지공현.XLS]_____MEC_80"/>
      <sheetName val="[성지공현.XLS]_____MEC_79"/>
      <sheetName val="[성지공현.XLS]_____MEC_81"/>
      <sheetName val="[성지공현.XLS]_____MEC_82"/>
      <sheetName val="[성지공현.XLS]_____MEC_83"/>
      <sheetName val="[성지공현.XLS]_____MEC_96"/>
      <sheetName val="[성지공현.XLS]_____MEC_87"/>
      <sheetName val="[성지공현.XLS]_____MEC_85"/>
      <sheetName val="[성지공현.XLS]_____MEC_86"/>
      <sheetName val="[성지공현.XLS]_____MEC_88"/>
      <sheetName val="[성지공현.XLS]_____MEC_89"/>
      <sheetName val="[성지공현.XLS]_____MEC_92"/>
      <sheetName val="[성지공현.XLS]_____MEC_90"/>
      <sheetName val="[성지공현.XLS]_____MEC_91"/>
      <sheetName val="[성지공현.XLS]_____MEC_94"/>
      <sheetName val="[성지공현.XLS]_____MEC_93"/>
      <sheetName val="[성지공현.XLS]_____MEC_95"/>
      <sheetName val="[성지공현.XLS]_____MEC_97"/>
      <sheetName val="[성지공현.XLS][성지공현.XLS]_____ME_419"/>
      <sheetName val="[성지공현.XLS][성지공현.XLS]_____ME_420"/>
      <sheetName val="[성지공현.XLS][성지공현.XLS]_____ME_421"/>
      <sheetName val="[성지공현.XLS][성지공현.XLS]_____ME_431"/>
      <sheetName val="[성지공현.XLS][성지공현.XLS]_____ME_424"/>
      <sheetName val="[성지공현.XLS][성지공현.XLS]_____ME_423"/>
      <sheetName val="[성지공현.XLS][성지공현.XLS]_____ME_427"/>
      <sheetName val="[성지공현.XLS][성지공현.XLS]_____ME_425"/>
      <sheetName val="[성지공현.XLS][성지공현.XLS]_____ME_426"/>
      <sheetName val="[성지공현.XLS][성지공현.XLS]_____ME_428"/>
      <sheetName val="[성지공현.XLS][성지공현.XLS]_____ME_429"/>
      <sheetName val="[성지공현.XLS][성지공현.XLS]_____ME_430"/>
      <sheetName val="[성지공현.XLS][성지공현.XLS]_____ME_433"/>
      <sheetName val="[성지공현.XLS][성지공현.XLS]_____ME_432"/>
      <sheetName val="[성지공현.XLS][성지공현.XLS]_____ME_440"/>
      <sheetName val="[성지공현.XLS][성지공현.XLS]_____ME_435"/>
      <sheetName val="[성지공현.XLS][성지공현.XLS]_____ME_434"/>
      <sheetName val="[성지공현.XLS][성지공현.XLS]_____ME_436"/>
      <sheetName val="[성지공현.XLS][성지공현.XLS]_____ME_437"/>
      <sheetName val="[성지공현.XLS][성지공현.XLS]_____ME_438"/>
      <sheetName val="[성지공현.XLS][성지공현.XLS]_____ME_439"/>
      <sheetName val="[성지공현.XLS][성지공현.XLS]_____ME_453"/>
      <sheetName val="[성지공현.XLS][성지공현.XLS]________520"/>
      <sheetName val="[성지공현.XLS][성지공현.XLS]_____ME_442"/>
      <sheetName val="[성지공현.XLS][성지공현.XLS]_____ME_443"/>
      <sheetName val="[성지공현.XLS][성지공현.XLS]________507"/>
      <sheetName val="[성지공현.XLS][성지공현.XLS]_____ME_446"/>
      <sheetName val="[성지공현.XLS][성지공현.XLS]________509"/>
      <sheetName val="[성지공현.XLS][성지공현.XLS]_____ME_444"/>
      <sheetName val="[성지공현.XLS][성지공현.XLS]_____ME_445"/>
      <sheetName val="[성지공현.XLS][성지공현.XLS]________505"/>
      <sheetName val="[성지공현.XLS][성지공현.XLS]________506"/>
      <sheetName val="[성지공현.XLS][성지공현.XLS]________508"/>
      <sheetName val="[성지공현.XLS][성지공현.XLS]_____ME_447"/>
      <sheetName val="[성지공현.XLS][성지공현.XLS]________510"/>
      <sheetName val="[성지공현.XLS][성지공현.XLS]________518"/>
      <sheetName val="[성지공현.XLS][성지공현.XLS]________512"/>
      <sheetName val="[성지공현.XLS][성지공현.XLS]_____ME_449"/>
      <sheetName val="[성지공현.XLS][성지공현.XLS]________513"/>
      <sheetName val="[성지공현.XLS][성지공현.XLS]_____ME_448"/>
      <sheetName val="[성지공현.XLS][성지공현.XLS]________511"/>
      <sheetName val="[성지공현.XLS][성지공현.XLS]________514"/>
      <sheetName val="[성지공현.XLS][성지공현.XLS]_____ME_450"/>
      <sheetName val="[성지공현.XLS][성지공현.XLS]_____ME_452"/>
      <sheetName val="[성지공현.XLS][성지공현.XLS]________519"/>
      <sheetName val="[성지공현.XLS][성지공현.XLS]________515"/>
      <sheetName val="[성지공현.XLS][성지공현.XLS]________516"/>
      <sheetName val="[성지공현.XLS][성지공현.XLS]_____ME_451"/>
      <sheetName val="[성지공현.XLS][성지공현.XLS]________517"/>
      <sheetName val="[성지공현.XLS][성지공현.XLS]________526"/>
      <sheetName val="[성지공현.XLS][성지공현.XLS]________524"/>
      <sheetName val="[성지공현.XLS][성지공현.XLS]________521"/>
      <sheetName val="[성지공현.XLS][성지공현.XLS]________522"/>
      <sheetName val="[성지공현.XLS][성지공현.XLS]_____ME_454"/>
      <sheetName val="[성지공현.XLS][성지공현.XLS]________523"/>
      <sheetName val="[성지공현.XLS][성지공현.XLS]________525"/>
      <sheetName val="[성지공현.XLS][성지공현.XLS]________528"/>
      <sheetName val="[성지공현.XLS][성지공현.XLS]________527"/>
      <sheetName val="[성지공현.XLS][성지공현.XLS]________543"/>
      <sheetName val="[성지공현.XLS][성지공현.XLS]_____ME_467"/>
      <sheetName val="[성지공현.XLS][성지공현.XLS]________575"/>
      <sheetName val="[성지공현.XLS][성지공현.XLS]________538"/>
      <sheetName val="[성지공현.XLS][성지공현.XLS]________529"/>
      <sheetName val="[성지공현.XLS][성지공현.XLS]________534"/>
      <sheetName val="[성지공현.XLS][성지공현.XLS]_____ME_460"/>
      <sheetName val="[성지공현.XLS][성지공현.XLS]_____ME_455"/>
      <sheetName val="[성지공현.XLS][성지공현.XLS]_____ME_457"/>
      <sheetName val="[성지공현.XLS][성지공현.XLS]_____ME_456"/>
      <sheetName val="[성지공현.XLS][성지공현.XLS]_____ME_458"/>
      <sheetName val="[성지공현.XLS][성지공현.XLS]________530"/>
      <sheetName val="[성지공현.XLS][성지공현.XLS]________531"/>
      <sheetName val="[성지공현.XLS][성지공현.XLS]_____ME_459"/>
      <sheetName val="[성지공현.XLS][성지공현.XLS]________532"/>
      <sheetName val="[성지공현.XLS][성지공현.XLS]________533"/>
      <sheetName val="[성지공현.XLS][성지공현.XLS]_____ME_463"/>
      <sheetName val="[성지공현.XLS][성지공현.XLS]________539"/>
      <sheetName val="[성지공현.XLS][성지공현.XLS]________535"/>
      <sheetName val="[성지공현.XLS][성지공현.XLS]_____ME_461"/>
      <sheetName val="[성지공현.XLS][성지공현.XLS]________537"/>
      <sheetName val="[성지공현.XLS][성지공현.XLS]________536"/>
      <sheetName val="[성지공현.XLS][성지공현.XLS]_____ME_462"/>
      <sheetName val="[성지공현.XLS][성지공현.XLS]________540"/>
      <sheetName val="[성지공현.XLS][성지공현.XLS]_____ME_464"/>
      <sheetName val="[성지공현.XLS][성지공현.XLS]________541"/>
      <sheetName val="[성지공현.XLS][성지공현.XLS]_____ME_465"/>
      <sheetName val="[성지공현.XLS][성지공현.XLS]________542"/>
      <sheetName val="[성지공현.XLS][성지공현.XLS]_____ME_466"/>
      <sheetName val="[성지공현.XLS][성지공현.XLS]________544"/>
      <sheetName val="[성지공현.XLS][성지공현.XLS]________545"/>
      <sheetName val="[성지공현.XLS][성지공현.XLS]________555"/>
      <sheetName val="[성지공현.XLS][성지공현.XLS]_____ME_471"/>
      <sheetName val="[성지공현.XLS][성지공현.XLS]________556"/>
      <sheetName val="[성지공현.XLS][성지공현.XLS]________546"/>
      <sheetName val="[성지공현.XLS][성지공현.XLS]________547"/>
      <sheetName val="[성지공현.XLS][성지공현.XLS]________548"/>
      <sheetName val="[성지공현.XLS][성지공현.XLS]________549"/>
      <sheetName val="[성지공현.XLS][성지공현.XLS]________550"/>
      <sheetName val="[성지공현.XLS][성지공현.XLS]_____ME_468"/>
      <sheetName val="[성지공현.XLS][성지공현.XLS]________551"/>
      <sheetName val="[성지공현.XLS][성지공현.XLS]________552"/>
      <sheetName val="[성지공현.XLS][성지공현.XLS]_____ME_469"/>
      <sheetName val="[성지공현.XLS][성지공현.XLS]________553"/>
      <sheetName val="[성지공현.XLS][성지공현.XLS]_____ME_470"/>
      <sheetName val="[성지공현.XLS][성지공현.XLS]________554"/>
      <sheetName val="[성지공현.XLS][성지공현.XLS]________561"/>
      <sheetName val="[성지공현.XLS][성지공현.XLS]_____ME_474"/>
      <sheetName val="[성지공현.XLS][성지공현.XLS]________562"/>
      <sheetName val="[성지공현.XLS][성지공현.XLS]________557"/>
      <sheetName val="[성지공현.XLS][성지공현.XLS]_____ME_472"/>
      <sheetName val="[성지공현.XLS][성지공현.XLS]________558"/>
      <sheetName val="[성지공현.XLS][성지공현.XLS]________559"/>
      <sheetName val="[성지공현.XLS][성지공현.XLS]_____ME_473"/>
      <sheetName val="[성지공현.XLS][성지공현.XLS]________560"/>
      <sheetName val="[성지공현.XLS][성지공현.XLS]________563"/>
      <sheetName val="[성지공현.XLS][성지공현.XLS]_____ME_475"/>
      <sheetName val="[성지공현.XLS][성지공현.XLS]________568"/>
      <sheetName val="[성지공현.XLS][성지공현.XLS]_____ME_478"/>
      <sheetName val="[성지공현.XLS][성지공현.XLS]________564"/>
      <sheetName val="[성지공현.XLS][성지공현.XLS]________565"/>
      <sheetName val="[성지공현.XLS][성지공현.XLS]_____ME_476"/>
      <sheetName val="[성지공현.XLS][성지공현.XLS]________566"/>
      <sheetName val="[성지공현.XLS][성지공현.XLS]________567"/>
      <sheetName val="[성지공현.XLS][성지공현.XLS]_____ME_477"/>
      <sheetName val="[성지공현.XLS][성지공현.XLS]_____ME_483"/>
      <sheetName val="[성지공현.XLS][성지공현.XLS]________576"/>
      <sheetName val="G2설비도급"/>
      <sheetName val="[성지공현.XLS][성지공현.XLS]________570"/>
      <sheetName val="[성지공현.XLS][성지공현.XLS]________569"/>
      <sheetName val="[성지공현.XLS][성지공현.XLS]________571"/>
      <sheetName val="[성지공현.XLS][성지공현.XLS]_____ME_479"/>
      <sheetName val="[성지공현.XLS][성지공현.XLS]________572"/>
      <sheetName val="[성지공현.XLS][성지공현.XLS]_____ME_481"/>
      <sheetName val="[성지공현.XLS][성지공현.XLS]________573"/>
      <sheetName val="[성지공현.XLS][성지공현.XLS]_____ME_480"/>
      <sheetName val="[성지공현.XLS][성지공현.XLS]________574"/>
      <sheetName val="[성지공현.XLS][성지공현.XLS]_____ME_482"/>
      <sheetName val="[성지공현.XLS][성지공현.XLS]_____ME_484"/>
      <sheetName val="[성지공현.XLS][성지공현.XLS]________577"/>
      <sheetName val="[성지공현.XLS][성지공현.XLS]_____ME_485"/>
      <sheetName val="[성지공현.XLS][성지공현.XLS]________580"/>
      <sheetName val="[성지공현.XLS][성지공현.XLS]________581"/>
      <sheetName val="[성지공현.XLS][성지공현.XLS]________582"/>
      <sheetName val="[성지공현.XLS][성지공현.XLS]________583"/>
      <sheetName val="[성지공현.XLS][성지공현.XLS]________584"/>
      <sheetName val="[성지공현.XLS][성지공현.XLS]________587"/>
      <sheetName val=" 동력 설_x0000__x0000__x0005__x0000_⨲ɉ"/>
      <sheetName val=" 동력 설_x0000__x0000__x0005__x0000_က⪊ɉ"/>
      <sheetName val=" 동력 설䏸̚㗜£Ḉ⡶Ἀ"/>
      <sheetName val=" 동력 설䏸̚㗜£瑰⮙Ἀ"/>
      <sheetName val="[성지공현.XLS][성지공현.XLS]________594"/>
      <sheetName val="[성지공현.XLS][성지공현.XLS]________595"/>
      <sheetName val="[성지공현.XLS][성지공현.XLS]_____ME_488"/>
      <sheetName val="[성지공현.XLS][성지공현.XLS]________591"/>
      <sheetName val="[성지공현.XLS][성지공현.XLS]________592"/>
      <sheetName val="[성지공현.XLS][성지공현.XLS]_____ME_489"/>
      <sheetName val="[성지공현.XLS][성지공현.XLS]________590"/>
      <sheetName val="[성지공현.XLS][성지공현.XLS]________593"/>
      <sheetName val="[성지공현.XLS][성지공현.XLS]________600"/>
      <sheetName val="[성지공현.XLS][성지공현.XLS]________601"/>
      <sheetName val="[성지공현.XLS][성지공현.XLS]_____ME_492"/>
      <sheetName val="[성지공현.XLS][성지공현.XLS]________597"/>
      <sheetName val="[성지공현.XLS][성지공현.XLS]________599"/>
      <sheetName val="우레탄"/>
      <sheetName val="보양"/>
      <sheetName val="우레탄(2)"/>
      <sheetName val="갈바륨"/>
      <sheetName val="해전배수"/>
      <sheetName val="[성지공현.XLS][성지공현.XLS]_____ME_491"/>
      <sheetName val="[성지공현.XLS][성지공현.XLS]_____ME_490"/>
      <sheetName val="[성지공현.XLS][성지공현.XLS]________596"/>
      <sheetName val="[성지공현.XLS][성지공현.XLS]________598"/>
      <sheetName val="[성지공현.XLS][성지공현.XLS]________602"/>
      <sheetName val="[성지공현.XLS][성지공현.XLS]________604"/>
      <sheetName val="[성지공현.XLS][성지공현.XLS]_____ME_493"/>
      <sheetName val="[성지공현.XLS][성지공현.XLS]________603"/>
      <sheetName val="[성지공현.XLS][성지공현.XLS]________605"/>
      <sheetName val="[성지공현.XLS][성지공현.XLS]________606"/>
      <sheetName val="산출서(임시전력간선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/>
      <sheetData sheetId="461"/>
      <sheetData sheetId="462"/>
      <sheetData sheetId="463"/>
      <sheetData sheetId="464"/>
      <sheetData sheetId="465"/>
      <sheetData sheetId="466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 refreshError="1"/>
      <sheetData sheetId="515" refreshError="1"/>
      <sheetData sheetId="516"/>
      <sheetData sheetId="517" refreshError="1"/>
      <sheetData sheetId="518" refreshError="1"/>
      <sheetData sheetId="519"/>
      <sheetData sheetId="520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/>
      <sheetData sheetId="564"/>
      <sheetData sheetId="565"/>
      <sheetData sheetId="566"/>
      <sheetData sheetId="567"/>
      <sheetData sheetId="568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/>
      <sheetData sheetId="694"/>
      <sheetData sheetId="695"/>
      <sheetData sheetId="696"/>
      <sheetData sheetId="697"/>
      <sheetData sheetId="698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/>
      <sheetData sheetId="741"/>
      <sheetData sheetId="742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/>
      <sheetData sheetId="973" refreshError="1"/>
      <sheetData sheetId="974" refreshError="1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 refreshError="1"/>
      <sheetData sheetId="999" refreshError="1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/>
      <sheetData sheetId="1556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/>
      <sheetData sheetId="1600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 refreshError="1"/>
      <sheetData sheetId="2798" refreshError="1"/>
      <sheetData sheetId="2799" refreshError="1"/>
      <sheetData sheetId="2800" refreshError="1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/>
      <sheetData sheetId="2860"/>
      <sheetData sheetId="286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/>
      <sheetData sheetId="2868"/>
      <sheetData sheetId="2869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/>
      <sheetData sheetId="2892"/>
      <sheetData sheetId="2893"/>
      <sheetData sheetId="2894"/>
      <sheetData sheetId="2895"/>
      <sheetData sheetId="2896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/>
      <sheetData sheetId="3178"/>
      <sheetData sheetId="3179" refreshError="1"/>
      <sheetData sheetId="3180" refreshError="1"/>
      <sheetData sheetId="318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 refreshError="1"/>
      <sheetData sheetId="3236" refreshError="1"/>
      <sheetData sheetId="3237"/>
      <sheetData sheetId="3238"/>
      <sheetData sheetId="3239"/>
      <sheetData sheetId="3240"/>
      <sheetData sheetId="3241" refreshError="1"/>
      <sheetData sheetId="3242" refreshError="1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/>
      <sheetData sheetId="4059" refreshError="1"/>
      <sheetData sheetId="4060" refreshError="1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 refreshError="1"/>
      <sheetData sheetId="4544" refreshError="1"/>
      <sheetData sheetId="4545" refreshError="1"/>
      <sheetData sheetId="4546"/>
      <sheetData sheetId="4547"/>
      <sheetData sheetId="4548" refreshError="1"/>
      <sheetData sheetId="4549"/>
      <sheetData sheetId="4550"/>
      <sheetData sheetId="4551"/>
      <sheetData sheetId="4552"/>
      <sheetData sheetId="4553"/>
      <sheetData sheetId="4554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/>
      <sheetData sheetId="4577" refreshError="1"/>
      <sheetData sheetId="4578" refreshError="1"/>
      <sheetData sheetId="4579"/>
      <sheetData sheetId="4580" refreshError="1"/>
      <sheetData sheetId="4581" refreshError="1"/>
      <sheetData sheetId="4582"/>
      <sheetData sheetId="4583"/>
      <sheetData sheetId="4584" refreshError="1"/>
      <sheetData sheetId="4585" refreshError="1"/>
      <sheetData sheetId="4586" refreshError="1"/>
      <sheetData sheetId="4587" refreshError="1"/>
      <sheetData sheetId="4588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 refreshError="1"/>
      <sheetData sheetId="4829" refreshError="1"/>
      <sheetData sheetId="4830" refreshError="1"/>
      <sheetData sheetId="4831" refreshError="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/>
      <sheetData sheetId="5284"/>
      <sheetData sheetId="5285"/>
      <sheetData sheetId="5286"/>
      <sheetData sheetId="5287"/>
      <sheetData sheetId="5288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 refreshError="1"/>
      <sheetData sheetId="553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/>
      <sheetData sheetId="5554" refreshError="1"/>
      <sheetData sheetId="5555" refreshError="1"/>
      <sheetData sheetId="5556"/>
      <sheetData sheetId="5557" refreshError="1"/>
      <sheetData sheetId="5558" refreshError="1"/>
      <sheetData sheetId="5559"/>
      <sheetData sheetId="5560"/>
      <sheetData sheetId="5561"/>
      <sheetData sheetId="5562" refreshError="1"/>
      <sheetData sheetId="5563"/>
      <sheetData sheetId="5564"/>
      <sheetData sheetId="5565"/>
      <sheetData sheetId="5566"/>
      <sheetData sheetId="5567"/>
      <sheetData sheetId="5568"/>
      <sheetData sheetId="5569" refreshError="1"/>
      <sheetData sheetId="5570"/>
      <sheetData sheetId="5571" refreshError="1"/>
      <sheetData sheetId="5572"/>
      <sheetData sheetId="5573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/>
      <sheetData sheetId="5604"/>
      <sheetData sheetId="5605"/>
      <sheetData sheetId="5606" refreshError="1"/>
      <sheetData sheetId="5607"/>
      <sheetData sheetId="5608" refreshError="1"/>
      <sheetData sheetId="5609" refreshError="1"/>
      <sheetData sheetId="5610" refreshError="1"/>
      <sheetData sheetId="5611"/>
      <sheetData sheetId="5612"/>
      <sheetData sheetId="5613"/>
      <sheetData sheetId="5614"/>
      <sheetData sheetId="5615"/>
      <sheetData sheetId="5616"/>
      <sheetData sheetId="5617"/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 refreshError="1"/>
      <sheetData sheetId="5652" refreshError="1"/>
      <sheetData sheetId="5653" refreshError="1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/>
      <sheetData sheetId="5859"/>
      <sheetData sheetId="5860"/>
      <sheetData sheetId="5861"/>
      <sheetData sheetId="5862"/>
      <sheetData sheetId="5863"/>
      <sheetData sheetId="5864"/>
      <sheetData sheetId="5865"/>
      <sheetData sheetId="5866"/>
      <sheetData sheetId="5867"/>
      <sheetData sheetId="5868"/>
      <sheetData sheetId="5869"/>
      <sheetData sheetId="5870"/>
      <sheetData sheetId="5871"/>
      <sheetData sheetId="5872"/>
      <sheetData sheetId="5873"/>
      <sheetData sheetId="5874"/>
      <sheetData sheetId="5875"/>
      <sheetData sheetId="5876"/>
      <sheetData sheetId="5877"/>
      <sheetData sheetId="5878"/>
      <sheetData sheetId="5879"/>
      <sheetData sheetId="5880"/>
      <sheetData sheetId="5881"/>
      <sheetData sheetId="5882"/>
      <sheetData sheetId="5883"/>
      <sheetData sheetId="5884"/>
      <sheetData sheetId="5885"/>
      <sheetData sheetId="5886"/>
      <sheetData sheetId="5887"/>
      <sheetData sheetId="5888"/>
      <sheetData sheetId="5889"/>
      <sheetData sheetId="5890"/>
      <sheetData sheetId="5891"/>
      <sheetData sheetId="5892"/>
      <sheetData sheetId="5893"/>
      <sheetData sheetId="5894"/>
      <sheetData sheetId="5895"/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/>
      <sheetData sheetId="5905"/>
      <sheetData sheetId="5906"/>
      <sheetData sheetId="5907"/>
      <sheetData sheetId="5908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/>
      <sheetData sheetId="5918"/>
      <sheetData sheetId="5919"/>
      <sheetData sheetId="5920"/>
      <sheetData sheetId="5921"/>
      <sheetData sheetId="5922"/>
      <sheetData sheetId="5923"/>
      <sheetData sheetId="5924"/>
      <sheetData sheetId="5925"/>
      <sheetData sheetId="5926"/>
      <sheetData sheetId="5927"/>
      <sheetData sheetId="5928"/>
      <sheetData sheetId="5929"/>
      <sheetData sheetId="5930"/>
      <sheetData sheetId="5931"/>
      <sheetData sheetId="5932"/>
      <sheetData sheetId="5933"/>
      <sheetData sheetId="5934"/>
      <sheetData sheetId="5935"/>
      <sheetData sheetId="5936"/>
      <sheetData sheetId="5937"/>
      <sheetData sheetId="5938"/>
      <sheetData sheetId="5939"/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/>
      <sheetData sheetId="5952"/>
      <sheetData sheetId="5953"/>
      <sheetData sheetId="5954"/>
      <sheetData sheetId="5955"/>
      <sheetData sheetId="5956"/>
      <sheetData sheetId="5957"/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/>
      <sheetData sheetId="5994"/>
      <sheetData sheetId="5995"/>
      <sheetData sheetId="5996"/>
      <sheetData sheetId="5997"/>
      <sheetData sheetId="5998"/>
      <sheetData sheetId="5999"/>
      <sheetData sheetId="6000"/>
      <sheetData sheetId="6001"/>
      <sheetData sheetId="6002"/>
      <sheetData sheetId="6003"/>
      <sheetData sheetId="6004"/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/>
      <sheetData sheetId="6125" refreshError="1"/>
      <sheetData sheetId="6126"/>
      <sheetData sheetId="6127"/>
      <sheetData sheetId="6128"/>
      <sheetData sheetId="6129" refreshError="1"/>
      <sheetData sheetId="6130" refreshError="1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  <sheetData sheetId="6158"/>
      <sheetData sheetId="6159"/>
      <sheetData sheetId="6160"/>
      <sheetData sheetId="6161"/>
      <sheetData sheetId="6162"/>
      <sheetData sheetId="6163"/>
      <sheetData sheetId="6164"/>
      <sheetData sheetId="6165"/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 refreshError="1"/>
      <sheetData sheetId="6175"/>
      <sheetData sheetId="6176"/>
      <sheetData sheetId="6177"/>
      <sheetData sheetId="6178"/>
      <sheetData sheetId="6179"/>
      <sheetData sheetId="6180" refreshError="1"/>
      <sheetData sheetId="6181" refreshError="1"/>
      <sheetData sheetId="6182"/>
      <sheetData sheetId="6183" refreshError="1"/>
      <sheetData sheetId="6184" refreshError="1"/>
      <sheetData sheetId="6185" refreshError="1"/>
      <sheetData sheetId="6186" refreshError="1"/>
      <sheetData sheetId="6187"/>
      <sheetData sheetId="6188" refreshError="1"/>
      <sheetData sheetId="6189"/>
      <sheetData sheetId="6190"/>
      <sheetData sheetId="6191"/>
      <sheetData sheetId="6192" refreshError="1"/>
      <sheetData sheetId="6193" refreshError="1"/>
      <sheetData sheetId="6194"/>
      <sheetData sheetId="6195" refreshError="1"/>
      <sheetData sheetId="6196"/>
      <sheetData sheetId="6197"/>
      <sheetData sheetId="6198"/>
      <sheetData sheetId="6199"/>
      <sheetData sheetId="6200"/>
      <sheetData sheetId="6201"/>
      <sheetData sheetId="6202"/>
      <sheetData sheetId="6203"/>
      <sheetData sheetId="6204"/>
      <sheetData sheetId="6205"/>
      <sheetData sheetId="6206"/>
      <sheetData sheetId="6207"/>
      <sheetData sheetId="6208"/>
      <sheetData sheetId="6209"/>
      <sheetData sheetId="6210"/>
      <sheetData sheetId="6211"/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/>
      <sheetData sheetId="6236"/>
      <sheetData sheetId="6237"/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/>
      <sheetData sheetId="6262"/>
      <sheetData sheetId="6263"/>
      <sheetData sheetId="6264"/>
      <sheetData sheetId="6265"/>
      <sheetData sheetId="6266"/>
      <sheetData sheetId="6267"/>
      <sheetData sheetId="6268"/>
      <sheetData sheetId="6269"/>
      <sheetData sheetId="6270"/>
      <sheetData sheetId="6271"/>
      <sheetData sheetId="6272"/>
      <sheetData sheetId="6273"/>
      <sheetData sheetId="6274"/>
      <sheetData sheetId="6275"/>
      <sheetData sheetId="6276"/>
      <sheetData sheetId="6277"/>
      <sheetData sheetId="6278"/>
      <sheetData sheetId="6279"/>
      <sheetData sheetId="6280"/>
      <sheetData sheetId="6281"/>
      <sheetData sheetId="6282"/>
      <sheetData sheetId="6283"/>
      <sheetData sheetId="6284"/>
      <sheetData sheetId="6285"/>
      <sheetData sheetId="6286"/>
      <sheetData sheetId="6287"/>
      <sheetData sheetId="6288"/>
      <sheetData sheetId="6289"/>
      <sheetData sheetId="6290"/>
      <sheetData sheetId="6291"/>
      <sheetData sheetId="6292"/>
      <sheetData sheetId="6293"/>
      <sheetData sheetId="6294"/>
      <sheetData sheetId="6295" refreshError="1"/>
      <sheetData sheetId="6296"/>
      <sheetData sheetId="6297"/>
      <sheetData sheetId="6298"/>
      <sheetData sheetId="6299"/>
      <sheetData sheetId="6300"/>
      <sheetData sheetId="6301"/>
      <sheetData sheetId="6302"/>
      <sheetData sheetId="6303"/>
      <sheetData sheetId="6304"/>
      <sheetData sheetId="6305"/>
      <sheetData sheetId="6306"/>
      <sheetData sheetId="6307"/>
      <sheetData sheetId="6308"/>
      <sheetData sheetId="6309"/>
      <sheetData sheetId="6310"/>
      <sheetData sheetId="6311"/>
      <sheetData sheetId="6312"/>
      <sheetData sheetId="6313"/>
      <sheetData sheetId="6314"/>
      <sheetData sheetId="6315"/>
      <sheetData sheetId="6316"/>
      <sheetData sheetId="6317"/>
      <sheetData sheetId="6318"/>
      <sheetData sheetId="6319"/>
      <sheetData sheetId="6320"/>
      <sheetData sheetId="6321"/>
      <sheetData sheetId="6322"/>
      <sheetData sheetId="6323"/>
      <sheetData sheetId="6324"/>
      <sheetData sheetId="6325"/>
      <sheetData sheetId="6326"/>
      <sheetData sheetId="6327"/>
      <sheetData sheetId="6328"/>
      <sheetData sheetId="6329"/>
      <sheetData sheetId="6330"/>
      <sheetData sheetId="6331"/>
      <sheetData sheetId="6332"/>
      <sheetData sheetId="6333"/>
      <sheetData sheetId="6334"/>
      <sheetData sheetId="6335"/>
      <sheetData sheetId="6336"/>
      <sheetData sheetId="6337"/>
      <sheetData sheetId="6338"/>
      <sheetData sheetId="6339"/>
      <sheetData sheetId="6340"/>
      <sheetData sheetId="6341"/>
      <sheetData sheetId="6342"/>
      <sheetData sheetId="6343"/>
      <sheetData sheetId="6344"/>
      <sheetData sheetId="6345"/>
      <sheetData sheetId="6346"/>
      <sheetData sheetId="6347"/>
      <sheetData sheetId="6348"/>
      <sheetData sheetId="6349"/>
      <sheetData sheetId="6350"/>
      <sheetData sheetId="6351"/>
      <sheetData sheetId="6352"/>
      <sheetData sheetId="6353"/>
      <sheetData sheetId="6354"/>
      <sheetData sheetId="6355"/>
      <sheetData sheetId="6356"/>
      <sheetData sheetId="6357"/>
      <sheetData sheetId="6358"/>
      <sheetData sheetId="6359"/>
      <sheetData sheetId="6360"/>
      <sheetData sheetId="6361"/>
      <sheetData sheetId="6362"/>
      <sheetData sheetId="6363"/>
      <sheetData sheetId="6364"/>
      <sheetData sheetId="6365"/>
      <sheetData sheetId="6366"/>
      <sheetData sheetId="6367"/>
      <sheetData sheetId="6368"/>
      <sheetData sheetId="6369"/>
      <sheetData sheetId="6370"/>
      <sheetData sheetId="6371"/>
      <sheetData sheetId="6372"/>
      <sheetData sheetId="6373"/>
      <sheetData sheetId="6374"/>
      <sheetData sheetId="6375"/>
      <sheetData sheetId="6376"/>
      <sheetData sheetId="6377"/>
      <sheetData sheetId="6378"/>
      <sheetData sheetId="6379"/>
      <sheetData sheetId="6380"/>
      <sheetData sheetId="6381"/>
      <sheetData sheetId="6382"/>
      <sheetData sheetId="6383"/>
      <sheetData sheetId="6384"/>
      <sheetData sheetId="6385"/>
      <sheetData sheetId="6386"/>
      <sheetData sheetId="6387"/>
      <sheetData sheetId="6388"/>
      <sheetData sheetId="6389"/>
      <sheetData sheetId="6390"/>
      <sheetData sheetId="6391"/>
      <sheetData sheetId="6392"/>
      <sheetData sheetId="6393"/>
      <sheetData sheetId="6394"/>
      <sheetData sheetId="6395"/>
      <sheetData sheetId="6396"/>
      <sheetData sheetId="6397"/>
      <sheetData sheetId="6398"/>
      <sheetData sheetId="6399"/>
      <sheetData sheetId="6400"/>
      <sheetData sheetId="6401"/>
      <sheetData sheetId="6402"/>
      <sheetData sheetId="6403"/>
      <sheetData sheetId="6404"/>
      <sheetData sheetId="6405"/>
      <sheetData sheetId="6406"/>
      <sheetData sheetId="6407"/>
      <sheetData sheetId="6408"/>
      <sheetData sheetId="6409"/>
      <sheetData sheetId="6410"/>
      <sheetData sheetId="6411"/>
      <sheetData sheetId="6412"/>
      <sheetData sheetId="6413"/>
      <sheetData sheetId="6414"/>
      <sheetData sheetId="6415"/>
      <sheetData sheetId="6416"/>
      <sheetData sheetId="6417"/>
      <sheetData sheetId="6418"/>
      <sheetData sheetId="6419"/>
      <sheetData sheetId="6420" refreshError="1"/>
      <sheetData sheetId="6421"/>
      <sheetData sheetId="6422"/>
      <sheetData sheetId="6423"/>
      <sheetData sheetId="6424"/>
      <sheetData sheetId="6425"/>
      <sheetData sheetId="6426"/>
      <sheetData sheetId="6427"/>
      <sheetData sheetId="6428"/>
      <sheetData sheetId="6429"/>
      <sheetData sheetId="6430"/>
      <sheetData sheetId="6431"/>
      <sheetData sheetId="6432"/>
      <sheetData sheetId="6433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/>
      <sheetData sheetId="6447" refreshError="1"/>
      <sheetData sheetId="6448" refreshError="1"/>
      <sheetData sheetId="6449"/>
      <sheetData sheetId="6450" refreshError="1"/>
      <sheetData sheetId="6451" refreshError="1"/>
      <sheetData sheetId="6452" refreshError="1"/>
      <sheetData sheetId="6453" refreshError="1"/>
      <sheetData sheetId="6454"/>
      <sheetData sheetId="6455"/>
      <sheetData sheetId="6456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/>
      <sheetData sheetId="6463"/>
      <sheetData sheetId="6464"/>
      <sheetData sheetId="6465"/>
      <sheetData sheetId="6466"/>
      <sheetData sheetId="6467"/>
      <sheetData sheetId="6468"/>
      <sheetData sheetId="6469"/>
      <sheetData sheetId="6470"/>
      <sheetData sheetId="6471"/>
      <sheetData sheetId="647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3"/>
      <sheetName val="Module4"/>
      <sheetName val="1"/>
      <sheetName val="도움말"/>
      <sheetName val="사용설명"/>
      <sheetName val="기타경비산출근거"/>
      <sheetName val="갑지"/>
      <sheetName val="원가계산기준"/>
      <sheetName val="갑지인쇄"/>
      <sheetName val="공사비내역서"/>
      <sheetName val="일반자재단가"/>
      <sheetName val="중기가격"/>
      <sheetName val="중기산출"/>
      <sheetName val="노임단가"/>
      <sheetName val="시중노임인쇄"/>
      <sheetName val="Dialog2"/>
      <sheetName val="TW"/>
      <sheetName val="BW"/>
      <sheetName val="UW"/>
      <sheetName val="GJ"/>
      <sheetName val="PJ"/>
      <sheetName val="BD"/>
      <sheetName val="CODE"/>
      <sheetName val="Dialog4"/>
      <sheetName val="Dialog5"/>
      <sheetName val="Dialog6"/>
      <sheetName val="Dialog7"/>
      <sheetName val="Dialog8"/>
      <sheetName val="Dialog9"/>
      <sheetName val="Dialog10"/>
      <sheetName val="목록보기"/>
      <sheetName val="초기"/>
      <sheetName val="토공목차"/>
      <sheetName val="법면목차"/>
      <sheetName val="배수공목차"/>
      <sheetName val="구조물공목차"/>
      <sheetName val="포장공목차"/>
      <sheetName val="부대공목차"/>
      <sheetName val="토공"/>
      <sheetName val="법면"/>
      <sheetName val="배수공1"/>
      <sheetName val="포장공"/>
      <sheetName val="구조물공"/>
      <sheetName val="부대공"/>
      <sheetName val="중기일위대가"/>
      <sheetName val="중기일위대가목록인쇄"/>
      <sheetName val="예정공정표"/>
      <sheetName val="일위대가표"/>
      <sheetName val="맨홀토공산출"/>
      <sheetName val="건설내역"/>
      <sheetName val="비용"/>
      <sheetName val="ITEM"/>
      <sheetName val="Y-WORK"/>
      <sheetName val="날개벽수량표"/>
      <sheetName val="일위대가목록"/>
      <sheetName val="ilch"/>
      <sheetName val="내역서"/>
      <sheetName val="정부노임단가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>
        <row r="25">
          <cell r="I25">
            <v>18629</v>
          </cell>
          <cell r="J25">
            <v>6892</v>
          </cell>
          <cell r="K25">
            <v>2311</v>
          </cell>
        </row>
      </sheetData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앞표지"/>
      <sheetName val="산출근거"/>
      <sheetName val="폐기물처리수량(위생)"/>
      <sheetName val="고철(급식소위생)"/>
      <sheetName val="고철(가스)"/>
      <sheetName val="노무비산출"/>
      <sheetName val="폐기물처리수량"/>
      <sheetName val="고철(위생)"/>
      <sheetName val="목표세부명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 차"/>
      <sheetName val="BASIS-1"/>
      <sheetName val="BASIS-2"/>
      <sheetName val="BASIS-3"/>
      <sheetName val="관류율"/>
      <sheetName val="급수급탕"/>
      <sheetName val="보일러선정"/>
      <sheetName val="보일러"/>
      <sheetName val="시스템에어콘"/>
      <sheetName val="시스템에어콘선정"/>
      <sheetName val="벽걸이에어콘"/>
      <sheetName val="PAC"/>
      <sheetName val="펌프류"/>
      <sheetName val="탱크류"/>
      <sheetName val="환기"/>
      <sheetName val="FAN"/>
      <sheetName val="부하집계"/>
      <sheetName val="지하층LOAD"/>
      <sheetName val="1층LOAD"/>
      <sheetName val="1층강당LOAD"/>
      <sheetName val="2층LOAD"/>
      <sheetName val="3층LOAD"/>
      <sheetName val="4층LOAD"/>
      <sheetName val="도시가스"/>
      <sheetName val="면적표지하층"/>
      <sheetName val="면적표1층"/>
      <sheetName val="면적표2층"/>
      <sheetName val="면적표3층"/>
      <sheetName val="면적표4층"/>
      <sheetName val="관경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"/>
      <sheetName val="제1안"/>
      <sheetName val="제2안"/>
      <sheetName val="토공"/>
      <sheetName val="금액대비"/>
      <sheetName val="토공가실행"/>
      <sheetName val="Sheet5"/>
      <sheetName val="APT물량"/>
      <sheetName val="BSD물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EP0618"/>
      <sheetName val="제출갑지"/>
      <sheetName val="FAX 갑지"/>
      <sheetName val="견적서 갑지"/>
      <sheetName val="원가계산서"/>
      <sheetName val="SS-1"/>
      <sheetName val="총괄표"/>
      <sheetName val="제조원가계산서(SS-1)"/>
      <sheetName val="운반비원가계산"/>
      <sheetName val="조도계산"/>
      <sheetName val="#REF"/>
      <sheetName val="부대내역"/>
      <sheetName val="견적기본FORM"/>
      <sheetName val="2.대외공문"/>
      <sheetName val="__MAIN"/>
      <sheetName val="단가산출"/>
      <sheetName val="일위목록"/>
      <sheetName val="요율"/>
      <sheetName val="빌딩 안내"/>
      <sheetName val="도"/>
      <sheetName val="자재단가"/>
      <sheetName val="S0"/>
      <sheetName val="HVAC"/>
      <sheetName val="일위(PN)"/>
      <sheetName val="정류기"/>
      <sheetName val="내역서"/>
      <sheetName val="일위대가"/>
      <sheetName val="SG"/>
      <sheetName val="1~3월통계,정보"/>
      <sheetName val="전략수주잔(3-31)"/>
      <sheetName val="갑지(추정)"/>
      <sheetName val="내역"/>
      <sheetName val="일위"/>
      <sheetName val="IW-LIST"/>
      <sheetName val="교통대책내역"/>
      <sheetName val="단가사정"/>
      <sheetName val="I一般比"/>
      <sheetName val="표지 (2)"/>
      <sheetName val="401"/>
      <sheetName val="工완성공사율"/>
      <sheetName val="RCSPlan"/>
      <sheetName val="날개벽수량표"/>
      <sheetName val="동해title"/>
      <sheetName val="물가시세"/>
      <sheetName val="MACRO(전선관)"/>
      <sheetName val="단가표"/>
      <sheetName val="자료입력"/>
      <sheetName val="정부노임단가"/>
      <sheetName val="터널조도"/>
      <sheetName val="화재 탐지 설비"/>
      <sheetName val="실행내역서 "/>
      <sheetName val="수출모델별원단위"/>
      <sheetName val="시설일위"/>
      <sheetName val="접지수량"/>
      <sheetName val="천마갑지"/>
      <sheetName val="데이타"/>
      <sheetName val="식재인부"/>
      <sheetName val="지명송금"/>
      <sheetName val="DATASPEC(VT1)"/>
      <sheetName val="기초일위"/>
      <sheetName val="조명일위"/>
      <sheetName val="공종별자재"/>
      <sheetName val="기성금내역서"/>
      <sheetName val="sw1"/>
      <sheetName val="NOMUBI"/>
      <sheetName val="환율"/>
      <sheetName val="공사노임"/>
      <sheetName val="대로근거"/>
      <sheetName val="중로근거"/>
      <sheetName val="노무비단가"/>
      <sheetName val="wall"/>
      <sheetName val="7.경제성결과"/>
      <sheetName val="을"/>
      <sheetName val="예가표"/>
      <sheetName val="L1"/>
      <sheetName val="중기일위대가"/>
      <sheetName val="공통(20-91)"/>
      <sheetName val="산출내역서집계표"/>
      <sheetName val="A"/>
      <sheetName val="오억미만"/>
      <sheetName val="철근단면적"/>
      <sheetName val="FAX_갑지"/>
      <sheetName val="견적서_갑지"/>
      <sheetName val="2_대외공문"/>
      <sheetName val="빌딩_안내"/>
      <sheetName val="표지_(2)"/>
      <sheetName val="노임"/>
      <sheetName val="목차"/>
      <sheetName val="설계명세서"/>
      <sheetName val="설계조건"/>
      <sheetName val="8.PILE  (돌출)"/>
      <sheetName val="재료값"/>
      <sheetName val="통합"/>
      <sheetName val="목표세부명세"/>
      <sheetName val="여과지동"/>
      <sheetName val="기초자료"/>
      <sheetName val="설계산출표지"/>
      <sheetName val="(A)내역서"/>
      <sheetName val="일위대가(계측기설치)"/>
      <sheetName val="DATA"/>
      <sheetName val="내역(을)"/>
      <sheetName val="과천MAIN"/>
      <sheetName val="견적조건"/>
      <sheetName val="주경기-오배수"/>
      <sheetName val="MCC제원"/>
      <sheetName val="단가대비표(SYS)"/>
      <sheetName val="제조노임"/>
      <sheetName val="부하(성남)"/>
      <sheetName val="Macro(차단기)"/>
      <sheetName val="DI-ESTI"/>
      <sheetName val="조내역"/>
      <sheetName val="수량산출"/>
      <sheetName val="총괄"/>
      <sheetName val="약품공급2"/>
      <sheetName val="불출요청"/>
      <sheetName val="가설공사비"/>
      <sheetName val="제진기"/>
      <sheetName val="인건비 "/>
      <sheetName val="단위수량"/>
      <sheetName val="일위대가표"/>
      <sheetName val="2000전체분"/>
      <sheetName val="2000년1차"/>
      <sheetName val="74,539,000 (2.22)"/>
      <sheetName val="노임단가"/>
      <sheetName val="LANGUAGE"/>
      <sheetName val="HV, LV, CONTROL CABLE"/>
      <sheetName val="DATE"/>
      <sheetName val="6PILE  (돌출)"/>
      <sheetName val="공사원가계산서"/>
      <sheetName val="가로등"/>
      <sheetName val="미드수량"/>
      <sheetName val="WORK"/>
      <sheetName val="방송(체육관)"/>
      <sheetName val="자재"/>
      <sheetName val="기둥(원형)"/>
      <sheetName val="ilch"/>
      <sheetName val="INSTR"/>
      <sheetName val="ABUT수량-A1"/>
      <sheetName val="교각(P1)수량"/>
      <sheetName val="일위대가목차"/>
      <sheetName val="BID"/>
      <sheetName val="부하계산서"/>
      <sheetName val="Sheet2"/>
      <sheetName val="전기공사일위대가"/>
      <sheetName val="suk(mac)"/>
      <sheetName val="표지"/>
      <sheetName val="1.설계기준"/>
      <sheetName val="건축내역"/>
      <sheetName val="노무비"/>
      <sheetName val="05년"/>
      <sheetName val="갑지"/>
      <sheetName val="인건-측정"/>
      <sheetName val="설계내역"/>
      <sheetName val="DATA1"/>
      <sheetName val="제품정보"/>
      <sheetName val="방송"/>
      <sheetName val="수배전반 을지"/>
      <sheetName val="설계명세서(선로)"/>
      <sheetName val="일반60"/>
      <sheetName val="토목주소"/>
      <sheetName val="교각계산"/>
      <sheetName val="Sheet6"/>
      <sheetName val="기초자료입력"/>
      <sheetName val="공용정보"/>
      <sheetName val="순환펌프"/>
      <sheetName val="저수조"/>
      <sheetName val="급,배기팬"/>
      <sheetName val="급탕순환펌프"/>
      <sheetName val="견적을"/>
      <sheetName val="b_balju_cho"/>
      <sheetName val="실행내역서_"/>
      <sheetName val="수량산출서"/>
      <sheetName val="시중노임단가"/>
      <sheetName val="남양시작동010313100%"/>
      <sheetName val="별표"/>
      <sheetName val="허용전류-IEC DATA"/>
      <sheetName val="샘플표지"/>
      <sheetName val="FAX_갑지1"/>
      <sheetName val="견적서_갑지1"/>
      <sheetName val="2_대외공문1"/>
      <sheetName val="빌딩_안내1"/>
      <sheetName val="표지_(2)1"/>
      <sheetName val="전기일위목록"/>
      <sheetName val="노임기준"/>
      <sheetName val="IW_LIST"/>
      <sheetName val="노단"/>
      <sheetName val="산출근거"/>
      <sheetName val="FB25JN"/>
      <sheetName val="입찰결과보고"/>
      <sheetName val="노임,재료비"/>
      <sheetName val="타견적(을)"/>
      <sheetName val="SLAB"/>
      <sheetName val="공량산출근거서_일위대가"/>
      <sheetName val="실행간접비용"/>
      <sheetName val="98지급계획"/>
      <sheetName val="충주"/>
      <sheetName val="토공"/>
      <sheetName val="일위대가양식"/>
      <sheetName val="MOTOR"/>
      <sheetName val="실행철강하도"/>
      <sheetName val="이름"/>
      <sheetName val="노무비산출"/>
      <sheetName val="견적서"/>
      <sheetName val="시설물일위"/>
      <sheetName val="가설공사"/>
      <sheetName val="단가결정"/>
      <sheetName val="내역아"/>
      <sheetName val="울타리"/>
      <sheetName val="목도급"/>
      <sheetName val="우수"/>
      <sheetName val="단가조사"/>
      <sheetName val="통신내역서"/>
      <sheetName val="설변내역서"/>
      <sheetName val="건강보험료"/>
      <sheetName val="고용보험료"/>
      <sheetName val="시중노임"/>
      <sheetName val="품목별 지수"/>
      <sheetName val="연금보험료"/>
      <sheetName val="퇴직공제부금비"/>
      <sheetName val="입력"/>
      <sheetName val="자재대"/>
      <sheetName val="지급자재내역서"/>
      <sheetName val="설계예산내역서"/>
      <sheetName val="일 위 대 가 표"/>
      <sheetName val="입출재고현황 (2)"/>
      <sheetName val="직접공사비집계표_7"/>
      <sheetName val="공통가설_8"/>
      <sheetName val="판매시설"/>
      <sheetName val="아파트_9"/>
      <sheetName val="주민복지관"/>
      <sheetName val="지하주차장"/>
      <sheetName val="98수문일위"/>
      <sheetName val="터파기및재료"/>
      <sheetName val="조립비"/>
      <sheetName val="0001new"/>
      <sheetName val="M"/>
      <sheetName val="단가"/>
      <sheetName val="세부내역서"/>
      <sheetName val="Component Description"/>
      <sheetName val="REDUCER"/>
      <sheetName val="WE'T"/>
      <sheetName val="내역전기"/>
      <sheetName val="TRE TABLE"/>
      <sheetName val="예산대비"/>
      <sheetName val="참조"/>
      <sheetName val="케이블류 OLD"/>
      <sheetName val="6동"/>
      <sheetName val="우성교간선"/>
      <sheetName val="신규일위대가"/>
      <sheetName val="프랜트면허"/>
      <sheetName val="XXXXXX"/>
      <sheetName val="역사설비(1.증축공사)"/>
      <sheetName val="주식"/>
      <sheetName val="Sheet1 (2)"/>
      <sheetName val="DT매출"/>
      <sheetName val="MEXICO-C"/>
      <sheetName val="간접비"/>
      <sheetName val=" 내역"/>
      <sheetName val="TARGET"/>
      <sheetName val="수량이동"/>
      <sheetName val="자동제어"/>
      <sheetName val="S058FL01"/>
      <sheetName val="정산내역"/>
      <sheetName val="품셈총괄표"/>
      <sheetName val="집계표"/>
      <sheetName val="KHEATEX"/>
      <sheetName val="배수관토공산출"/>
      <sheetName val="I一般˔"/>
      <sheetName val=""/>
      <sheetName val="7_경제성결과"/>
      <sheetName val="화재_탐지_설비"/>
      <sheetName val="74,539,000_(2_22)"/>
      <sheetName val="인건비_"/>
      <sheetName val="Pier 3"/>
      <sheetName val="조건표"/>
      <sheetName val="산출집계표1"/>
      <sheetName val="구조물철거타공정이월"/>
      <sheetName val="갑지1"/>
      <sheetName val="부하LOAD"/>
      <sheetName val="총괄집계표"/>
      <sheetName val="일위대가목록"/>
      <sheetName val="단가조사서"/>
      <sheetName val="견적서(보문)"/>
      <sheetName val="견적서(광영)"/>
      <sheetName val="인사자료총집계"/>
      <sheetName val="할증 "/>
      <sheetName val="총 원가계산"/>
      <sheetName val="위치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/>
      <sheetData sheetId="180"/>
      <sheetData sheetId="181"/>
      <sheetData sheetId="182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/>
      <sheetData sheetId="271"/>
      <sheetData sheetId="272"/>
      <sheetData sheetId="273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건표"/>
      <sheetName val=" ｹ-ﾌﾞﾙ"/>
      <sheetName val="1공구 건정토건 토공"/>
      <sheetName val="1공구 건정토건 철콘"/>
    </sheetNames>
    <sheetDataSet>
      <sheetData sheetId="0" refreshError="1">
        <row r="4">
          <cell r="P4" t="str">
            <v>/WDR~{DOWN 1}</v>
          </cell>
        </row>
      </sheetData>
      <sheetData sheetId="1" refreshError="1"/>
      <sheetData sheetId="2"/>
      <sheetData sheetId="3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결과조달"/>
      <sheetName val="laroux"/>
      <sheetName val="반포-봉암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</sheetNames>
    <sheetDataSet>
      <sheetData sheetId="0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돌일위집계"/>
      <sheetName val="000000"/>
      <sheetName val="INNER FULE"/>
      <sheetName val="적용할증"/>
      <sheetName val="일위대가"/>
      <sheetName val="고소할증품"/>
      <sheetName val="특수비계공품"/>
      <sheetName val="수량산출서"/>
      <sheetName val="플랫폼집계"/>
      <sheetName val="플랫폼수량"/>
      <sheetName val="계단집계"/>
      <sheetName val="계단수량"/>
      <sheetName val="랜딩집계"/>
      <sheetName val="랜딩수량"/>
      <sheetName val="사다리집계"/>
      <sheetName val="사다리수량"/>
      <sheetName val="Sheet1"/>
      <sheetName val="연돌내역서"/>
      <sheetName val="연돌"/>
      <sheetName val="Sheet2"/>
      <sheetName val="Sheet3"/>
      <sheetName val="(76)배관총괄"/>
      <sheetName val="M2-1-1"/>
      <sheetName val="M2-1-2"/>
      <sheetName val="M2-1-3"/>
      <sheetName val="M2-1-4"/>
      <sheetName val="M2-1-5"/>
      <sheetName val="M2-1-6"/>
      <sheetName val="M2-1-7"/>
      <sheetName val="M2-1-8"/>
      <sheetName val="M2-1-9"/>
      <sheetName val="M2-1-10"/>
      <sheetName val="정산"/>
      <sheetName val="관리비"/>
      <sheetName val="기성공제"/>
      <sheetName val="실행내역"/>
      <sheetName val="설계예산서"/>
      <sheetName val="1월보고(99종합)"/>
      <sheetName val="00년 1월"/>
      <sheetName val="00년 2월"/>
      <sheetName val="00년 3월"/>
      <sheetName val="00년 4월"/>
      <sheetName val="00년 5월"/>
      <sheetName val="00년상반기"/>
      <sheetName val="00년 7월"/>
      <sheetName val="00년 8월"/>
      <sheetName val="00년 9월"/>
      <sheetName val="00년10월"/>
      <sheetName val="12월가공서비스"/>
      <sheetName val="Sheet10"/>
      <sheetName val="Sheet11"/>
      <sheetName val="Sheet12"/>
      <sheetName val="Sheet13"/>
      <sheetName val="Sheet14"/>
      <sheetName val="Sheet15"/>
      <sheetName val="Sheet16"/>
      <sheetName val="그래프data"/>
      <sheetName val="정부노임단가"/>
      <sheetName val="갑지(추정)"/>
      <sheetName val="노원열병합  건축공사기성내역서"/>
      <sheetName val="공문"/>
      <sheetName val="SG"/>
      <sheetName val="㽓다리수량"/>
      <sheetName val="실행(1)"/>
      <sheetName val="01"/>
      <sheetName val="목표세부명세"/>
      <sheetName val="단가표"/>
      <sheetName val="PIPE내역(FCN)"/>
      <sheetName val="배관(TDI ISBL)"/>
      <sheetName val="건축집계"/>
      <sheetName val="일위대가-목록"/>
      <sheetName val="금액내역서"/>
      <sheetName val="TOWER 12TON"/>
      <sheetName val="TOWER 10TON"/>
      <sheetName val="직재"/>
      <sheetName val="결과조달"/>
      <sheetName val="DRUM"/>
      <sheetName val="S003031"/>
      <sheetName val="가시설흙막이"/>
      <sheetName val="0226"/>
      <sheetName val="동축분 종합설계서"/>
      <sheetName val="전기일위대가"/>
      <sheetName val="품셈"/>
      <sheetName val="PBS"/>
      <sheetName val="당초"/>
      <sheetName val="노임단가"/>
      <sheetName val="연돌내역일위"/>
      <sheetName val="청산공사"/>
      <sheetName val="예가표"/>
      <sheetName val="자재집계"/>
      <sheetName val="NYS"/>
      <sheetName val="자금신청서"/>
      <sheetName val="3.공통공사대비"/>
      <sheetName val="실행"/>
      <sheetName val="날개벽수량표"/>
      <sheetName val="충돌 내용"/>
      <sheetName val="단중"/>
      <sheetName val="품셈표"/>
      <sheetName val="CAT_5"/>
      <sheetName val="기계설비"/>
      <sheetName val="h-013211-2"/>
      <sheetName val="부표총괄"/>
      <sheetName val="TDI ISBL"/>
      <sheetName val="공사내역"/>
      <sheetName val="D-3109"/>
      <sheetName val="1단계"/>
      <sheetName val="TB-내역서"/>
      <sheetName val="Sheet5"/>
      <sheetName val="MINA BM"/>
      <sheetName val="INNER_FULE"/>
      <sheetName val="00년_1월"/>
      <sheetName val="00년_2월"/>
      <sheetName val="00년_3월"/>
      <sheetName val="00년_4월"/>
      <sheetName val="00년_5월"/>
      <sheetName val="00년_7월"/>
      <sheetName val="00년_8월"/>
      <sheetName val="00년_9월"/>
      <sheetName val="노원열병합__건축공사기성내역서"/>
      <sheetName val="배관(TDI_ISBL)"/>
      <sheetName val="TOWER_12TON"/>
      <sheetName val="TOWER_10TON"/>
      <sheetName val="동축분_종합설계서"/>
      <sheetName val="3_공통공사대비"/>
      <sheetName val="TDI_ISBL"/>
      <sheetName val="MINA_BM"/>
      <sheetName val="소비자가"/>
      <sheetName val="1ST"/>
      <sheetName val="misc"/>
      <sheetName val="유림골조"/>
      <sheetName val="IW-LIST"/>
      <sheetName val="안국연체"/>
      <sheetName val="현장경상비"/>
      <sheetName val="6호기"/>
      <sheetName val=" 견적서"/>
      <sheetName val="PIPE"/>
      <sheetName val="FLANGE"/>
      <sheetName val="VALVE"/>
      <sheetName val="도"/>
      <sheetName val="견적"/>
      <sheetName val="#REF"/>
      <sheetName val="내"/>
      <sheetName val="지급자재"/>
      <sheetName val="수주전망영업부"/>
      <sheetName val="C3"/>
      <sheetName val="기준"/>
      <sheetName val="APT"/>
      <sheetName val="수금 "/>
      <sheetName val="12월정산수금현황"/>
      <sheetName val="수정시산표"/>
      <sheetName val="B"/>
      <sheetName val="BACKDATA"/>
      <sheetName val="A"/>
      <sheetName val="외화"/>
      <sheetName val="2 카드채권(대출포함)"/>
      <sheetName val="자금동향"/>
      <sheetName val="Back data Table"/>
      <sheetName val="CONC SLAB"/>
      <sheetName val="Summary"/>
      <sheetName val="24V"/>
      <sheetName val="일위대가(여기까지)"/>
      <sheetName val="집계"/>
      <sheetName val="기본일위"/>
      <sheetName val="직노"/>
      <sheetName val="I一般比"/>
      <sheetName val="내역서2안"/>
      <sheetName val="설직재-1"/>
      <sheetName val="Sheet4"/>
      <sheetName val="내역서(총)"/>
      <sheetName val="세대내부"/>
      <sheetName val="조건표"/>
      <sheetName val="ELECTRIC"/>
      <sheetName val="CTEMCOST"/>
      <sheetName val="SCHEDULE"/>
      <sheetName val="ERECIN"/>
      <sheetName val="설치공사"/>
      <sheetName val="전기"/>
      <sheetName val="건축(광주)"/>
      <sheetName val="일반부표"/>
      <sheetName val="설계예시"/>
      <sheetName val="노임"/>
      <sheetName val="도면자료제출일정"/>
      <sheetName val="C-301E~305E"/>
      <sheetName val="수입"/>
      <sheetName val="trf(36%)"/>
      <sheetName val="SOS_PLC &amp; Panel"/>
      <sheetName val="CALCULATION"/>
      <sheetName val="기준표"/>
      <sheetName val="설계조건"/>
      <sheetName val="갑지"/>
      <sheetName val="일위대가(계측기설치)"/>
      <sheetName val="입상내역"/>
      <sheetName val="수문일위1"/>
      <sheetName val="집계표"/>
      <sheetName val="일위"/>
      <sheetName val="제직재"/>
      <sheetName val="공사비증감"/>
      <sheetName val="월별cashflow"/>
      <sheetName val="사업검토"/>
      <sheetName val="월별경비집행"/>
      <sheetName val="견적조건"/>
      <sheetName val="Y-WORK"/>
      <sheetName val="INSTR"/>
      <sheetName val="1.설계기준"/>
      <sheetName val="0708"/>
      <sheetName val="REFTABLE"/>
      <sheetName val="수로단위수량"/>
      <sheetName val="건축-물가변동"/>
      <sheetName val="카메라(TO양식변경)"/>
      <sheetName val="7.1유효폭"/>
      <sheetName val="PIPE(UG)내역"/>
      <sheetName val="공통비총괄표"/>
      <sheetName val="INNER_FULE1"/>
      <sheetName val="00년_1월1"/>
      <sheetName val="00년_2월1"/>
      <sheetName val="00년_3월1"/>
      <sheetName val="00년_4월1"/>
      <sheetName val="00년_5월1"/>
      <sheetName val="00년_7월1"/>
      <sheetName val="00년_8월1"/>
      <sheetName val="00년_9월1"/>
      <sheetName val="노원열병합__건축공사기성내역서1"/>
      <sheetName val="배관(TDI_ISBL)1"/>
      <sheetName val="TOWER_12TON1"/>
      <sheetName val="TOWER_10TON1"/>
      <sheetName val="_견적서"/>
      <sheetName val="Sheet9"/>
      <sheetName val="발전기"/>
      <sheetName val="간선"/>
      <sheetName val="전기자료"/>
      <sheetName val="nde_request"/>
      <sheetName val="6PILE  (돌출)"/>
      <sheetName val="금융비용"/>
      <sheetName val="NAMES"/>
      <sheetName val="D-623D"/>
      <sheetName val="TCF"/>
      <sheetName val="人力"/>
      <sheetName val="分析2-安装包"/>
      <sheetName val="97 사업추정(WEKI)"/>
      <sheetName val="COVER-P"/>
      <sheetName val="내역서"/>
      <sheetName val="의뢰서"/>
      <sheetName val="할증 "/>
      <sheetName val="DATA2000"/>
      <sheetName val="품셈TABLE"/>
      <sheetName val="모니터"/>
      <sheetName val="제-노임"/>
      <sheetName val="표지"/>
      <sheetName val="금융"/>
      <sheetName val="TRE TABLE"/>
      <sheetName val="DATA"/>
      <sheetName val="내역서(증축)"/>
      <sheetName val="가격조사서"/>
      <sheetName val="표지 (2)"/>
      <sheetName val="BQ"/>
      <sheetName val="예정(3)"/>
      <sheetName val="동원(3)"/>
      <sheetName val="AC포장수량"/>
      <sheetName val="경산"/>
      <sheetName val="공사현황"/>
      <sheetName val="code"/>
      <sheetName val="공종별 공사비변동"/>
      <sheetName val="J直材4"/>
      <sheetName val="기계경비 (2)"/>
      <sheetName val="부속동"/>
      <sheetName val="개요"/>
      <sheetName val="원가계산서(남측)"/>
      <sheetName val="국내"/>
      <sheetName val="P.M 별"/>
      <sheetName val="단가조사"/>
      <sheetName val="BQMPALOC"/>
      <sheetName val="일위대가목차"/>
      <sheetName val="교각계산"/>
      <sheetName val="VV보온LINK"/>
      <sheetName val="FIT보온LINK"/>
      <sheetName val="대림경상68억"/>
      <sheetName val="배수내역"/>
      <sheetName val="현장관리비"/>
      <sheetName val="노임이"/>
      <sheetName val="골프장예산"/>
      <sheetName val="실행내역서 "/>
      <sheetName val="설계명세서"/>
      <sheetName val="IMPEADENCE MAP 취수장"/>
      <sheetName val="매출"/>
      <sheetName val="Civil"/>
      <sheetName val="DB@Acess"/>
      <sheetName val="본선 토공 분배표"/>
      <sheetName val="0000"/>
      <sheetName val="다이꾸"/>
      <sheetName val="토공실행"/>
      <sheetName val="MAT_N048"/>
      <sheetName val="배관공사"/>
      <sheetName val="보온공사"/>
      <sheetName val="Support공사"/>
      <sheetName val="도장공사"/>
      <sheetName val="열배관이중보온관공사"/>
      <sheetName val="집계표(덕화)"/>
      <sheetName val="BEND LOSS"/>
      <sheetName val="용선 C.L"/>
      <sheetName val="토공정보"/>
      <sheetName val="두앙"/>
      <sheetName val="sum1 (2)"/>
      <sheetName val="부하(성남)"/>
      <sheetName val="5.소재"/>
      <sheetName val="기초자료입력"/>
      <sheetName val="BOQ for HRSG &amp; BOP-mech."/>
      <sheetName val="Desal-E&amp;I"/>
      <sheetName val="BOQ for GTG &amp; STG-mech."/>
      <sheetName val="KMX(현대토목)"/>
      <sheetName val="사업부배부A"/>
      <sheetName val="계정"/>
      <sheetName val="부하계산서"/>
      <sheetName val="DHEQSUPT"/>
      <sheetName val="앉음벽 (2)"/>
      <sheetName val="cable-data"/>
      <sheetName val="절단표"/>
      <sheetName val="20-25"/>
      <sheetName val="프랜트면허"/>
      <sheetName val="단면 (2)"/>
      <sheetName val="판가반영"/>
      <sheetName val="TG9504"/>
      <sheetName val="수량산출서 갑지"/>
      <sheetName val="마감사양"/>
      <sheetName val="외주계약현황"/>
      <sheetName val="자재계약내용"/>
      <sheetName val="입찰내역 발주처 양식"/>
      <sheetName val="COPING"/>
      <sheetName val="오산갈곳"/>
      <sheetName val="유림총괄"/>
      <sheetName val="ilch"/>
      <sheetName val="토공(완충)"/>
      <sheetName val="3BL공동구 수량"/>
      <sheetName val="방배동내역(리라)"/>
      <sheetName val="CODE (2)"/>
      <sheetName val="DB"/>
      <sheetName val="GRDBS"/>
      <sheetName val="단가표 "/>
      <sheetName val="공사비예산서(토목분)"/>
      <sheetName val="밸브설치"/>
      <sheetName val="경상비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내역"/>
      <sheetName val="2000년1차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일위대가(가설)"/>
      <sheetName val="단가"/>
      <sheetName val="배수공"/>
      <sheetName val="설계"/>
      <sheetName val="BID"/>
      <sheetName val="포장공"/>
      <sheetName val="일위대가(1)"/>
      <sheetName val="총공사내역서"/>
      <sheetName val="200"/>
      <sheetName val="토공"/>
      <sheetName val="도급"/>
      <sheetName val="설 계"/>
      <sheetName val="입찰안"/>
      <sheetName val="WORK"/>
      <sheetName val="일반공사"/>
      <sheetName val="MOTOR"/>
      <sheetName val="충주"/>
      <sheetName val="입출재고현황 (2)"/>
      <sheetName val="구조물철거타공정이월"/>
      <sheetName val="LinerWt"/>
      <sheetName val="Cash2"/>
      <sheetName val="Z"/>
      <sheetName val="설비원가"/>
      <sheetName val="손익분석"/>
      <sheetName val="12CGOU"/>
      <sheetName val="Insts"/>
      <sheetName val="PRO_DCI"/>
      <sheetName val="INST_DCI"/>
      <sheetName val="HVAC_DCI"/>
      <sheetName val="PIPE_DCI"/>
      <sheetName val="TTL"/>
      <sheetName val="calc"/>
      <sheetName val="Supplement2"/>
      <sheetName val="견"/>
      <sheetName val="공통비(전체)"/>
      <sheetName val="costing_CV"/>
      <sheetName val="costing_ESDV"/>
      <sheetName val="costing_FE"/>
      <sheetName val="costing_Misc"/>
      <sheetName val="costing_MOV"/>
      <sheetName val="costing_Press"/>
      <sheetName val="사통"/>
      <sheetName val="9-1차이내역"/>
      <sheetName val="관로토공집계표"/>
      <sheetName val="허용전류-IEC"/>
      <sheetName val="허용전류-IEC DATA"/>
      <sheetName val="일위대가_여기까지_"/>
      <sheetName val="만기"/>
      <sheetName val="TDC COA Sumry"/>
      <sheetName val="TDC Item Dets"/>
      <sheetName val="TDC Item Sumry"/>
      <sheetName val="TDC Key Qty Sumry"/>
      <sheetName val="List - Components"/>
      <sheetName val="List - Equipment"/>
      <sheetName val="COA Sumry - Std Imp"/>
      <sheetName val="Contr TDC - Std Imp"/>
      <sheetName val="Item Sumry - Std Imp"/>
      <sheetName val="Unit Costs - Std Imp"/>
      <sheetName val="Unit MH - Std Imp"/>
      <sheetName val="Proj TIC - Std Imp"/>
      <sheetName val="BACKDA_x0014_A"/>
      <sheetName val="조립지적"/>
      <sheetName val="총물량"/>
      <sheetName val="공사비SUM"/>
      <sheetName val="Inert Balls"/>
      <sheetName val="HRB"/>
      <sheetName val="설계명세서(선로)"/>
      <sheetName val="대비표"/>
      <sheetName val="역T형"/>
      <sheetName val="sum"/>
      <sheetName val="집계표(OPTION)"/>
      <sheetName val="INNER_FULE2"/>
      <sheetName val="00년_1월2"/>
      <sheetName val="00년_2월2"/>
      <sheetName val="00년_3월2"/>
      <sheetName val="00년_4월2"/>
      <sheetName val="00년_5월2"/>
      <sheetName val="00년_7월2"/>
      <sheetName val="00년_8월2"/>
      <sheetName val="00년_9월2"/>
      <sheetName val="노원열병합__건축공사기성내역서2"/>
      <sheetName val="배관(TDI_ISBL)2"/>
      <sheetName val="TOWER_12TON2"/>
      <sheetName val="TOWER_10TON2"/>
      <sheetName val="3_공통공사대비1"/>
      <sheetName val="_견적서1"/>
      <sheetName val="TDI_ISBL1"/>
      <sheetName val="Code_INTools"/>
      <sheetName val="Default_Magics"/>
      <sheetName val="Code_Magics"/>
      <sheetName val="변경집계표"/>
      <sheetName val="MIBK원단위"/>
      <sheetName val="KUNGDEVI"/>
      <sheetName val="Base_Data"/>
      <sheetName val="PROCURE"/>
      <sheetName val="wagerate"/>
      <sheetName val="Total"/>
      <sheetName val="cable"/>
      <sheetName val="Appendix 2"/>
      <sheetName val="Appendix 3"/>
      <sheetName val="Appendix 4(a)_Civil"/>
      <sheetName val="Appendix 4(c)_Piping"/>
      <sheetName val="Appendix 4(b)_Elec."/>
      <sheetName val="临时设施费"/>
      <sheetName val="SW"/>
      <sheetName val="Summary12"/>
      <sheetName val="Summary11"/>
      <sheetName val="OVERALL-PKG#1"/>
      <sheetName val="을"/>
      <sheetName val="SHL"/>
      <sheetName val="22-Plant"/>
      <sheetName val="Supervision List"/>
      <sheetName val="CostDB"/>
      <sheetName val="BQ_Process "/>
      <sheetName val="BQ_Building "/>
      <sheetName val="fire alarm"/>
      <sheetName val="Tank Elec. BM "/>
      <sheetName val="132kv.BM "/>
      <sheetName val="PROCESS"/>
      <sheetName val="Subcon A"/>
      <sheetName val="jobhist"/>
      <sheetName val="Engrg Est"/>
      <sheetName val="EQUIPMENT"/>
      <sheetName val="PIPE-HOT"/>
      <sheetName val="방배2E"/>
      <sheetName val="slipsumpR"/>
      <sheetName val="Gia vat tu"/>
      <sheetName val="동축분_종합설계서1"/>
      <sheetName val="MINA_BM1"/>
      <sheetName val="수금_"/>
      <sheetName val="2_카드채권(대출포함)"/>
      <sheetName val="Back_data_Table"/>
      <sheetName val="CONC_SLAB"/>
      <sheetName val="SOS_PLC_&amp;_Panel"/>
      <sheetName val="할증_"/>
      <sheetName val="1_설계기준"/>
      <sheetName val="6PILE__(돌출)"/>
      <sheetName val="97_사업추정(WEKI)"/>
      <sheetName val="7_1유효폭"/>
      <sheetName val="실행내역서_"/>
      <sheetName val="IMPEADENCE_MAP_취수장"/>
      <sheetName val="교각1"/>
      <sheetName val="BSD (2)"/>
      <sheetName val="FORM-0"/>
      <sheetName val="연수동"/>
      <sheetName val="특기사항"/>
      <sheetName val="CIVIL4"/>
      <sheetName val="개시대사 (2)"/>
      <sheetName val="1,2,3,4,5단위수량"/>
      <sheetName val="일위대가 "/>
      <sheetName val="WELDING POINT 단가"/>
      <sheetName val="현장지지물물량"/>
      <sheetName val="터파기및재료"/>
      <sheetName val="BOX(1.5X1.5)"/>
      <sheetName val="왕십리방향"/>
      <sheetName val="PAY"/>
      <sheetName val="0124"/>
      <sheetName val="Cable경로수정_SRS_제출_견적내역(20120215)"/>
      <sheetName val="3.PIPING"/>
      <sheetName val="PRICES"/>
      <sheetName val="정산내역"/>
      <sheetName val="산거각호표"/>
      <sheetName val="대로근거"/>
      <sheetName val="중로근거"/>
      <sheetName val="hvac(제어동)"/>
      <sheetName val="조명시설"/>
      <sheetName val="MTO REV.2(ARMOR)"/>
      <sheetName val="코드"/>
      <sheetName val="COST"/>
      <sheetName val="기본사항"/>
      <sheetName val="을-ATYPE"/>
      <sheetName val="정보"/>
      <sheetName val="입력"/>
      <sheetName val="Project_Brief1"/>
      <sheetName val="Breakdown"/>
      <sheetName val="금액집계"/>
      <sheetName val="ITEM"/>
      <sheetName val="1공구(을)"/>
      <sheetName val="UnitRate"/>
      <sheetName val="연습"/>
      <sheetName val="연부97-1"/>
      <sheetName val="21301동"/>
      <sheetName val="그래프(안전환경)"/>
      <sheetName val="9GNG운반"/>
      <sheetName val="공통부대비"/>
      <sheetName val="사진"/>
      <sheetName val="별표 "/>
      <sheetName val="설계내역서"/>
      <sheetName val="수량산출서(코너앵글)"/>
      <sheetName val="간접"/>
      <sheetName val="COVER"/>
      <sheetName val="전계가"/>
      <sheetName val="업무담당"/>
      <sheetName val="품"/>
      <sheetName val="배관 PANIT 물량"/>
      <sheetName val="EQUIPMENT -2"/>
      <sheetName val="CD,TH,TP"/>
      <sheetName val="Tong Hop"/>
      <sheetName val="He 06"/>
      <sheetName val="Nam 2004"/>
      <sheetName val="Nam 2003"/>
      <sheetName val="Nam 2005"/>
      <sheetName val="Nam 2002"/>
      <sheetName val="XL4Poppy"/>
      <sheetName val="산출내역서집계표"/>
      <sheetName val="토목주소"/>
      <sheetName val="산출근거"/>
      <sheetName val="단중표_ST"/>
      <sheetName val="기계내역"/>
      <sheetName val="N賃率-職"/>
      <sheetName val="내역1"/>
      <sheetName val="2010년 투입계획 (2)"/>
      <sheetName val="Nalut (천단위)"/>
      <sheetName val="준검 내역서"/>
      <sheetName val="내역표지"/>
      <sheetName val="공정기계"/>
      <sheetName val="계장"/>
      <sheetName val="토목"/>
      <sheetName val="건축"/>
      <sheetName val="CONCRETE"/>
      <sheetName val="계수시트"/>
      <sheetName val="원가계산서"/>
      <sheetName val="물량표(신)"/>
      <sheetName val="AILC004"/>
      <sheetName val="실행철강하도"/>
      <sheetName val="94B"/>
      <sheetName val="개요입력"/>
      <sheetName val="수량기준"/>
      <sheetName val="단가기준"/>
      <sheetName val="아울렛박스"/>
      <sheetName val="수주추정"/>
      <sheetName val="MTP"/>
      <sheetName val="견적단가"/>
      <sheetName val="자재비산출(perlite)"/>
      <sheetName val=" 공사개요.xlsx"/>
      <sheetName val="SUPT_Column"/>
      <sheetName val="SUPT_Rafter"/>
      <sheetName val="SUPT_STR2"/>
      <sheetName val="SUPT_Girder"/>
      <sheetName val="Int Wind Girder"/>
      <sheetName val="AnchorB"/>
      <sheetName val="AnchorC"/>
      <sheetName val="Shell (App A)"/>
      <sheetName val="Annular"/>
      <sheetName val="Wind"/>
      <sheetName val="Rafter_Only"/>
      <sheetName val="App F"/>
      <sheetName val="Seismic"/>
      <sheetName val="Shell (VP Dgn)"/>
      <sheetName val="YES-T"/>
      <sheetName val="Sheet17"/>
      <sheetName val="단가산출"/>
      <sheetName val="설산1.나"/>
      <sheetName val="본사S"/>
      <sheetName val="BOX"/>
      <sheetName val="ASCEandUBC"/>
      <sheetName val="음료실행"/>
      <sheetName val="실행(표지,갑,을)"/>
      <sheetName val="실행(ALT1)"/>
      <sheetName val="동원인원"/>
      <sheetName val="원본"/>
      <sheetName val="SMD 3L PM Data"/>
      <sheetName val="EQUIP"/>
      <sheetName val="성곽내역서"/>
      <sheetName val="기안"/>
      <sheetName val="개산공사비"/>
      <sheetName val="cal"/>
      <sheetName val="삼광기업012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단가"/>
      <sheetName val="발주내역"/>
      <sheetName val="설계개요"/>
      <sheetName val="사유서(출)"/>
      <sheetName val="내역"/>
      <sheetName val="도로구조공사비"/>
      <sheetName val="도로토공공사비"/>
      <sheetName val="여수토공사비"/>
      <sheetName val="한전납입금"/>
      <sheetName val="약품설비"/>
      <sheetName val="전기"/>
      <sheetName val="사리부설"/>
      <sheetName val="ABUT수량-A1"/>
      <sheetName val="집계표"/>
      <sheetName val="예가표"/>
      <sheetName val="계약일반사항"/>
      <sheetName val="제경비요율"/>
      <sheetName val="총괄표"/>
      <sheetName val="실행철강하도"/>
      <sheetName val="노무비"/>
      <sheetName val="공사비"/>
      <sheetName val="산출근거"/>
      <sheetName val="철집"/>
      <sheetName val="Sheet1 (2)"/>
      <sheetName val="설계(원가)"/>
      <sheetName val="내역서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전차선로 물량표"/>
      <sheetName val="내역표지"/>
      <sheetName val="일위대가표"/>
      <sheetName val="설명"/>
      <sheetName val="시공여유율"/>
      <sheetName val="부안일위"/>
      <sheetName val="일위대가"/>
      <sheetName val="1호맨홀토공"/>
      <sheetName val="단면 (2)"/>
      <sheetName val="#REF"/>
      <sheetName val="제출내역 (2)"/>
      <sheetName val="자재견적 (대왕) (2)"/>
      <sheetName val="금액내역서"/>
      <sheetName val="전기혼잡제경비(45)"/>
      <sheetName val="일위대가(가설)"/>
      <sheetName val="현장관리비 산출내역"/>
      <sheetName val="교각계산"/>
      <sheetName val="VXXXXX"/>
      <sheetName val="조경일람"/>
      <sheetName val="CCTV내역서"/>
      <sheetName val="unit"/>
      <sheetName val="재료값"/>
      <sheetName val="단위가격 "/>
      <sheetName val="품셈(기초)"/>
      <sheetName val="유림골조"/>
      <sheetName val="수토공단위당"/>
      <sheetName val="구조물철거타공정이월"/>
      <sheetName val="재료비"/>
      <sheetName val="공사비집계"/>
      <sheetName val="PAD TR보호대기초"/>
      <sheetName val="가로등기초"/>
      <sheetName val="HANDHOLE(2)"/>
      <sheetName val="일위대가(계측기설치)"/>
      <sheetName val="1.동력공사"/>
      <sheetName val="결과조달"/>
      <sheetName val="산수배수"/>
      <sheetName val="1,2공구원가계산서"/>
      <sheetName val="2공구산출내역"/>
      <sheetName val="1공구산출내역서"/>
      <sheetName val="투찰내역"/>
      <sheetName val="중기비"/>
      <sheetName val="년도별"/>
      <sheetName val="남양내역"/>
      <sheetName val="공사비총괄표"/>
      <sheetName val="찍기"/>
      <sheetName val="P-산#1-1(WOWA1)"/>
      <sheetName val="Sheet1"/>
      <sheetName val="가공비"/>
      <sheetName val="원가계산서(집계)"/>
      <sheetName val="날개벽"/>
      <sheetName val="PIPE내역_FCN_"/>
      <sheetName val="횡배수관집현황(2공구)"/>
      <sheetName val="일위"/>
      <sheetName val="요율"/>
      <sheetName val="NYS"/>
      <sheetName val="매립"/>
      <sheetName val="양수장내역"/>
      <sheetName val="양수장"/>
      <sheetName val="대치판정"/>
      <sheetName val="토적"/>
      <sheetName val="공내역"/>
      <sheetName val="Sheet2"/>
      <sheetName val="계화총괄"/>
      <sheetName val="계화배수(3대)"/>
      <sheetName val="고창방향"/>
      <sheetName val="일위대가(목록)"/>
      <sheetName val="자원리스트"/>
      <sheetName val="조건표"/>
      <sheetName val="공통"/>
      <sheetName val="98수문일위"/>
      <sheetName val="갑지"/>
      <sheetName val="조명시설"/>
      <sheetName val="밸브설치"/>
      <sheetName val="건              축"/>
      <sheetName val="일위집계표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여과지동"/>
      <sheetName val="참조"/>
      <sheetName val="현산지구200420"/>
      <sheetName val="설계조건"/>
      <sheetName val="안정계산"/>
      <sheetName val="단면검토"/>
      <sheetName val="관급수량총"/>
      <sheetName val="총괄내역서"/>
      <sheetName val="공장유"/>
      <sheetName val="전선 및 전선관"/>
      <sheetName val="98NS-N"/>
      <sheetName val="문학간접"/>
      <sheetName val="DATE"/>
      <sheetName val="대비"/>
      <sheetName val="터파기및재료"/>
      <sheetName val="설계"/>
      <sheetName val="1단계"/>
      <sheetName val="단면가정"/>
      <sheetName val="부대내역"/>
      <sheetName val="별첨1-임식"/>
      <sheetName val="기본자료"/>
      <sheetName val="안정검토"/>
      <sheetName val="교각1"/>
      <sheetName val="CODE"/>
      <sheetName val="COPING"/>
      <sheetName val="기초공"/>
      <sheetName val="MOTOR"/>
      <sheetName val="기둥(원형)"/>
      <sheetName val="1.토공"/>
      <sheetName val="가설공사비"/>
      <sheetName val="공사비예산서(토목분)"/>
      <sheetName val="천방교접속"/>
      <sheetName val="일위_파일"/>
      <sheetName val="견적대비"/>
      <sheetName val="지급자재"/>
      <sheetName val="변경집계표"/>
      <sheetName val="MACRO(MCC)"/>
      <sheetName val="날개벽(시점좌측)"/>
      <sheetName val="8.PILE  (돌출)"/>
      <sheetName val="수량산출"/>
      <sheetName val="원가계산서 "/>
      <sheetName val="고용보험료"/>
      <sheetName val="예산내역서"/>
      <sheetName val="9509"/>
      <sheetName val="배수내역"/>
      <sheetName val="입찰안"/>
      <sheetName val="96보완계획7.12"/>
      <sheetName val="업무처리전"/>
      <sheetName val="설계내역서"/>
      <sheetName val="INPUT"/>
      <sheetName val="참조자료"/>
      <sheetName val="SG"/>
      <sheetName val="입상내역"/>
      <sheetName val="반중력식옹벽"/>
      <sheetName val="DATA"/>
      <sheetName val="당초명세(평)"/>
      <sheetName val="작업일보"/>
      <sheetName val="표준계약서"/>
      <sheetName val="계산근거"/>
      <sheetName val="건축"/>
      <sheetName val="건축-물가변동"/>
      <sheetName val="일반문틀 설치"/>
      <sheetName val="샌딩 에폭시 도장"/>
      <sheetName val="스텐문틀설치"/>
      <sheetName val="주beam"/>
      <sheetName val="1.설계조건"/>
      <sheetName val="BID"/>
      <sheetName val="국공유지및사유지"/>
      <sheetName val="간접비총계"/>
      <sheetName val="부안변전"/>
      <sheetName val="연면적(평)단가"/>
      <sheetName val="구의33고"/>
      <sheetName val="Requirement(Work Crew)"/>
      <sheetName val="본선 토공 분배표"/>
      <sheetName val="장비"/>
      <sheetName val="부하계산서"/>
      <sheetName val="부하(성남)"/>
      <sheetName val="하수급견적대비"/>
      <sheetName val="산근1"/>
      <sheetName val="관리,공감"/>
      <sheetName val="입찰"/>
      <sheetName val="설계내역"/>
      <sheetName val="소야공정계획표"/>
      <sheetName val="자재대"/>
      <sheetName val="현경"/>
      <sheetName val="간선계산"/>
      <sheetName val="점수계산1-2"/>
      <sheetName val="전화번호DATA (2001)"/>
      <sheetName val="A-4"/>
      <sheetName val="노무"/>
      <sheetName val="자압"/>
      <sheetName val="주형"/>
      <sheetName val="자재"/>
      <sheetName val="지장물C"/>
      <sheetName val="원형1호맨홀토공수량"/>
      <sheetName val="1NYS(당)"/>
      <sheetName val="단가일람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본지점중"/>
      <sheetName val="자재단가비교표"/>
      <sheetName val="공문"/>
      <sheetName val="6PILE  (돌출)"/>
      <sheetName val="단가산출내역(노임부분수정)"/>
      <sheetName val="공통비총괄표"/>
      <sheetName val="재개발"/>
      <sheetName val="토총괄 (2)"/>
      <sheetName val="음봉방향"/>
      <sheetName val="내역서1"/>
      <sheetName val="차액보증"/>
      <sheetName val="설치중량_"/>
      <sheetName val="수문일위_"/>
      <sheetName val="자재견적_(대왕)_(2)"/>
      <sheetName val="CAT_5"/>
      <sheetName val="COPING-1"/>
      <sheetName val="역T형교대-2수량"/>
      <sheetName val="Y-WORK"/>
      <sheetName val="기기리스트"/>
      <sheetName val="약품공급2"/>
      <sheetName val="공사비증감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기계경비일람"/>
      <sheetName val="기자재비"/>
      <sheetName val="EP0618"/>
      <sheetName val="D-623D"/>
      <sheetName val="경비2내역"/>
      <sheetName val="국내"/>
      <sheetName val="원가계산서"/>
      <sheetName val="수지예산서(세부) (2)"/>
      <sheetName val="포장물량집계"/>
      <sheetName val="가도공"/>
      <sheetName val="분전함신설"/>
      <sheetName val="접지1종"/>
      <sheetName val="기존구조물철거집계계표"/>
      <sheetName val="일위대가목차"/>
      <sheetName val="상 부"/>
      <sheetName val="아파트 "/>
      <sheetName val="A(Rev.3)"/>
      <sheetName val="Macro"/>
      <sheetName val="Taux"/>
      <sheetName val="입력시트"/>
      <sheetName val="3.하중산정4.지지력"/>
      <sheetName val="증감내역서"/>
      <sheetName val="장문교(대전)"/>
      <sheetName val="주재료비"/>
      <sheetName val="청하배수"/>
      <sheetName val="석탄2.3물량"/>
      <sheetName val="수문일위(2012)"/>
      <sheetName val="총괄내역"/>
      <sheetName val="Macro1"/>
      <sheetName val="부표총괄"/>
      <sheetName val="NAI"/>
      <sheetName val="설계예시"/>
      <sheetName val="공사비내역서"/>
      <sheetName val="산근터빈"/>
      <sheetName val="DANGA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INPUT(덕도방향-시점)"/>
      <sheetName val="각형맨홀"/>
      <sheetName val="충돌 내용"/>
      <sheetName val="적현로"/>
      <sheetName val="계화배수"/>
      <sheetName val="직원유류수불현황"/>
      <sheetName val="Sheet4"/>
      <sheetName val="3도로"/>
      <sheetName val="3.공통공사대비"/>
      <sheetName val="투찰"/>
      <sheetName val="M-EQPT-Z"/>
      <sheetName val="견적대비표"/>
      <sheetName val="집계표(육상)"/>
      <sheetName val="플랜트 설치"/>
      <sheetName val="교량하부공"/>
      <sheetName val="A1"/>
      <sheetName val="간접비"/>
      <sheetName val="1.설계기준"/>
      <sheetName val="집수정(600-700)"/>
      <sheetName val="수량이동"/>
      <sheetName val="신표지1"/>
      <sheetName val="입출재고현황 (2)"/>
      <sheetName val="경상비"/>
      <sheetName val="도급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배수공"/>
      <sheetName val="일위대가(1)"/>
      <sheetName val="총공사내역서"/>
      <sheetName val="200"/>
      <sheetName val="토공"/>
      <sheetName val="설 계"/>
      <sheetName val="WORK"/>
      <sheetName val="일반공사"/>
      <sheetName val="노임"/>
      <sheetName val="충주"/>
      <sheetName val="2000전체분"/>
      <sheetName val="공통부대비"/>
      <sheetName val="정공공사"/>
      <sheetName val="기계경비(시간당)"/>
      <sheetName val="램머"/>
      <sheetName val="단가조사"/>
      <sheetName val="Baby일위대가"/>
      <sheetName val="조건"/>
      <sheetName val="단가산출"/>
      <sheetName val="전체도급"/>
      <sheetName val="부대대비"/>
      <sheetName val="냉연집계"/>
      <sheetName val="1-1"/>
      <sheetName val="토공총괄표"/>
      <sheetName val="산출내역서집계표"/>
      <sheetName val="1공구 건정토건 철콘"/>
      <sheetName val="2공구하도급내역서"/>
      <sheetName val="토량1-1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TYPE-A"/>
      <sheetName val="PIPE내역(FCN)"/>
      <sheetName val="자재일위(경)"/>
      <sheetName val="Sheet3"/>
      <sheetName val="입력값"/>
      <sheetName val="설계기준 및 하중계산"/>
      <sheetName val="BSD (2)"/>
      <sheetName val="준검 내역서"/>
      <sheetName val="strut type"/>
      <sheetName val="DATA1"/>
      <sheetName val="설계명세서"/>
      <sheetName val="예산명세서"/>
      <sheetName val="자료입력"/>
      <sheetName val="착공내역서"/>
      <sheetName val="단위수량"/>
      <sheetName val="SHL"/>
      <sheetName val="소일위대가코드표"/>
      <sheetName val="공사총원가계산서"/>
      <sheetName val="하수처리장-토목원가"/>
      <sheetName val="하수처리장-토목"/>
      <sheetName val="지장물취득비"/>
      <sheetName val="조경원가"/>
      <sheetName val="조경내역"/>
      <sheetName val="_x0000__x000c__x0000__x000c__x0000__x0000_耀僵䅛_x0000__x0000__x0000__x0000__x0001__x0000__x0000__x0000_‎ӥ_x001b__x0000__x000c__x0000__x000c__x0000__x0000_"/>
      <sheetName val="_x0000__x000c__x0000__x000c__x0000__x0000_렀హ䆍_x0000__x0000__x0000__x0000__x0001__x0000__x0000__x0000_2_x0000__x0000__x0000__x0000__x0000__x001c__x0000__x000c__x0000_"/>
      <sheetName val="유입량"/>
      <sheetName val=" 냉각수펌프"/>
      <sheetName val="제진기"/>
      <sheetName val="수문보고"/>
      <sheetName val="견적"/>
      <sheetName val="b_balju_cho"/>
      <sheetName val="새공통"/>
      <sheetName val="화해(함평)"/>
      <sheetName val="화해(장성)"/>
      <sheetName val="이설도로유용토"/>
      <sheetName val="인부신상자료"/>
      <sheetName val="BLOCK(1)"/>
      <sheetName val="위치조서"/>
      <sheetName val="Total"/>
      <sheetName val="DHEQSUPT"/>
      <sheetName val="진로도급"/>
      <sheetName val="백호우계수"/>
      <sheetName val="CTEMCOST"/>
      <sheetName val="S0"/>
      <sheetName val="단위가격"/>
      <sheetName val="대로근거"/>
      <sheetName val="중로근거"/>
      <sheetName val="시행후면적"/>
      <sheetName val="수지예산"/>
      <sheetName val="단면설계"/>
      <sheetName val="DT"/>
      <sheetName val="롤러"/>
      <sheetName val="BH"/>
      <sheetName val="펌프차타설"/>
      <sheetName val="골조시행"/>
      <sheetName val="소산진입"/>
      <sheetName val="GI-LIST"/>
      <sheetName val="실행예산(97.12.17)"/>
      <sheetName val="TOWER 12TON"/>
      <sheetName val="TOWER 10TON"/>
      <sheetName val="Macro2"/>
      <sheetName val="일반부표"/>
      <sheetName val="데리네이타현황"/>
      <sheetName val="집계"/>
      <sheetName val="CC16-내역서"/>
      <sheetName val="cal"/>
      <sheetName val="Eq. Mobilization"/>
      <sheetName val="PI"/>
      <sheetName val="계수시트"/>
      <sheetName val="용수간선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전기집계"/>
      <sheetName val="하수처리장-전기집계"/>
      <sheetName val="하수처리장-전기내역"/>
      <sheetName val="중계펌프장-전기집계"/>
      <sheetName val="중계펌프장-전기내역"/>
      <sheetName val="하수처리장-사급자재대"/>
      <sheetName val="사급자재대-기계"/>
      <sheetName val="사급자재대-전기"/>
      <sheetName val="시운전비"/>
      <sheetName val="차집관로, 중계펌프장원가"/>
      <sheetName val="차집관로, 중계펌프장"/>
      <sheetName val="중계펌프장-건축"/>
      <sheetName val="중계펌프장-사급자재대"/>
      <sheetName val="JUCK"/>
      <sheetName val="연결관암거"/>
      <sheetName val=""/>
      <sheetName val="B.O.M"/>
      <sheetName val="ESC(K치)"/>
      <sheetName val="대림경상68억"/>
      <sheetName val="손익분석"/>
      <sheetName val="tggwan(mac)"/>
      <sheetName val="갑지(추정)"/>
      <sheetName val="IW-LIST"/>
      <sheetName val="N賃率-職"/>
      <sheetName val="연돌일위집계"/>
      <sheetName val="S.중기사용료"/>
      <sheetName val="입력란"/>
      <sheetName val="97노임단가"/>
      <sheetName val="DATA-UPS"/>
      <sheetName val="옹벽수량집계"/>
      <sheetName val="호안블럭단가"/>
      <sheetName val="수로단위수량"/>
      <sheetName val="총집계표"/>
      <sheetName val="96노임기준"/>
      <sheetName val="Macro(전선)"/>
      <sheetName val="아울렛박스"/>
      <sheetName val="G.R300경비"/>
      <sheetName val="노임이"/>
      <sheetName val="북방3터널"/>
      <sheetName val="1.취수장"/>
      <sheetName val="중기조종사 단위단가"/>
      <sheetName val="흥양2교토공집계표"/>
      <sheetName val="발주"/>
      <sheetName val="계약조건"/>
      <sheetName val="----"/>
      <sheetName val="VXXX"/>
      <sheetName val="갑지1"/>
      <sheetName val="갑지2"/>
      <sheetName val="원가"/>
      <sheetName val="가로등기초대"/>
      <sheetName val="점멸기기초"/>
      <sheetName val="대관"/>
      <sheetName val="사급"/>
      <sheetName val="관급"/>
      <sheetName val="수량(총괄)"/>
      <sheetName val="수량기초"/>
      <sheetName val="공량"/>
      <sheetName val="부하계산"/>
      <sheetName val="부목"/>
      <sheetName val="간지"/>
      <sheetName val="소총괄"/>
      <sheetName val="내1"/>
      <sheetName val="내2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6공구(당초)"/>
      <sheetName val="연결도로"/>
      <sheetName val="연결교량"/>
      <sheetName val="방수제집계"/>
      <sheetName val="진입도로"/>
      <sheetName val="확장(총괄)"/>
      <sheetName val="확장(부대)"/>
      <sheetName val="공사비내역서(1)"/>
      <sheetName val="BOX-1510"/>
      <sheetName val="TOTAL3"/>
      <sheetName val="케이슨Type-A(제원)"/>
      <sheetName val="LRT Style BOQ"/>
      <sheetName val="3.바닥판설계"/>
      <sheetName val="세골재  T2 변경 현황"/>
      <sheetName val="맨홀수량산출"/>
      <sheetName val="보온 회사분"/>
      <sheetName val="RING WALL"/>
      <sheetName val="토적계산서(전체)"/>
      <sheetName val="종단유용(전체)"/>
      <sheetName val="수량산출서 갑지"/>
      <sheetName val="포장공위치조서"/>
      <sheetName val="data2"/>
      <sheetName val="토사(PE)"/>
      <sheetName val="환경기계공정표 (3)"/>
      <sheetName val="깨기"/>
      <sheetName val="내역적용"/>
      <sheetName val="내역서적용집계표"/>
      <sheetName val="용역비내역-진짜"/>
      <sheetName val="기계경비"/>
      <sheetName val="000000"/>
      <sheetName val="1062-X방향 "/>
      <sheetName val="단가보완"/>
      <sheetName val="입력단가"/>
      <sheetName val="관로조서"/>
      <sheetName val="바닥판"/>
      <sheetName val="산근(PE,300)"/>
      <sheetName val="특2호부관하천산근"/>
      <sheetName val="전력"/>
      <sheetName val="woo(mac)"/>
      <sheetName val="도근좌표"/>
      <sheetName val="MODELING"/>
      <sheetName val="9GNG운반"/>
      <sheetName val="공종단가"/>
      <sheetName val="화설내"/>
      <sheetName val="정부노임단가"/>
      <sheetName val="다곡2교"/>
      <sheetName val="대부예산서"/>
      <sheetName val="정_x0000__x0000__x0005_"/>
      <sheetName val="Electricity"/>
      <sheetName val="1.레미콘집계"/>
      <sheetName val="2.아스콘집계"/>
      <sheetName val="3.보도집계"/>
      <sheetName val="4.보차도경계석및 도로경계블럭"/>
      <sheetName val="Ⅰ.골재집계 "/>
      <sheetName val="3.공통공사_x0000__x0000_"/>
      <sheetName val="U-TYPE(1)"/>
      <sheetName val="송라터널총괄"/>
      <sheetName val="COVER"/>
      <sheetName val="청구서 (별지)(3차분)"/>
      <sheetName val="기성내역서(전체,3차)"/>
      <sheetName val="사업수지"/>
      <sheetName val="배관배선 단가조사"/>
      <sheetName val="일위대가집계"/>
      <sheetName val="교대(A1)"/>
      <sheetName val="사  업  비  수  지  예  산  서"/>
      <sheetName val="자재일람"/>
      <sheetName val="기계원가계_xd800_"/>
      <sheetName val="자료"/>
      <sheetName val="무근깨기"/>
      <sheetName val="공사총원가계多⾊"/>
      <sheetName val="공구원가계산"/>
      <sheetName val="평균H"/>
      <sheetName val="우수"/>
      <sheetName val="48일위(기존)"/>
      <sheetName val="말뚝지지력산정"/>
      <sheetName val="노무비계"/>
      <sheetName val="옵션"/>
      <sheetName val="합산자재"/>
      <sheetName val="노임근거"/>
      <sheetName val="옵션1"/>
      <sheetName val="합산자재1"/>
      <sheetName val="가격조사서"/>
      <sheetName val="시설물일위"/>
      <sheetName val="견"/>
      <sheetName val="TARGET"/>
      <sheetName val="건축내역서"/>
      <sheetName val="설비내역서"/>
      <sheetName val="전기내역서"/>
      <sheetName val="연결관산출조서"/>
      <sheetName val="FOOTING단면력"/>
      <sheetName val="총괄집계표"/>
      <sheetName val="list"/>
      <sheetName val="석문"/>
      <sheetName val="인지"/>
      <sheetName val="신흑2"/>
      <sheetName val="괴산"/>
      <sheetName val="단월"/>
      <sheetName val="산척"/>
      <sheetName val="바인드"/>
      <sheetName val="제수변수량"/>
      <sheetName val="3련 BOX"/>
      <sheetName val="YES-T"/>
      <sheetName val="1차네트공정"/>
      <sheetName val="(A)내역서"/>
      <sheetName val="데이타"/>
      <sheetName val="식재인부"/>
      <sheetName val="관리비"/>
      <sheetName val="내역서01"/>
      <sheetName val="다곡땭⾘"/>
      <sheetName val="3BL공동구 수량"/>
      <sheetName val="I一般比"/>
      <sheetName val="1공구원가계산서"/>
      <sheetName val="AHU집계"/>
      <sheetName val="공조기휀"/>
      <sheetName val="공조기"/>
      <sheetName val="왕십리방향"/>
      <sheetName val="현금"/>
      <sheetName val="목표세부명세"/>
      <sheetName val="곡관산근원본"/>
      <sheetName val="_x0000__x000c__x0000__x000c__x0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사"/>
      <sheetName val="부지정리"/>
      <sheetName val="콘크리트"/>
      <sheetName val="조적"/>
      <sheetName val="지주"/>
      <sheetName val="자연석"/>
      <sheetName val="잔디"/>
      <sheetName val="포장공"/>
      <sheetName val="엣지"/>
      <sheetName val="상하차 운반비, 운반비"/>
      <sheetName val="ELECTRIC"/>
      <sheetName val="CTEMCOST"/>
      <sheetName val="SCHEDULE"/>
      <sheetName val="노임단가"/>
      <sheetName val="결과조달"/>
    </sheetNames>
    <sheetDataSet>
      <sheetData sheetId="0">
        <row r="10">
          <cell r="B10">
            <v>62281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앞표지"/>
      <sheetName val="산출근거"/>
      <sheetName val="노무비산출"/>
      <sheetName val="#REF"/>
      <sheetName val="CTEMCOST"/>
      <sheetName val="예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.공통공사대비"/>
    </sheetNames>
    <sheetDataSet>
      <sheetData sheetId="0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림경상68억"/>
    </sheetNames>
    <sheetDataSet>
      <sheetData sheetId="0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설계내역서"/>
      <sheetName val="현장경비"/>
      <sheetName val="단가"/>
      <sheetName val="교대(A1-A2)"/>
      <sheetName val="#REF"/>
      <sheetName val="내역서"/>
      <sheetName val="공사개요"/>
      <sheetName val="Dae_Jiju"/>
      <sheetName val="Sikje_ingun"/>
      <sheetName val="TREE_D"/>
      <sheetName val="대비"/>
      <sheetName val="건축내역"/>
      <sheetName val="제잡비"/>
      <sheetName val="실행철강하도"/>
      <sheetName val="BID"/>
      <sheetName val="일위대가"/>
      <sheetName val="실행내역"/>
      <sheetName val="교대(A1)"/>
      <sheetName val="견적의뢰서"/>
      <sheetName val="배수공"/>
      <sheetName val="집계표"/>
      <sheetName val="총괄내역서"/>
      <sheetName val="별표총괄"/>
      <sheetName val="EUL"/>
      <sheetName val="7.1유효폭"/>
      <sheetName val="제수"/>
      <sheetName val="공기"/>
      <sheetName val="Sheet1 (2)"/>
      <sheetName val="일H35Y4"/>
      <sheetName val="사용성검토"/>
      <sheetName val="노임"/>
      <sheetName val="가격조사서"/>
      <sheetName val="해평견적"/>
      <sheetName val="청천내"/>
      <sheetName val="재료비"/>
      <sheetName val="시공여유율"/>
      <sheetName val="공종별"/>
      <sheetName val="대림경상68억"/>
      <sheetName val="부하(성남)"/>
      <sheetName val="공통가설"/>
      <sheetName val="공사비총괄표"/>
      <sheetName val="인건비"/>
      <sheetName val="조명시설"/>
      <sheetName val="토목주소"/>
      <sheetName val="프랜트면허"/>
      <sheetName val="취수탑"/>
      <sheetName val="Sheet17"/>
      <sheetName val="도시가스현황"/>
      <sheetName val="부속동"/>
      <sheetName val="기초1"/>
      <sheetName val="맨홀수량"/>
      <sheetName val="설계조건"/>
      <sheetName val="Sheet1"/>
      <sheetName val="장비집계"/>
      <sheetName val="허용전류-IEC"/>
      <sheetName val="허용전류-IEC DATA"/>
      <sheetName val="양수장(기계)"/>
      <sheetName val="MIJIBI"/>
      <sheetName val="노임단가"/>
      <sheetName val="금액내역서"/>
      <sheetName val="현장관리비"/>
      <sheetName val="정부노임단가"/>
      <sheetName val="36+45-113-18+19+20I"/>
      <sheetName val="데이타"/>
      <sheetName val="부하계산서"/>
      <sheetName val="내역"/>
      <sheetName val="간접"/>
      <sheetName val="단위단가"/>
      <sheetName val="중기사용료"/>
      <sheetName val="물가변동 총괄서"/>
      <sheetName val="수량조서(신)"/>
      <sheetName val="방배동내역(리라)"/>
      <sheetName val="건축공사집계표"/>
      <sheetName val="방배동내역 (총괄)"/>
      <sheetName val="부대공사총괄"/>
      <sheetName val="낙찰표"/>
      <sheetName val="ASALTOTA"/>
      <sheetName val="방배동내역(한영)"/>
      <sheetName val="증감내역서"/>
      <sheetName val="저"/>
      <sheetName val="노무비계"/>
      <sheetName val="새공통"/>
      <sheetName val="대전-교대(A1-A2)"/>
      <sheetName val="현황산출서"/>
      <sheetName val="동력부하계산"/>
      <sheetName val="Sheet3"/>
      <sheetName val="변경내역대비표(2)"/>
      <sheetName val="단면 (2)"/>
      <sheetName val="경비"/>
      <sheetName val="도급"/>
      <sheetName val="갑지1"/>
      <sheetName val="토사(PE)"/>
      <sheetName val="EQUIP LIST"/>
      <sheetName val="수량집계"/>
      <sheetName val="구조물견적"/>
      <sheetName val="출자한도"/>
      <sheetName val="현장관리비 산출내역"/>
      <sheetName val="TEST1"/>
      <sheetName val="본선 토공 분배표"/>
      <sheetName val="인사자료총집계"/>
      <sheetName val="평가데이터"/>
      <sheetName val="기본단가"/>
      <sheetName val="DATE"/>
      <sheetName val="침하계"/>
      <sheetName val="3.공통공사대비"/>
      <sheetName val="대로근거"/>
      <sheetName val="중로근거"/>
      <sheetName val="갑지(추정)"/>
      <sheetName val="기계경비일람"/>
      <sheetName val="뚝토공"/>
      <sheetName val="경비2내역"/>
      <sheetName val="을 2"/>
      <sheetName val="을 1"/>
      <sheetName val="토공 갑지"/>
      <sheetName val="1,2,3,4,5단위수량"/>
      <sheetName val="000000"/>
      <sheetName val="노무비단가"/>
      <sheetName val="단면치수"/>
      <sheetName val="장비"/>
      <sheetName val="산근1"/>
      <sheetName val="노무"/>
      <sheetName val="자재"/>
      <sheetName val="지급자재"/>
      <sheetName val="총공사내역서"/>
      <sheetName val="건축공사실행"/>
      <sheetName val="일위대가표"/>
      <sheetName val="공사비예산서(토목분)"/>
      <sheetName val="특수선일위대가"/>
      <sheetName val="수량3"/>
      <sheetName val="Y-WORK"/>
      <sheetName val="물가시세"/>
      <sheetName val="자료"/>
      <sheetName val="INPUT"/>
      <sheetName val="물량"/>
      <sheetName val="BOX 본체"/>
      <sheetName val="원형1호맨홀토공수량"/>
      <sheetName val="장비내역서"/>
      <sheetName val="D01"/>
      <sheetName val="D02"/>
      <sheetName val="공문"/>
      <sheetName val="CIVIL"/>
      <sheetName val="단가비교표"/>
      <sheetName val="단가조사표"/>
      <sheetName val="구조물철거타공정이월"/>
      <sheetName val="방송(체육관)"/>
      <sheetName val="CTEMCOST"/>
      <sheetName val="정렬"/>
      <sheetName val="표지"/>
      <sheetName val="배명(단가)"/>
      <sheetName val="입찰안"/>
      <sheetName val="차액보증"/>
      <sheetName val="식재인부"/>
      <sheetName val="전기"/>
      <sheetName val="1-1"/>
      <sheetName val="내역1"/>
      <sheetName val="총괄표"/>
      <sheetName val="JUCKEYK"/>
      <sheetName val="바닥판"/>
      <sheetName val="매립"/>
      <sheetName val="6호기"/>
      <sheetName val="Sheet1_(2)"/>
      <sheetName val="물가변동_총괄서"/>
      <sheetName val="방배동내역_(총괄)"/>
      <sheetName val="허용전류-IEC_DATA"/>
      <sheetName val="7_1유효폭"/>
      <sheetName val="현장관리비_산출내역"/>
      <sheetName val="본선_토공_분배표"/>
      <sheetName val="EQUIP_LIST"/>
      <sheetName val="단면_(2)"/>
      <sheetName val="MAT"/>
      <sheetName val="주식"/>
      <sheetName val="찍기"/>
      <sheetName val="별표"/>
      <sheetName val="자재조사표"/>
      <sheetName val="설계흐름도"/>
      <sheetName val="9811"/>
      <sheetName val="Sheet5"/>
      <sheetName val="설계개요"/>
      <sheetName val="예가표"/>
      <sheetName val="영동(D)"/>
      <sheetName val="자재단가"/>
      <sheetName val="변수데이타"/>
      <sheetName val="자재수량"/>
      <sheetName val="정SW_원_"/>
      <sheetName val="각사별공사비분개 "/>
      <sheetName val="터널전기"/>
      <sheetName val="기계경비(시간당)"/>
      <sheetName val="램머"/>
      <sheetName val="해외법인"/>
      <sheetName val="L-type"/>
      <sheetName val="수량산출"/>
      <sheetName val="발생토"/>
      <sheetName val="SG"/>
      <sheetName val="마감사양"/>
      <sheetName val="D-3109"/>
      <sheetName val="ABUT수량-A1"/>
      <sheetName val="1.취수장"/>
      <sheetName val="터널조도"/>
      <sheetName val="적용률"/>
      <sheetName val="6PILE  (돌출)"/>
      <sheetName val="기성집계"/>
      <sheetName val="공내역서"/>
      <sheetName val="일년TOTAL"/>
      <sheetName val="연돌일위집계"/>
      <sheetName val=" "/>
      <sheetName val="WORK"/>
      <sheetName val="간접비"/>
      <sheetName val="유기공정"/>
      <sheetName val="Sheet2"/>
      <sheetName val="COVER-P"/>
      <sheetName val="결재갑지"/>
      <sheetName val="일위대가(건축)"/>
      <sheetName val="표준건축비"/>
      <sheetName val="2006납품"/>
      <sheetName val="S1"/>
      <sheetName val="9GNG운반"/>
      <sheetName val="70%"/>
      <sheetName val="현장지지물물량"/>
      <sheetName val="기기리스트"/>
      <sheetName val="노임이"/>
      <sheetName val="계수시트"/>
      <sheetName val="산출금액내역"/>
      <sheetName val="견적대비표"/>
      <sheetName val="단위중기"/>
      <sheetName val="제경비"/>
      <sheetName val="실적"/>
      <sheetName val="입력(K0)"/>
      <sheetName val="노무비"/>
      <sheetName val="붙임5"/>
      <sheetName val="작업방"/>
      <sheetName val="총괄k"/>
      <sheetName val="개요"/>
      <sheetName val="안전건강연금"/>
      <sheetName val="건축실적"/>
      <sheetName val="고용퇴직"/>
      <sheetName val="입력"/>
      <sheetName val="기계실적"/>
      <sheetName val="물가기준년"/>
      <sheetName val="노임산재"/>
      <sheetName val="장비기준"/>
      <sheetName val="조경수목"/>
      <sheetName val="토목실적"/>
      <sheetName val="JUCK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Tender"/>
      <sheetName val="TB-내역서"/>
      <sheetName val="골조시행"/>
      <sheetName val="용수간선"/>
      <sheetName val="Pier 3"/>
      <sheetName val="간선계산"/>
      <sheetName val="관로토공"/>
      <sheetName val="1호맨홀토공"/>
      <sheetName val="신천교(음성)"/>
      <sheetName val="7-3단면_상시"/>
      <sheetName val="와동25-3(변경)"/>
      <sheetName val="공문(신)"/>
      <sheetName val="3련 BOX"/>
      <sheetName val="소요자재"/>
      <sheetName val="노무산출서"/>
      <sheetName val="암거날개벽"/>
      <sheetName val="기초"/>
      <sheetName val="U-TYPE(1)"/>
      <sheetName val="맨홀토공산출"/>
      <sheetName val="부도어음"/>
      <sheetName val="5사남"/>
      <sheetName val="설계기준"/>
      <sheetName val="구성비"/>
      <sheetName val="FORM-0"/>
      <sheetName val="Sheet4"/>
      <sheetName val="단가산출1"/>
      <sheetName val="단가산출2"/>
      <sheetName val="외자배분"/>
      <sheetName val="외자내역"/>
      <sheetName val="일위대가(가설)"/>
      <sheetName val="적용단가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기경집계"/>
      <sheetName val="전체"/>
      <sheetName val="BOX(1.5X1.5)"/>
      <sheetName val="수목단가"/>
      <sheetName val="시설수량표"/>
      <sheetName val="기초단가"/>
      <sheetName val="조건표"/>
      <sheetName val="을"/>
      <sheetName val="기성금내역서"/>
      <sheetName val="자바라1"/>
      <sheetName val="해외 연수비용 계산-삭제"/>
      <sheetName val="해외 기술훈련비 (합계)"/>
      <sheetName val="2000년1차"/>
      <sheetName val="중기일위대가"/>
      <sheetName val="시설일위"/>
      <sheetName val="식재수량표"/>
      <sheetName val="식재일위"/>
      <sheetName val="Total"/>
      <sheetName val="금융비용"/>
      <sheetName val="12호기내역서(건축분)"/>
      <sheetName val="옹벽(수량)"/>
      <sheetName val="결과조달"/>
      <sheetName val="Sheet6"/>
      <sheetName val="1ST"/>
      <sheetName val="장비투입 (2)"/>
      <sheetName val="2"/>
      <sheetName val="일위대가목차"/>
      <sheetName val="수정2"/>
      <sheetName val="수량집계표"/>
      <sheetName val="공종별수량집계"/>
      <sheetName val="Baby일위대가"/>
      <sheetName val="K55수출"/>
      <sheetName val="c_balju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산출근거"/>
      <sheetName val="TYPE A"/>
      <sheetName val="기둥(원형)"/>
      <sheetName val="옹벽수량집계"/>
      <sheetName val="1SPAN"/>
      <sheetName val="품셈TABLE"/>
      <sheetName val="T기성9605"/>
      <sheetName val="영업2"/>
      <sheetName val="철거산출근거"/>
      <sheetName val="국공유지및사유지"/>
      <sheetName val="WEON"/>
      <sheetName val="포장물량집계"/>
      <sheetName val="날개벽수량표"/>
      <sheetName val="L형옹벽단위수량(35)"/>
      <sheetName val="L형옹벽단위수량(25)"/>
      <sheetName val="광산내역"/>
      <sheetName val="단기차입금"/>
      <sheetName val="CC16-내역서"/>
      <sheetName val="시설물일위"/>
      <sheetName val="DANGA"/>
      <sheetName val="전기일위대가"/>
      <sheetName val="식재"/>
      <sheetName val="시설물"/>
      <sheetName val="식재출력용"/>
      <sheetName val="유지관리"/>
      <sheetName val="유용원석량소요시기검토안"/>
      <sheetName val="1차설계변경내역"/>
      <sheetName val="공사수행방안"/>
      <sheetName val="단면가정"/>
      <sheetName val="내역서 "/>
      <sheetName val="조경"/>
      <sheetName val="토공사(단지)"/>
      <sheetName val="EKOG10건축"/>
      <sheetName val="시추주상도"/>
      <sheetName val="백암비스타내역"/>
      <sheetName val="지질조사분석"/>
      <sheetName val="ITB COST"/>
      <sheetName val="BSD (2)"/>
      <sheetName val="DATA"/>
      <sheetName val="공내역"/>
      <sheetName val="토목품셈"/>
      <sheetName val="제품"/>
      <sheetName val="CLAUSE"/>
      <sheetName val="CATCH BASIN"/>
      <sheetName val="COPING"/>
      <sheetName val="guard(mac)"/>
      <sheetName val="입출재고현황 (2)"/>
      <sheetName val="CODE"/>
      <sheetName val="실행대비"/>
      <sheetName val="손익분석"/>
      <sheetName val="SLAB&quot;1&quot;"/>
      <sheetName val="1.설계조건"/>
      <sheetName val="설비원가"/>
      <sheetName val="1안98Billing"/>
      <sheetName val="교대시점"/>
      <sheetName val="비탈면보호공수량산출"/>
      <sheetName val="투자효율분석"/>
      <sheetName val="설계명세서"/>
      <sheetName val="L_type"/>
      <sheetName val="유림골조"/>
      <sheetName val="산출내역서집계표"/>
      <sheetName val="장문교(대전)"/>
      <sheetName val="9"/>
      <sheetName val="간접1"/>
      <sheetName val="원가1(기계)"/>
      <sheetName val="메서,변+증"/>
      <sheetName val="2000년 공정표"/>
      <sheetName val="경영상태"/>
      <sheetName val="96까지"/>
      <sheetName val="97년"/>
      <sheetName val="98이후"/>
      <sheetName val="수량명세서"/>
      <sheetName val="#10거푸집유로폼(0~7m)"/>
      <sheetName val="상부하중"/>
      <sheetName val="풍하중1"/>
      <sheetName val="공사내역"/>
      <sheetName val="건축"/>
      <sheetName val="교각계산"/>
      <sheetName val="예산총괄표"/>
      <sheetName val="목표세부명세"/>
      <sheetName val="신림자금"/>
      <sheetName val="실시공"/>
      <sheetName val="변경내역"/>
      <sheetName val="선로정수계산"/>
      <sheetName val="수문보고"/>
      <sheetName val="날개벽(시점좌측)"/>
      <sheetName val="참조"/>
      <sheetName val="1공구 건정토건 토공"/>
      <sheetName val="°©Áö"/>
      <sheetName val="Process Piping"/>
      <sheetName val="BQ(실행)"/>
      <sheetName val="C &amp; G RHS"/>
      <sheetName val="Sheet1_(2)1"/>
      <sheetName val="방배동내역_(총괄)1"/>
      <sheetName val="물가변동_총괄서1"/>
      <sheetName val="허용전류-IEC_DATA1"/>
      <sheetName val="7_1유효폭1"/>
      <sheetName val="단면_(2)1"/>
      <sheetName val="EQUIP_LIST1"/>
      <sheetName val="현장관리비_산출내역1"/>
      <sheetName val="본선_토공_분배표1"/>
      <sheetName val="3_공통공사대비"/>
      <sheetName val="을_2"/>
      <sheetName val="을_1"/>
      <sheetName val="토공_갑지"/>
      <sheetName val="BOX_본체"/>
      <sheetName val="Pier_3"/>
      <sheetName val="각사별공사비분개_"/>
      <sheetName val="_"/>
      <sheetName val="6PILE__(돌출)"/>
      <sheetName val="1_취수장"/>
      <sheetName val="3련_BOX"/>
      <sheetName val="해외_연수비용_계산-삭제"/>
      <sheetName val="해외_기술훈련비_(합계)"/>
      <sheetName val="부대내역"/>
      <sheetName val="Man Hole"/>
      <sheetName val="기성내역"/>
      <sheetName val="F4-F7"/>
      <sheetName val="입찰내역"/>
      <sheetName val="200"/>
      <sheetName val="공통자료"/>
      <sheetName val="산출2-기기동력"/>
      <sheetName val="당초"/>
      <sheetName val="관급자재집계표"/>
      <sheetName val="배수유공블럭"/>
      <sheetName val="교각1"/>
      <sheetName val="공사비집계"/>
      <sheetName val="40총괄"/>
      <sheetName val="40집계"/>
      <sheetName val="말뚝지지력산정"/>
      <sheetName val="ELECTRIC"/>
      <sheetName val="SCHEDULE"/>
      <sheetName val="C-직노1"/>
      <sheetName val="data2"/>
      <sheetName val="관로토공집계표"/>
      <sheetName val="단가 "/>
      <sheetName val="일위대가 (PM)"/>
      <sheetName val="S003031"/>
      <sheetName val="여과지동"/>
      <sheetName val="기초자료"/>
      <sheetName val="A-4"/>
      <sheetName val="기성내역서"/>
      <sheetName val="2F 회의실견적(5_14 일대)"/>
      <sheetName val="일위대가(계측기설치)"/>
      <sheetName val="하수BOX이설"/>
      <sheetName val="자료입력"/>
      <sheetName val="수목표준대가"/>
      <sheetName val="할증"/>
      <sheetName val="방조제+선착장+배수갑문+부대공+1-2방조제"/>
      <sheetName val="hvac(제어동)"/>
      <sheetName val="계산근거"/>
      <sheetName val="plan&amp;section of foundation"/>
      <sheetName val="design criteria"/>
      <sheetName val="인건-측정"/>
      <sheetName val="__"/>
      <sheetName val="COVER"/>
      <sheetName val="산출3-유도등"/>
      <sheetName val="산출2-동력"/>
      <sheetName val="산출2-피뢰침"/>
      <sheetName val="덤프"/>
      <sheetName val="252K444"/>
      <sheetName val="견적990322"/>
      <sheetName val="원형맨홀수량"/>
      <sheetName val="woo(mac)"/>
      <sheetName val="archi(본사)"/>
      <sheetName val="교통신호등"/>
      <sheetName val="조명율표"/>
      <sheetName val="터파기및재료"/>
      <sheetName val="기지국"/>
      <sheetName val="수질정화시설"/>
      <sheetName val="CAL"/>
      <sheetName val="토공산출(주차장)"/>
      <sheetName val="CON포장수량"/>
      <sheetName val="ACUNIT"/>
      <sheetName val="CONUNIT"/>
      <sheetName val="포장공"/>
      <sheetName val="간지"/>
      <sheetName val="신우"/>
      <sheetName val="과천MAIN"/>
      <sheetName val="물량표"/>
      <sheetName val="변경원가서갑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설계서"/>
      <sheetName val="WEIGHT LIST"/>
      <sheetName val="POL6차-PIPING"/>
      <sheetName val="산#2-1 (2)"/>
      <sheetName val="산#3-1"/>
      <sheetName val="차도조도계산"/>
      <sheetName val="공통비(전체)"/>
      <sheetName val="토목-물가"/>
      <sheetName val="재료"/>
      <sheetName val="예정(3)"/>
      <sheetName val="동원(3)"/>
      <sheetName val="jobhist"/>
      <sheetName val="조내역"/>
      <sheetName val="건축공사요약표"/>
      <sheetName val="집계내역서(가압장)"/>
      <sheetName val="흐름도"/>
      <sheetName val="5.3 단면가정"/>
      <sheetName val="화전내"/>
      <sheetName val="2000용수잠관-수량집계"/>
      <sheetName val="은행"/>
      <sheetName val="부대공사"/>
      <sheetName val="총괄"/>
      <sheetName val="TYPE-A"/>
      <sheetName val="중동공구"/>
      <sheetName val="1.토공"/>
      <sheetName val="개산공사비"/>
      <sheetName val="증가분"/>
      <sheetName val="증가수정"/>
      <sheetName val="문의사항"/>
      <sheetName val="수수료율표"/>
      <sheetName val="AC포장수량"/>
      <sheetName val="증감대비"/>
      <sheetName val="수량이동"/>
      <sheetName val="펌프장수량산출(토)"/>
      <sheetName val="설산1.나"/>
      <sheetName val="본사S"/>
      <sheetName val="상행-교대(A1-A2)"/>
      <sheetName val="FAB별"/>
      <sheetName val="수리결과"/>
      <sheetName val="단위수량"/>
      <sheetName val="설비"/>
      <sheetName val="목록"/>
      <sheetName val="품셈기준"/>
      <sheetName val="기성신청"/>
      <sheetName val="견적"/>
      <sheetName val="공사비증감"/>
      <sheetName val="Raw Data"/>
      <sheetName val="STRA2"/>
      <sheetName val="전라자금"/>
      <sheetName val="9509"/>
      <sheetName val="일반공사"/>
      <sheetName val="음료실행"/>
      <sheetName val="40단가산출서"/>
      <sheetName val="TYPE1"/>
      <sheetName val="철근량"/>
      <sheetName val="TYPE-1"/>
      <sheetName val="집1"/>
      <sheetName val="철근총괄집계표"/>
      <sheetName val="개화1교"/>
      <sheetName val="철근단면적"/>
      <sheetName val="수량산출서-2"/>
      <sheetName val="깨기"/>
      <sheetName val="업무처리전"/>
      <sheetName val="MOTOR"/>
      <sheetName val="역T형"/>
      <sheetName val="PILE"/>
      <sheetName val="원가계산"/>
      <sheetName val="원가계산서(남측)"/>
      <sheetName val="도장수량(하1)"/>
      <sheetName val="주형"/>
      <sheetName val="Koreasea"/>
      <sheetName val="자재 집계표"/>
      <sheetName val="Sheet1_(2)2"/>
      <sheetName val="물가변동_총괄서2"/>
      <sheetName val="방배동내역_(총괄)2"/>
      <sheetName val="허용전류-IEC_DATA2"/>
      <sheetName val="본선_토공_분배표2"/>
      <sheetName val="EQUIP_LIST2"/>
      <sheetName val="7_1유효폭2"/>
      <sheetName val="현장관리비_산출내역2"/>
      <sheetName val="3_공통공사대비1"/>
      <sheetName val="단면_(2)2"/>
      <sheetName val="토공_갑지1"/>
      <sheetName val="BOX_본체1"/>
      <sheetName val="각사별공사비분개_1"/>
      <sheetName val="을_21"/>
      <sheetName val="을_11"/>
      <sheetName val="성곽내역서"/>
      <sheetName val="SPEC"/>
      <sheetName val="DC-2303"/>
      <sheetName val="O＆P"/>
      <sheetName val="결재판(삭제하지말아주세요)"/>
      <sheetName val="설계"/>
      <sheetName val="준검 내역서"/>
      <sheetName val="3차설계"/>
      <sheetName val="제출내역 (2)"/>
      <sheetName val="106C0300"/>
      <sheetName val="산출내역(K2)"/>
      <sheetName val="구조물공"/>
      <sheetName val="6공구(당초)"/>
      <sheetName val="부대공"/>
      <sheetName val="투찰"/>
      <sheetName val="1,2공구원가계산서"/>
      <sheetName val="2공구산출내역"/>
      <sheetName val="1공구산출내역서"/>
      <sheetName val="전체제잡비"/>
      <sheetName val="토공"/>
      <sheetName val="경산"/>
      <sheetName val="tggwan(mac)"/>
      <sheetName val="우각부보강"/>
      <sheetName val="예가대비"/>
      <sheetName val="예산서"/>
      <sheetName val="3BL공동구 수량"/>
      <sheetName val="충돌 내용"/>
      <sheetName val="작성방법"/>
      <sheetName val="FOOTING단면력"/>
      <sheetName val="내역서(기성청구)"/>
      <sheetName val="견적서세부내용"/>
      <sheetName val="견적내용입력"/>
      <sheetName val="Pier_31"/>
      <sheetName val="1_취수장1"/>
      <sheetName val="_1"/>
      <sheetName val="6PILE__(돌출)1"/>
      <sheetName val="해외_연수비용_계산-삭제1"/>
      <sheetName val="해외_기술훈련비_(합계)1"/>
      <sheetName val="3련_BOX1"/>
      <sheetName val="TYPE_A"/>
      <sheetName val="BOX(1_5X1_5)"/>
      <sheetName val="2000년_공정표"/>
      <sheetName val="장비투입_(2)"/>
      <sheetName val="1_설계조건"/>
      <sheetName val="C_&amp;_G_RHS"/>
      <sheetName val="1공구_건정토건_토공"/>
      <sheetName val="5_3_단면가정"/>
      <sheetName val="내역서_"/>
      <sheetName val="ITB_COST"/>
      <sheetName val="BSD_(2)"/>
      <sheetName val="CATCH_BASIN"/>
      <sheetName val="입출재고현황_(2)"/>
      <sheetName val="Man_Hole"/>
      <sheetName val="Process_Piping"/>
      <sheetName val="충주"/>
      <sheetName val="철골공사"/>
      <sheetName val="1TL종점(1)"/>
      <sheetName val="2연BOX"/>
      <sheetName val="960318-1"/>
      <sheetName val="0"/>
      <sheetName val="수량산출서 갑지"/>
      <sheetName val="A-100전제"/>
      <sheetName val="조도계산서 (도서)"/>
      <sheetName val="FB25JN"/>
      <sheetName val="공종별집계표"/>
      <sheetName val="산출서양식01"/>
      <sheetName val="S12"/>
      <sheetName val="S9"/>
      <sheetName val="S14"/>
      <sheetName val="Calculation"/>
      <sheetName val="토공사"/>
      <sheetName val="3.바닥판설계"/>
      <sheetName val="우수"/>
      <sheetName val="배관내역"/>
      <sheetName val="품의서"/>
      <sheetName val="공사원가"/>
      <sheetName val="FLA"/>
      <sheetName val="할증 "/>
      <sheetName val="골재"/>
      <sheetName val="원가계산서"/>
      <sheetName val="소방사항"/>
      <sheetName val="방수"/>
      <sheetName val="중기"/>
      <sheetName val="심의위원명단"/>
      <sheetName val="실행간접비"/>
      <sheetName val="소화실적"/>
      <sheetName val="11"/>
      <sheetName val="주간기성"/>
      <sheetName val="직종인원"/>
      <sheetName val="일일총괄"/>
      <sheetName val="검사현황"/>
      <sheetName val="10"/>
      <sheetName val="부하"/>
      <sheetName val="Book2"/>
      <sheetName val="8"/>
      <sheetName val="품의"/>
      <sheetName val="내역표지"/>
      <sheetName val="산근터빈"/>
      <sheetName val="소비자가"/>
      <sheetName val="20관리비율"/>
      <sheetName val="49일위"/>
      <sheetName val="경비_원본"/>
      <sheetName val="맨홀수량집계"/>
      <sheetName val="주공 갑지"/>
      <sheetName val="자"/>
      <sheetName val="노"/>
      <sheetName val="기둥"/>
      <sheetName val="SBT NO Proj. Controlling Report"/>
      <sheetName val="PI"/>
      <sheetName val="사통"/>
      <sheetName val="참고"/>
      <sheetName val="COA-17"/>
      <sheetName val="C-18"/>
      <sheetName val="견적서"/>
      <sheetName val="산출내역서"/>
      <sheetName val="원가"/>
      <sheetName val="교통대책내역"/>
      <sheetName val="시멘트"/>
      <sheetName val="PHC파일 천공 및 항타"/>
      <sheetName val="R.C RAHMEN 해석"/>
      <sheetName val="산1~6"/>
      <sheetName val="토목"/>
      <sheetName val="인천성심병원"/>
      <sheetName val="잡비계산"/>
      <sheetName val="금융구조검토"/>
      <sheetName val="삼성전기"/>
      <sheetName val="하도내역 (철콘)"/>
      <sheetName val="부안일위"/>
      <sheetName val="공문갑지"/>
      <sheetName val="APT"/>
      <sheetName val="공사유형"/>
      <sheetName val="기초공"/>
      <sheetName val="토적표"/>
      <sheetName val="h-013211-2"/>
      <sheetName val="xxxxxx"/>
      <sheetName val="구역화물"/>
      <sheetName val="5.모델링"/>
      <sheetName val="G2설비도급"/>
      <sheetName val="21301동"/>
      <sheetName val="Quantity"/>
      <sheetName val="??"/>
      <sheetName val="PKG"/>
      <sheetName val="입적표"/>
      <sheetName val="허용전류_IEC"/>
      <sheetName val="허용전류_IEC DATA"/>
      <sheetName val="기안"/>
      <sheetName val="INPUT(덕도방향-시점)"/>
      <sheetName val="맨홀수량산출"/>
      <sheetName val="석축단"/>
      <sheetName val="법면수집"/>
      <sheetName val="안정계산"/>
      <sheetName val="단면검토"/>
      <sheetName val="가도공"/>
      <sheetName val="1호인버트수량"/>
      <sheetName val="석축설면"/>
      <sheetName val="법면단"/>
      <sheetName val="배수내역"/>
      <sheetName val="가설건물"/>
      <sheetName val="중기비"/>
      <sheetName val="공종별집계표(건축)"/>
      <sheetName val="방음벽연장집계-여기까지만 출력"/>
      <sheetName val="을지"/>
      <sheetName val="G.R300경비"/>
      <sheetName val="관급"/>
      <sheetName val="118.세금과공과"/>
      <sheetName val="108.수선비"/>
      <sheetName val="BS"/>
      <sheetName val="25.보증금(임차보증금외)"/>
      <sheetName val="Pricing"/>
      <sheetName val="Debt Service Schedule"/>
      <sheetName val="Krw"/>
      <sheetName val="토목내역"/>
      <sheetName val="Cash_Flow"/>
      <sheetName val="NOPAT"/>
      <sheetName val="Invested Capital"/>
      <sheetName val="WACC"/>
      <sheetName val="EVA"/>
      <sheetName val="매출GPU"/>
      <sheetName val="매출HLDS"/>
      <sheetName val="HZ_매출재료비"/>
      <sheetName val="PT_매출재료비"/>
      <sheetName val="Deteriorated Asset"/>
      <sheetName val="제-노임"/>
      <sheetName val="9609Aß"/>
      <sheetName val="업무계획1"/>
      <sheetName val="세부내역서"/>
      <sheetName val="소일위대가코드표"/>
      <sheetName val="_x0000__x0008__x0000__x0004__x0000_"/>
      <sheetName val="ࠀ฀ࠀ؀ԀЀԀ̀"/>
      <sheetName val="구체"/>
      <sheetName val="포장절단"/>
      <sheetName val="건축원가계산서"/>
      <sheetName val="TRE TABLE"/>
      <sheetName val="CONCRETE"/>
      <sheetName val="공통부대비"/>
      <sheetName val="퇴직공제"/>
      <sheetName val="건강보험료"/>
      <sheetName val="노인장기요양보험료"/>
      <sheetName val="UB2"/>
      <sheetName val="전계가"/>
      <sheetName val="동원인원산출"/>
      <sheetName val="2차선환산길이"/>
      <sheetName val="Du toan"/>
      <sheetName val="Keothep"/>
      <sheetName val="Re-bar"/>
      <sheetName val="WEIGHT_LIST"/>
      <sheetName val="산#2-1_(2)"/>
      <sheetName val="공사종류(참고)"/>
      <sheetName val="L형옹벽(key)"/>
      <sheetName val="변수값"/>
      <sheetName val="중기상차"/>
      <sheetName val="AS복구"/>
      <sheetName val="중기터파기"/>
      <sheetName val="아산추가1220"/>
      <sheetName val="2월가격표-ESG-1월"/>
      <sheetName val="0217상가미분양자산"/>
      <sheetName val="DHEQSUPT"/>
      <sheetName val="우수공총괄수량집계"/>
      <sheetName val="장비 (2)"/>
      <sheetName val="지수적용공사비내역서"/>
      <sheetName val="SANBAISU"/>
      <sheetName val="냉매배관"/>
      <sheetName val="드레인"/>
      <sheetName val="기타"/>
      <sheetName val="순환펌프"/>
      <sheetName val="저수조"/>
      <sheetName val="급,배기팬"/>
      <sheetName val="급탕순환펌프"/>
      <sheetName val="일위목록"/>
      <sheetName val="AH-1 "/>
      <sheetName val="OHU"/>
      <sheetName val="관급자재㧈_x0014_冈"/>
      <sheetName val="경제성분석"/>
      <sheetName val="비교1"/>
      <sheetName val="10.단면설계"/>
      <sheetName val="2~5.단면가정&amp;안정검토"/>
      <sheetName val="10.1.단면검토"/>
      <sheetName val="플랜트 설치"/>
      <sheetName val="전체수량집계"/>
      <sheetName val="계약ITEM"/>
      <sheetName val="Package 3"/>
      <sheetName val="low schedule"/>
      <sheetName val="피뢰침"/>
      <sheetName val="cellar lighting"/>
      <sheetName val="main building"/>
      <sheetName val="auxiliary building"/>
      <sheetName val="earthing"/>
      <sheetName val="highbay lighting"/>
      <sheetName val="trolley"/>
      <sheetName val="cable tray"/>
      <sheetName val="B"/>
      <sheetName val="도장수량⿞陂_x0000_"/>
      <sheetName val="전체수⿞陂"/>
      <sheetName val="도장수량䀀⽎陂_x0000_"/>
      <sheetName val="터파기및_x0000__x0000_"/>
      <sheetName val="터파기및0_x0000_"/>
      <sheetName val="터파기및頚ሷ"/>
      <sheetName val="도장수량뀀㆓_x0000__x0000_"/>
      <sheetName val="도장수량 ⪓_x0000__x0000_"/>
      <sheetName val="도장수량⎄ꀀ㔢"/>
      <sheetName val="동원(젔㢇"/>
      <sheetName val="동원(⎄"/>
      <sheetName val="동원(ꠞ⌲"/>
      <sheetName val="동원(ꠥ⌲"/>
      <sheetName val="동원(瀀ᗝ"/>
      <sheetName val="전체수량堛ㆌ"/>
      <sheetName val="전체수량堘ㆌ"/>
      <sheetName val="전체수ḱ텭/"/>
      <sheetName val="전체수ḱ푭/"/>
      <sheetName val="전체수㪄저"/>
      <sheetName val="전체수량㪄"/>
      <sheetName val="전체수량㪄"/>
      <sheetName val="전체수량㪄"/>
      <sheetName val="전체수㪄栀"/>
      <sheetName val="전체수ꠉ㒉뀀"/>
      <sheetName val="전체수량Ḅ푭"/>
      <sheetName val="전체수량Ḇ푭"/>
      <sheetName val="전체수㪄뀀"/>
      <sheetName val="전체수㪄저"/>
      <sheetName val="전체수㪄耀"/>
      <sheetName val="전체수량㪄"/>
      <sheetName val="전체수젂㺌怀"/>
      <sheetName val="전체수砌㸺က"/>
      <sheetName val="전체수砂㸺倀"/>
      <sheetName val="전체수砱㸺"/>
      <sheetName val="전체수砱㸺䠀"/>
      <sheetName val="전체수瀀⯞_x0000_"/>
      <sheetName val="전체수_x0000_᫜_x0000_"/>
      <sheetName val="전체수猱๭0"/>
      <sheetName val="전체수ⰸ怀"/>
      <sheetName val="전체수ᠱ㠹䀀"/>
      <sheetName val="전체수䀱ᶓ_x0000_"/>
      <sheetName val="전체수뀀⃟_x0000_"/>
      <sheetName val="전체수　⋛_x0000_"/>
      <sheetName val="전체수ꀱ⊌_x0000_"/>
      <sheetName val="전체수량　⋛"/>
      <sheetName val="도장수⠱㔺栀_xdc39_猇"/>
      <sheetName val="도장수⠱ℴ쀀뢈ጂ"/>
      <sheetName val="전체수⠖㔺저"/>
      <sheetName val="전체수砖㖌"/>
      <sheetName val="전체수⠗㔺䀀"/>
      <sheetName val="도장수⠱ℴ䀀뢌ጂ"/>
      <sheetName val="도장수⠱㔺瀀猉"/>
      <sheetName val="도장수倱ᖍ_x0000__x0000_切"/>
      <sheetName val="전체수　⫡_x0000_"/>
      <sheetName val="도장수량ᗛ_x0000__x0000_"/>
      <sheetName val="도장수량က᳟_x0000__x0000_"/>
      <sheetName val="전체수량退ᦐ"/>
      <sheetName val="전체수怀ẑ_x0000_"/>
      <sheetName val="도장수怱ẑ_x0000__x0000_切"/>
      <sheetName val="전체수怱ẑ_x0000_"/>
      <sheetName val="전체수 ᧟_x0000_"/>
      <sheetName val="도장수週ᦐ_x0000__x0000_切"/>
      <sheetName val="전체수瀀ㆍ_x0000_"/>
      <sheetName val="도장수_x0000_㇜_x0000__x0000_切"/>
      <sheetName val="전체수뀀⻜_x0000_"/>
      <sheetName val="도장수瀀⃡_x0000__x0000_切"/>
      <sheetName val="도장수량ᾒ_x0000__x0000_"/>
      <sheetName val="전체수량标㔷"/>
      <sheetName val="전체수량렑㖉"/>
      <sheetName val="전체수_x0000__x0000_퀀"/>
      <sheetName val="전체수량/_x0000_"/>
      <sheetName val="전체수砏㒉"/>
      <sheetName val="도장수ᠱ㐷怀洫猃"/>
      <sheetName val="전체수량᠖㐷"/>
      <sheetName val="도장수량_xd812_₆䠀沣"/>
      <sheetName val="도장수량_xd813_₆蠀ꨟ"/>
      <sheetName val="도장수량猀ﱭ/_x0000_"/>
      <sheetName val="도장수猱ﱭ/_x0000_倀"/>
      <sheetName val="전체수_x0000__x0000_Ԁ"/>
      <sheetName val="전체수 ᧡_x0000_"/>
      <sheetName val="도장수량倀ᖎ_x0000__x0000_"/>
      <sheetName val="도장수량뀀⾍_x0000__x0000_"/>
      <sheetName val="전체수량뀀⾍"/>
      <sheetName val="도장수량耀↓_x0000__x0000_"/>
      <sheetName val="도장수량䀀⒏_x0000__x0000_"/>
      <sheetName val="전체수⿞陂"/>
      <sheetName val="도장수량䀀࿠辜_x0000_"/>
      <sheetName val="도장수량耀࿙辜_x0000_"/>
      <sheetName val="도장수량退ཏ辜_x0000_"/>
      <sheetName val="전체수량_x0000__x0000_"/>
      <sheetName val="도장수량堉㽑瀀┗"/>
      <sheetName val="도장수량ࠔ᰹搜"/>
      <sheetName val="도장수량栗᲋ꀀ齲"/>
      <sheetName val="도장수량࠘᰹蠀숈"/>
      <sheetName val="도장수량࠘᰹쐞"/>
      <sheetName val="도장수1_x0000_Ԁ_x0000_"/>
      <sheetName val="도장수량_x0000__x0000_Ԁ_x0000_"/>
      <sheetName val="도장수耱⺎_x0000__x0000_切"/>
      <sheetName val="도장수량耀⺎_x0000__x0000_"/>
      <sheetName val="도장수량쀀ᮎ_x0000__x0000_"/>
      <sheetName val="도장수량耀Ⲏ_x0000__x0000_"/>
      <sheetName val="도장수량퀀⒑_x0000__x0000_"/>
      <sheetName val="도장수↌_x0000__x0000_切"/>
      <sheetName val="도장수량蠇ᶊ　꧹"/>
      <sheetName val="전체수 ᛙ_x0000_"/>
      <sheetName val="전체수ꀱẑ_x0000_"/>
      <sheetName val="도장수ꀱẑ_x0000__x0000_切"/>
      <sheetName val="도장수량ꀀẑ_x0000__x0000_"/>
      <sheetName val="도장수週Ấ_x0000__x0000_切"/>
      <sheetName val="전체수週Ấ_x0000_"/>
      <sheetName val="전체수량預㊊"/>
      <sheetName val="전체수량팂๩"/>
      <sheetName val="전체수　⮒_x0000_"/>
      <sheetName val="교통신퀀ⓢ"/>
      <sheetName val="동원(_x0000__x0000_"/>
      <sheetName val="도장수‱Ⲕ_x0000__x0000_切"/>
      <sheetName val="교통신　៕"/>
      <sheetName val="교통신_x0000_㇠"/>
      <sheetName val="도장수량쀀▐_x0000__x0000_"/>
      <sheetName val="도장수량倀◟_x0000__x0000_"/>
      <sheetName val="전체수怀ᗝ_x0000_"/>
      <sheetName val="전체수량ꀀẓ"/>
      <sheetName val="도장수량쀀⒐_x0000__x0000_"/>
      <sheetName val="도장수쀱⒐_x0000__x0000_切"/>
      <sheetName val="전체수쀱⒐_x0000_"/>
      <sheetName val="전체수倱ⓟ_x0000_"/>
      <sheetName val="전체수쨱䡬0"/>
      <sheetName val="도장수량쨄䡬0_x0000_"/>
      <sheetName val="도장수량옅筘0_x0000_"/>
      <sheetName val="도장수량ꀀ㇞_x0000__x0000_"/>
      <sheetName val="동원(ꠖ㠳"/>
      <sheetName val="도장수량젆㰴退㖍"/>
      <sheetName val="도장수䀱⽫_x0000__x0000_切"/>
      <sheetName val="전체수⪒_x0000_"/>
      <sheetName val="도장수량_xd80b_㨹䠀䷓"/>
      <sheetName val="동원(_xd807_㞉"/>
      <sheetName val="동원(_xd80c_㞉"/>
      <sheetName val="도장수량퀉罰0_x0000_"/>
      <sheetName val="동원(㒊"/>
      <sheetName val="동원(㒊"/>
      <sheetName val="동원(⠞ḵ"/>
      <sheetName val="도장수량⠩ḵ蠀_xd881_"/>
      <sheetName val="동원(퀊罰"/>
      <sheetName val="도장수량쌀䄅/_x0000_"/>
      <sheetName val="동원(⸴"/>
      <sheetName val="동원(耂ୱ"/>
      <sheetName val="동원(퀂籰"/>
      <sheetName val="도장수량က_x0000_⠀"/>
      <sheetName val="동원(　◜"/>
      <sheetName val="도장수량쌈㈅/_x0000_"/>
      <sheetName val="도장수량က_x0000_ 幍"/>
      <sheetName val="도장수량쌀㈅/_x0000_"/>
      <sheetName val="도장수량퀂_xde70_/_x0000_"/>
      <sheetName val="동원(퀃㽰"/>
      <sheetName val="동원(ᶊ"/>
      <sheetName val="도장수량㢇_x0000_힀"/>
      <sheetName val="동원(順㠵"/>
      <sheetName val="동원(ᶊ"/>
      <sheetName val="전체수량㢇"/>
      <sheetName val="도장수량㢇저홦"/>
      <sheetName val="동원(丂퉮"/>
      <sheetName val="동원(/_x0000_"/>
      <sheetName val="명세서"/>
      <sheetName val="1.1서버도입"/>
      <sheetName val="동원(3-"/>
      <sheetName val="부표총괄"/>
      <sheetName val="현장명령서"/>
      <sheetName val="48전력선로일위"/>
      <sheetName val="VXXXXX"/>
      <sheetName val="유림총괄"/>
      <sheetName val="계산결과(출력하지말것)"/>
      <sheetName val="단가비교"/>
      <sheetName val="우수공사"/>
      <sheetName val="은_x0000_"/>
      <sheetName val="공사비"/>
      <sheetName val="신표지1"/>
      <sheetName val="공정data"/>
      <sheetName val="96보완계획7_12"/>
      <sheetName val="96보완계획7.12"/>
      <sheetName val="SRC-B3U2"/>
      <sheetName val="공사비산출내역"/>
      <sheetName val=""/>
      <sheetName val="터널길이별 m당 단가"/>
      <sheetName val="확인서"/>
      <sheetName val="수원공공사비"/>
      <sheetName val="95D"/>
      <sheetName val="94D"/>
      <sheetName val="list price"/>
      <sheetName val="허용전류_′近丂"/>
      <sheetName val="허용전류_ê_x0000_Ԁ"/>
      <sheetName val="A-TYPE 단위수량"/>
      <sheetName val="급여명세서"/>
      <sheetName val="급여등록"/>
      <sheetName val="UB Beam Box-up"/>
      <sheetName val="Rate"/>
      <sheetName val="DOOR&amp;WINDOW"/>
      <sheetName val="상행-교대(洅⿋︸_x0000__x0000__x0000_"/>
      <sheetName val="만기"/>
      <sheetName val="정산표"/>
      <sheetName val="영원bs"/>
      <sheetName val="영원is"/>
      <sheetName val="SDF"/>
      <sheetName val="YSS"/>
      <sheetName val="연결분개99"/>
      <sheetName val="투자자본상계"/>
      <sheetName val="지분법적용금액"/>
      <sheetName val="채권채무상계"/>
      <sheetName val="미실현제거"/>
      <sheetName val="당기내부거래"/>
      <sheetName val="당기하향"/>
      <sheetName val="매출총이익율"/>
      <sheetName val="MINI"/>
      <sheetName val="연결분개(외부순이익)"/>
      <sheetName val="연결분개(거래.채권채무) (2)"/>
      <sheetName val="99환산손익"/>
      <sheetName val="전기내부거래"/>
      <sheetName val="99지분법평가손익"/>
      <sheetName val="연결분개(거래.채권채무)"/>
      <sheetName val="연결조정대"/>
      <sheetName val="99발견사항"/>
      <sheetName val="발견사항"/>
      <sheetName val="wbs"/>
      <sheetName val="wpl"/>
      <sheetName val="대차대조표"/>
      <sheetName val="손익계산서"/>
      <sheetName val="수정분개"/>
      <sheetName val="대차"/>
      <sheetName val="손익"/>
      <sheetName val="잉여금"/>
      <sheetName val="현금흐름표"/>
      <sheetName val="현금흐름표검증조서"/>
      <sheetName val="만기 (2)"/>
      <sheetName val="TB"/>
      <sheetName val="99지분법평가ﾐ쟿"/>
      <sheetName val="00'미수"/>
      <sheetName val="She_x0000__x0000_2"/>
      <sheetName val="꺐윂"/>
      <sheetName val="기본"/>
      <sheetName val="1.외주공사"/>
      <sheetName val="2.직영공사"/>
      <sheetName val="감가상각"/>
      <sheetName val="XREF"/>
      <sheetName val="시산표"/>
      <sheetName val="영화별rawdata"/>
      <sheetName val="She??2"/>
      <sheetName val="COMBINED"/>
      <sheetName val="VALSTAT"/>
      <sheetName val="총괄(회사)"/>
      <sheetName val="무형자산"/>
      <sheetName val="전산기기최종"/>
      <sheetName val="집기비품최종"/>
      <sheetName val="만기0701"/>
      <sheetName val="부재료입고집계"/>
      <sheetName val="외화"/>
      <sheetName val="자금동향"/>
      <sheetName val="손익합산"/>
      <sheetName val="지분법적용투자주식"/>
      <sheetName val="原价计算表"/>
      <sheetName val="P50.subsequent"/>
      <sheetName val="Significant Processes"/>
      <sheetName val="정기적금"/>
      <sheetName val="인건비예산(정규직)"/>
      <sheetName val="인건비예산(용역)"/>
      <sheetName val="제품별원가분석"/>
      <sheetName val="7 _2_"/>
      <sheetName val="7 (2)"/>
      <sheetName val="연결분개(거래.Ʉ_x0000_₎㔀"/>
      <sheetName val="ʉ_x0000_䀀"/>
      <sheetName val="2.2"/>
      <sheetName val="2.2 Yrly Comparison"/>
      <sheetName val="5. BSC Developmt"/>
      <sheetName val="Links"/>
      <sheetName val="Lead"/>
      <sheetName val="생산량"/>
      <sheetName val="WELDING"/>
      <sheetName val="She"/>
      <sheetName val="회사정보"/>
      <sheetName val="(참고)개인별 임금인상안"/>
      <sheetName val="(참고)DC형 선택자 퇴직금 추계"/>
      <sheetName val="Margins"/>
      <sheetName val="실사"/>
      <sheetName val="상품원가피벗"/>
      <sheetName val="연결분개(거래_채권채무)_(2)"/>
      <sheetName val="연결분개(거래_채권채무)"/>
      <sheetName val="만기_(2)"/>
      <sheetName val="0814_5만이하"/>
      <sheetName val="재료수율"/>
      <sheetName val="원가분석"/>
      <sheetName val="원재료"/>
      <sheetName val="npv"/>
      <sheetName val="Sheet12"/>
      <sheetName val="미수"/>
      <sheetName val="완성차 미수금"/>
      <sheetName val="03"/>
      <sheetName val="토지"/>
      <sheetName val="임대주택"/>
      <sheetName val="pg15"/>
      <sheetName val="3. BSC NC ratio"/>
      <sheetName val="1.변경범위"/>
      <sheetName val="TCA"/>
      <sheetName val="지급보증금74"/>
      <sheetName val="She__2"/>
      <sheetName val="CPK"/>
      <sheetName val="매출분석"/>
      <sheetName val="2.생산성-2"/>
      <sheetName val="주행"/>
      <sheetName val="A"/>
      <sheetName val="매출TOT"/>
      <sheetName val="INDEX"/>
      <sheetName val="Cash Flows"/>
      <sheetName val="Inventory and Purchases"/>
      <sheetName val="Assumptions and Dashboard"/>
      <sheetName val="Headcount Overview"/>
      <sheetName val="손익계ʰ_x0000_"/>
      <sheetName val="특정현금과예금"/>
      <sheetName val="현금과예금"/>
      <sheetName val="TaxCalc"/>
      <sheetName val="24.보증금(전신전화가입권)"/>
      <sheetName val="1_외주공사"/>
      <sheetName val="2_직영공사"/>
      <sheetName val="안산기계장치"/>
      <sheetName val="Budget"/>
      <sheetName val="Configuration"/>
      <sheetName val="3.판관비명세서"/>
      <sheetName val="2001급여"/>
      <sheetName val="중연"/>
      <sheetName val="용연"/>
      <sheetName val="울산"/>
      <sheetName val="대구"/>
      <sheetName val="구미"/>
      <sheetName val="광주"/>
      <sheetName val="언양"/>
      <sheetName val="진천"/>
      <sheetName val="בית השקעות"/>
      <sheetName val="st"/>
      <sheetName val="Supplement2"/>
      <sheetName val="연금개시전"/>
      <sheetName val="She_x005f_x0000__x005f_x0000_2"/>
      <sheetName val="9,10월신제품 (2)"/>
      <sheetName val="①매출"/>
      <sheetName val="연결분개(거래_채권채무)_(2)1"/>
      <sheetName val="연결분개(거래_채권채무)1"/>
      <sheetName val="만기_(2)1"/>
      <sheetName val="9,10월신제품_(2)"/>
      <sheetName val="시산표 (2)"/>
      <sheetName val="고정1"/>
      <sheetName val="실행계획"/>
      <sheetName val="Start"/>
      <sheetName val="종합_SP"/>
      <sheetName val="종합_MP"/>
      <sheetName val="무림SP_상세"/>
      <sheetName val="무림페이퍼_상세"/>
      <sheetName val="종합"/>
      <sheetName val="산근"/>
      <sheetName val="TOWER 12TON"/>
      <sheetName val="TOWER 10TON"/>
      <sheetName val="대운산출"/>
      <sheetName val="태화42 "/>
      <sheetName val="토목공사"/>
      <sheetName val="단가표"/>
      <sheetName val="유림콘도"/>
      <sheetName val="도장수량렉㜸᠀鹟"/>
      <sheetName val="전체수량丐彮"/>
      <sheetName val="동원(ࠆ㔳"/>
      <sheetName val="동원(씂鉫"/>
      <sheetName val="동원(씂恫"/>
      <sheetName val="동원(씍恫"/>
      <sheetName val="교통신_x0000__x0000_"/>
      <sheetName val="도장수량씉恫0_x0000_"/>
      <sheetName val="도장수량츆鱪/_x0000_"/>
      <sheetName val="동원(츃鑪"/>
      <sheetName val="도장수량츂鑪/_x0000_"/>
      <sheetName val="동원(_xd80a_㤸"/>
      <sheetName val="동원(_xd80c_㤸"/>
      <sheetName val="동원(츉ᑪ"/>
      <sheetName val="동원(츀ᑪ"/>
      <sheetName val="동원(츉❪"/>
      <sheetName val="동원(츊❪"/>
      <sheetName val="도장수량츃❪0_x0000_"/>
      <sheetName val="도장수량츅⩪0_x0000_"/>
      <sheetName val="도장수량䠆⸶堀䝽"/>
      <sheetName val="도장수량ԇmᠰQ"/>
      <sheetName val="도장수량〉٩0_x0000_"/>
      <sheetName val="동원(』٩"/>
      <sheetName val="도장수량《٩0_x0000_"/>
      <sheetName val="도장수량〄蝩0_x0000_"/>
      <sheetName val="도장수량〆蝩0_x0000_"/>
      <sheetName val="도장수량_xdf68_/_x0000_"/>
      <sheetName val="도장수량젇ⴳ 㥍"/>
      <sheetName val="동원(ꠐ㰷"/>
      <sheetName val="95삼성급(본사)"/>
      <sheetName val="철콘"/>
      <sheetName val="연도별cash"/>
      <sheetName val="Basisdatei"/>
      <sheetName val="N賃率-職"/>
      <sheetName val="Gia VLNCMTC"/>
      <sheetName val="Sheet1_(2)3"/>
      <sheetName val="물가변동_총괄서3"/>
      <sheetName val="방배동내역_(총괄)3"/>
      <sheetName val="7_1유효폭3"/>
      <sheetName val="허용전류-IEC_DATA3"/>
      <sheetName val="단면_(2)3"/>
      <sheetName val="EQUIP_LIST3"/>
      <sheetName val="본선_토공_분배표3"/>
      <sheetName val="현장관리비_산출내역3"/>
      <sheetName val="3_공통공사대비2"/>
      <sheetName val="1_취수장2"/>
      <sheetName val="을_22"/>
      <sheetName val="을_12"/>
      <sheetName val="해외_연수비용_계산-삭제2"/>
      <sheetName val="해외_기술훈련비_(합계)2"/>
      <sheetName val="BOX_본체2"/>
      <sheetName val="토공_갑지2"/>
      <sheetName val="각사별공사비분개_2"/>
      <sheetName val="_2"/>
      <sheetName val="6PILE__(돌출)2"/>
      <sheetName val="3련_BOX2"/>
      <sheetName val="Pier_32"/>
      <sheetName val="WEIGHT_LIST1"/>
      <sheetName val="산#2-1_(2)1"/>
      <sheetName val="BOX(1_5X1_5)1"/>
      <sheetName val="TYPE_A1"/>
      <sheetName val="2000년_공정표1"/>
      <sheetName val="C_&amp;_G_RHS1"/>
      <sheetName val="장비투입_(2)1"/>
      <sheetName val="내역서_1"/>
      <sheetName val="ITB_COST1"/>
      <sheetName val="BSD_(2)1"/>
      <sheetName val="CATCH_BASIN1"/>
      <sheetName val="입출재고현황_(2)1"/>
      <sheetName val="1_설계조건1"/>
      <sheetName val="Man_Hole1"/>
      <sheetName val="Du_toan"/>
      <sheetName val="설산1_나"/>
      <sheetName val="1공구_건정토건_토공1"/>
      <sheetName val="5_3_단면가정1"/>
      <sheetName val="SBT_NO_Proj__Controlling_Report"/>
      <sheetName val="1_토공"/>
      <sheetName val="Process_Piping1"/>
      <sheetName val="단가_"/>
      <sheetName val="일위대가_(PM)"/>
      <sheetName val="2F_회의실견적(5_14_일대)"/>
      <sheetName val="plan&amp;section_of_foundation"/>
      <sheetName val="design_criteria"/>
      <sheetName val="준검_내역서"/>
      <sheetName val="제출내역_(2)"/>
      <sheetName val="2차전체변경예정_(2)"/>
      <sheetName val="118_세금과공과"/>
      <sheetName val="108_수선비"/>
      <sheetName val="25_보증금(임차보증금외)"/>
      <sheetName val="Debt_Service_Schedule"/>
      <sheetName val="Invested_Capital"/>
      <sheetName val="Deteriorated_Asset"/>
      <sheetName val="자재_집계표"/>
      <sheetName val="수량산출서_갑지"/>
      <sheetName val="조도계산서_(도서)"/>
      <sheetName val="할증_"/>
      <sheetName val="10_단면설계"/>
      <sheetName val="2~5_단면가정&amp;안정검토"/>
      <sheetName val="10_1_단면검토"/>
      <sheetName val="Package_3"/>
      <sheetName val="low_schedule"/>
      <sheetName val="cellar_lighting"/>
      <sheetName val="main_building"/>
      <sheetName val="auxiliary_building"/>
      <sheetName val="highbay_lighting"/>
      <sheetName val="cable_tray"/>
      <sheetName val="Raw_Data"/>
      <sheetName val="Gia_VLNCMTC"/>
      <sheetName val="LKVL-CK-HT-GD1"/>
      <sheetName val="TONG HOP VL-NC"/>
      <sheetName val="chitiet"/>
      <sheetName val="TONGKE3p "/>
      <sheetName val="TH VL, NC, DDHT Thanhphuoc"/>
      <sheetName val="DONGIA"/>
      <sheetName val="DON GIA"/>
      <sheetName val="DG"/>
      <sheetName val="TNHCHINH"/>
      <sheetName val="CHITIET VL-NC"/>
      <sheetName val="Tiepdia"/>
      <sheetName val="TDTKP"/>
      <sheetName val="VCV-BE-TONG"/>
      <sheetName val="3"/>
      <sheetName val="W-현원가"/>
      <sheetName val="총물량"/>
      <sheetName val="FitOutConfCentre"/>
      <sheetName val="TOSHIBA-Structure"/>
      <sheetName val="125x125"/>
      <sheetName val="실행"/>
      <sheetName val="gvl"/>
      <sheetName val="sort"/>
      <sheetName val="현장관리비_瓈¼甌¼헾"/>
      <sheetName val="상행-교대(_x0000__x0000__x0005__x0000_틀Ȝ"/>
      <sheetName val="Div26 - Elect"/>
      <sheetName val="BG"/>
      <sheetName val="SITE-E"/>
      <sheetName val="一発シート"/>
      <sheetName val="BANG TONG HOP (2)"/>
      <sheetName val="DTICH"/>
      <sheetName val="Gia"/>
      <sheetName val="NhanCong"/>
      <sheetName val="THCP Lap dat"/>
      <sheetName val="Ts"/>
      <sheetName val="QD957"/>
      <sheetName val="RAB AR&amp;STR"/>
      <sheetName val="DGG"/>
      <sheetName val="DTCT"/>
      <sheetName val="Nhan cong"/>
      <sheetName val="Thiet bi"/>
      <sheetName val="Vat tu"/>
      <sheetName val="DM.ChiPhi"/>
      <sheetName val="May TC"/>
      <sheetName val="Bang KL"/>
      <sheetName val="TH Kinh phi"/>
      <sheetName val="A1.CN"/>
      <sheetName val="발주내역"/>
      <sheetName val="04.설변내역서"/>
      <sheetName val="영업3"/>
      <sheetName val="내역전기"/>
      <sheetName val="2공구수량"/>
      <sheetName val="동원·_x0000__x0000_"/>
      <sheetName val="동원×"/>
      <sheetName val="EQUIP_LIST룕"/>
      <sheetName val="EQUIP_LISTⷕ"/>
      <sheetName val="EQUIP_LIST䣕"/>
      <sheetName val="J형측구단위수량"/>
      <sheetName val="납부서"/>
      <sheetName val="주공_갑지"/>
      <sheetName val="충돌_내용"/>
      <sheetName val="3BL공동구_수량"/>
      <sheetName val="PHC파일_천공_및_항타"/>
      <sheetName val="하도내역_(철콘)"/>
      <sheetName val="허용전류_IEC_DATA"/>
      <sheetName val="방음벽연장집계-여기까지만_출력"/>
      <sheetName val="R_C_RAHMEN_해석"/>
      <sheetName val="5_모델링"/>
      <sheetName val="TRE_TABLE"/>
      <sheetName val="AH-1_"/>
      <sheetName val="장비_(2)"/>
      <sheetName val="G_R300경비"/>
      <sheetName val="터널길이별_m당_단가"/>
      <sheetName val="도장수⠱㔺栀猇"/>
      <sheetName val="도장수량₆䠀沣"/>
      <sheetName val="도장수량₆蠀ꨟ"/>
      <sheetName val="list_price"/>
      <sheetName val="96보완계획7_121"/>
      <sheetName val="연결분개(거래_채권채무)_(2)2"/>
      <sheetName val="연결분개(거래_채권채무)2"/>
      <sheetName val="만기_(2)2"/>
      <sheetName val="1_외주공사1"/>
      <sheetName val="2_직영공사1"/>
      <sheetName val="P50_subsequent"/>
      <sheetName val="Significant_Processes"/>
      <sheetName val="7__2_"/>
      <sheetName val="7_(2)"/>
      <sheetName val="연결분개(거래_Ʉ₎㔀"/>
      <sheetName val="2_2"/>
      <sheetName val="2_2_Yrly_Comparison"/>
      <sheetName val="5__BSC_Developmt"/>
      <sheetName val="(참고)개인별_임금인상안"/>
      <sheetName val="(참고)DC형_선택자_퇴직금_추계"/>
      <sheetName val="완성차_미수금"/>
      <sheetName val="3__BSC_NC_ratio"/>
      <sheetName val="1_변경범위"/>
      <sheetName val="2_생산성-2"/>
      <sheetName val="Cash_Flows"/>
      <sheetName val="Inventory_and_Purchases"/>
      <sheetName val="Assumptions_and_Dashboard"/>
      <sheetName val="Headcount_Overview"/>
      <sheetName val="24_보증금(전신전화가입권)"/>
      <sheetName val="3_판관비명세서"/>
      <sheetName val="בית_השקעות"/>
      <sheetName val="9,10월신제품_(2)1"/>
      <sheetName val="시산표_(2)"/>
      <sheetName val="3_바닥판설계"/>
      <sheetName val="UB_Beam_Box-up"/>
      <sheetName val="대갑기성내역"/>
      <sheetName val="2연_x0000_́"/>
      <sheetName val="시멘트 및 골재량산출"/>
      <sheetName val="도장수량ࠌ侇ꀀꂒ"/>
      <sheetName val="도장수량㠗㚅_xd801_ᝲ"/>
      <sheetName val="도장수량㠓྇쀁뭟"/>
      <sheetName val="도장수량픶退"/>
      <sheetName val="도장수량ꠑ锳저㕭"/>
      <sheetName val="도장수량ꠒ㌷ꁎ"/>
      <sheetName val="도장수량砟⼵᠁_xdb1f_"/>
      <sheetName val="도장수량砞⼵_xd801_᎒"/>
      <sheetName val="동원(_xdb86_"/>
      <sheetName val="도장수량蠖쀀챏"/>
      <sheetName val="도장수량蠒렀䪳"/>
      <sheetName val="도장수량ꠒ³"/>
      <sheetName val="도장수량蠕　_x0002_"/>
      <sheetName val="도장수량Ј乬0_x0000_"/>
      <sheetName val="도장수량Ў㍬0_x0000_"/>
      <sheetName val="도장수량Њ㍬0_x0000_"/>
      <sheetName val="도장수량Ђ걬/_x0000_"/>
      <sheetName val="전체수량᠗辆"/>
      <sheetName val="도장수량Ќ걬/_x0000_"/>
      <sheetName val="도장수량研⼵栁_xdc19_"/>
      <sheetName val="도장수량砛⼵ﳓ"/>
      <sheetName val="도장수량砛⼵_xd801_沈"/>
      <sheetName val="도장수량᠘轒頀"/>
      <sheetName val="도장수량砐⼵、倩"/>
      <sheetName val="도장수량Ќၬ0_x0000_"/>
      <sheetName val="도장수량Ѐ/_x0000_"/>
      <sheetName val="도장수량㠐_xdb33_瀀겷"/>
      <sheetName val="도장수량Ї६0_x0000_"/>
      <sheetName val="도장수량Ђ佬0_x0000_"/>
      <sheetName val="도장수량Ћ牬0_x0000_"/>
      <sheetName val="전체수량Ђ牬"/>
      <sheetName val="도장수량砗伳_x0000_㢠"/>
      <sheetName val="도장수량Ј_xd86c_/_x0000_"/>
      <sheetName val="도장수량ࠚ꼴퀀옋"/>
      <sheetName val="도장수량Љ꭬/_x0000_"/>
      <sheetName val="도장수량Ў桬0_x0000_"/>
      <sheetName val="도장수량젞_xdc88_᠀럘"/>
      <sheetName val="도장수량_xdc36_怀⺴"/>
      <sheetName val="도장수량䬀絩0_x0000_"/>
      <sheetName val="교통신⠞쾆"/>
      <sheetName val="도장수량䠐唶帰"/>
      <sheetName val="동원(㠙閆"/>
      <sheetName val="동원(堙锴"/>
      <sheetName val="도장수량᠘쾉ࠀ밬"/>
      <sheetName val="동원(鄂Ꙫ"/>
      <sheetName val="도장수량접켴_x0000_瓞"/>
      <sheetName val="동원(堒㪆"/>
      <sheetName val="도장수량鄋顪/_x0000_"/>
      <sheetName val="도장수량㌸、ܹ"/>
      <sheetName val="도장수량⠐伺_xd800_軙"/>
      <sheetName val="동원(蠒꾆"/>
      <sheetName val="동원(ꠒ꼴"/>
      <sheetName val="잡비_x0000__x0000_"/>
      <sheetName val="도장수량汨0_x0000_"/>
      <sheetName val="도장수량汨0_x0000_"/>
      <sheetName val="[EUL.XLS]전체수ḱ텭/"/>
      <sheetName val="[EUL.XLS]전체수ḱ푭/"/>
      <sheetName val="[EUL.XLS]전체수량/_x0000_"/>
      <sheetName val="[EUL.XLS]도장수량猀ﱭ/_x0000_"/>
      <sheetName val="[EUL.XLS]도장수猱ﱭ/_x0000_倀"/>
      <sheetName val="1,2공구원가계산"/>
      <sheetName val="1,2공구원가계산쿱"/>
      <sheetName val="계약정보"/>
      <sheetName val="착공-공문"/>
      <sheetName val="착공계"/>
      <sheetName val="예정공정표"/>
      <sheetName val="현장대리인계"/>
      <sheetName val="수첩사본"/>
      <sheetName val="재직증명서"/>
      <sheetName val="위임장"/>
      <sheetName val="계약내역서"/>
      <sheetName val="계약내역서-1"/>
      <sheetName val="인원장비투입"/>
      <sheetName val="안전관리계획서"/>
      <sheetName val="산업안전보건관리비사용계획서"/>
      <sheetName val="환경관리계획서"/>
      <sheetName val="환경보전비사용계획서"/>
      <sheetName val="품질관리"/>
      <sheetName val="착공전사진표지"/>
      <sheetName val="사진대지"/>
      <sheetName val="8월 노무비(수정)"/>
      <sheetName val="8월 노무 "/>
      <sheetName val="8월 투입 금액(관리-매일)"/>
      <sheetName val="본사,외주 투입합계 집계"/>
      <sheetName val="본사 투입 집계 "/>
      <sheetName val="외주 투입 집계(관리)"/>
      <sheetName val="외주 투입 집계(철근)"/>
      <sheetName val="외주 투입 집계(목공-김홍길)"/>
      <sheetName val="8월 노무  철근"/>
      <sheetName val="8월 노무  목공"/>
      <sheetName val="8월 노무 목공 용역 (다온,대동,원곡)"/>
      <sheetName val="8월 노무 목공 타설"/>
      <sheetName val="8월 노무 목공 비계"/>
      <sheetName val="8월 노무 목공 원본"/>
      <sheetName val="7월 노무 "/>
      <sheetName val="7월 투입 금액(관리-매일)"/>
      <sheetName val="노무비(전지2기)"/>
      <sheetName val="수목데이타 "/>
      <sheetName val="실행갑지"/>
      <sheetName val="중곡동"/>
      <sheetName val="결제방"/>
      <sheetName val="0⒬ɾㇸ"/>
      <sheetName val="8공구 강재 수량"/>
      <sheetName val="토목변경"/>
      <sheetName val="Sheet1_(2)4"/>
      <sheetName val="허용전류-IEC_DATA4"/>
      <sheetName val="7_1유효폭4"/>
      <sheetName val="물가변동_총괄서4"/>
      <sheetName val="방배동내역_(총괄)4"/>
      <sheetName val="단면_(2)4"/>
      <sheetName val="현장관리비_산출내역4"/>
      <sheetName val="EQUIP_LIST4"/>
      <sheetName val="본선_토공_분배표4"/>
      <sheetName val="토공_갑지3"/>
      <sheetName val="3_공통공사대비3"/>
      <sheetName val="BOX_본체3"/>
      <sheetName val="각사별공사비분개_3"/>
      <sheetName val="을_23"/>
      <sheetName val="을_13"/>
      <sheetName val="_3"/>
      <sheetName val="1_취수장3"/>
      <sheetName val="6PILE__(돌출)3"/>
      <sheetName val="해외_연수비용_계산-삭제3"/>
      <sheetName val="해외_기술훈련비_(합계)3"/>
      <sheetName val="3련_BOX3"/>
      <sheetName val="Pier_33"/>
      <sheetName val="TYPE_A2"/>
      <sheetName val="BOX(1_5X1_5)2"/>
      <sheetName val="장비투입_(2)2"/>
      <sheetName val="2000년_공정표2"/>
      <sheetName val="1_설계조건2"/>
      <sheetName val="C_&amp;_G_RHS2"/>
      <sheetName val="1공구_건정토건_토공2"/>
      <sheetName val="내역서_2"/>
      <sheetName val="ITB_COST2"/>
      <sheetName val="BSD_(2)2"/>
      <sheetName val="CATCH_BASIN2"/>
      <sheetName val="입출재고현황_(2)2"/>
      <sheetName val="Man_Hole2"/>
      <sheetName val="5_3_단면가정2"/>
      <sheetName val="WEIGHT_LIST2"/>
      <sheetName val="산#2-1_(2)2"/>
      <sheetName val="설산1_나1"/>
      <sheetName val="1_토공1"/>
      <sheetName val="Process_Piping2"/>
      <sheetName val="단가_1"/>
      <sheetName val="일위대가_(PM)1"/>
      <sheetName val="2F_회의실견적(5_14_일대)1"/>
      <sheetName val="plan&amp;section_of_foundation1"/>
      <sheetName val="design_criteria1"/>
      <sheetName val="SBT_NO_Proj__Controlling_Repor1"/>
      <sheetName val="자재_집계표1"/>
      <sheetName val="수량산출서_갑지1"/>
      <sheetName val="준검_내역서1"/>
      <sheetName val="제출내역_(2)1"/>
      <sheetName val="2차전체변경예정_(2)1"/>
      <sheetName val="Raw_Data1"/>
      <sheetName val="조도계산서_(도서)1"/>
      <sheetName val="할증_1"/>
      <sheetName val="118_세금과공과1"/>
      <sheetName val="108_수선비1"/>
      <sheetName val="25_보증금(임차보증금외)1"/>
      <sheetName val="Debt_Service_Schedule1"/>
      <sheetName val="Invested_Capital1"/>
      <sheetName val="Deteriorated_Asset1"/>
      <sheetName val="Du_toan1"/>
      <sheetName val="Package_31"/>
      <sheetName val="low_schedule1"/>
      <sheetName val="cellar_lighting1"/>
      <sheetName val="main_building1"/>
      <sheetName val="auxiliary_building1"/>
      <sheetName val="highbay_lighting1"/>
      <sheetName val="cable_tray1"/>
      <sheetName val="10_단면설계1"/>
      <sheetName val="2~5_단면가정&amp;안정검토1"/>
      <sheetName val="10_1_단면검토1"/>
      <sheetName val="1_1서버도입"/>
      <sheetName val="관급자재㧈冈"/>
      <sheetName val="도장수량㨹䠀䷓"/>
      <sheetName val="동원(㞉"/>
      <sheetName val="도장수량퀂/"/>
      <sheetName val="동원(㤸"/>
      <sheetName val="도장수량/"/>
      <sheetName val="플랜트_설치"/>
      <sheetName val="태화42_"/>
      <sheetName val="A-TYPE_단위수량"/>
      <sheetName val="TOWER_12TON"/>
      <sheetName val="TOWER_10TON"/>
      <sheetName val="Gia_VLNCMTC1"/>
      <sheetName val="TONG_HOP_VL-NC"/>
      <sheetName val="TONGKE3p_"/>
      <sheetName val="TH_VL,_NC,_DDHT_Thanhphuoc"/>
      <sheetName val="DON_GIA"/>
      <sheetName val="CHITIET_VL-NC"/>
      <sheetName val="Div26_-_Elect"/>
      <sheetName val="BANG_TONG_HOP_(2)"/>
      <sheetName val="THCP_Lap_dat"/>
      <sheetName val="RAB_AR&amp;STR"/>
      <sheetName val="Nhan_cong"/>
      <sheetName val="Thiet_bi"/>
      <sheetName val="Vat_tu"/>
      <sheetName val="DM_ChiPhi"/>
      <sheetName val="May_TC"/>
      <sheetName val="Bang_KL"/>
      <sheetName val="TH_Kinh_phi"/>
      <sheetName val="A1_CN"/>
      <sheetName val="04_설변내역서"/>
      <sheetName val="수목데이타_"/>
      <sheetName val="8공구_강재_수량"/>
      <sheetName val="[EUL.XLS][EUL.XLS]전체수ḱ텭/"/>
      <sheetName val="[EUL.XLS][EUL.XLS]전체수ḱ푭/"/>
      <sheetName val="[EUL.XLS][EUL.XLS]전체수량/_x0000_"/>
      <sheetName val="[EUL.XLS][EUL.XLS]도장수량猀ﱭ/_x0000_"/>
      <sheetName val="[EUL.XLS][EUL.XLS]도장수猱ﱭ/_x0000_倀"/>
      <sheetName val="[EUL.XLS][EUL.XLS]도장수량쌀䄅/_x0000_"/>
      <sheetName val="[EUL.XLS][EUL.XLS]도장수량쌈㈅/_x0000_"/>
      <sheetName val="[EUL.XLS][EUL.XLS]도장수량쌀㈅/_x0000_"/>
      <sheetName val="[EUL.XLS][EUL.XLS]도장수량퀂_xde70_/_x0000_"/>
      <sheetName val="[EUL.XLS][EUL.XLS]동원(/_x0000_"/>
      <sheetName val="[EUL.XLS][EUL.XLS]도장수량츆鱪/_x0000_"/>
      <sheetName val="[EUL.XLS][EUL.XLS]도장수량츂鑪/_x0000_"/>
      <sheetName val="[EUL.XLS][EUL.XLS]도장수량_xdf68_/_x0000_"/>
      <sheetName val="Sheet1_(2)5"/>
      <sheetName val="물가변동_총괄서5"/>
      <sheetName val="방배동내역_(총괄)5"/>
      <sheetName val="허용전류-IEC_DATA5"/>
      <sheetName val="7_1유효폭5"/>
      <sheetName val="단면_(2)5"/>
      <sheetName val="현장관리비_산출내역5"/>
      <sheetName val="3_공통공사대비4"/>
      <sheetName val="EQUIP_LIST5"/>
      <sheetName val="본선_토공_분배표5"/>
      <sheetName val="토공_갑지4"/>
      <sheetName val="BOX_본체4"/>
      <sheetName val="_4"/>
      <sheetName val="을_24"/>
      <sheetName val="을_14"/>
      <sheetName val="각사별공사비분개_4"/>
      <sheetName val="1_취수장4"/>
      <sheetName val="6PILE__(돌출)4"/>
      <sheetName val="3련_BOX4"/>
      <sheetName val="Pier_34"/>
      <sheetName val="BOX(1_5X1_5)3"/>
      <sheetName val="해외_연수비용_계산-삭제4"/>
      <sheetName val="해외_기술훈련비_(합계)4"/>
      <sheetName val="장비투입_(2)3"/>
      <sheetName val="TYPE_A3"/>
      <sheetName val="2000년_공정표3"/>
      <sheetName val="내역서_3"/>
      <sheetName val="ITB_COST3"/>
      <sheetName val="BSD_(2)3"/>
      <sheetName val="CATCH_BASIN3"/>
      <sheetName val="입출재고현황_(2)3"/>
      <sheetName val="1_설계조건3"/>
      <sheetName val="1공구_건정토건_토공3"/>
      <sheetName val="C_&amp;_G_RHS3"/>
      <sheetName val="Process_Piping3"/>
      <sheetName val="5_3_단면가정3"/>
      <sheetName val="Man_Hole3"/>
      <sheetName val="단가_2"/>
      <sheetName val="일위대가_(PM)2"/>
      <sheetName val="2F_회의실견적(5_14_일대)2"/>
      <sheetName val="plan&amp;section_of_foundation2"/>
      <sheetName val="design_criteria2"/>
      <sheetName val="2차전체변경예정_(2)2"/>
      <sheetName val="설산1_나2"/>
      <sheetName val="WEIGHT_LIST3"/>
      <sheetName val="산#2-1_(2)3"/>
      <sheetName val="준검_내역서2"/>
      <sheetName val="제출내역_(2)2"/>
      <sheetName val="자재_집계표2"/>
      <sheetName val="1_토공2"/>
      <sheetName val="수량산출서_갑지2"/>
      <sheetName val="SBT_NO_Proj__Controlling_Repor2"/>
      <sheetName val="조도계산서_(도서)2"/>
      <sheetName val="할증_2"/>
      <sheetName val="Raw_Data2"/>
      <sheetName val="PHC파일_천공_및_항타1"/>
      <sheetName val="허용전류_IEC_DATA1"/>
      <sheetName val="주공_갑지1"/>
      <sheetName val="방음벽연장집계-여기까지만_출력1"/>
      <sheetName val="충돌_내용1"/>
      <sheetName val="3BL공동구_수량1"/>
      <sheetName val="R_C_RAHMEN_해석1"/>
      <sheetName val="하도내역_(철콘)1"/>
      <sheetName val="5_모델링1"/>
      <sheetName val="118_세금과공과2"/>
      <sheetName val="108_수선비2"/>
      <sheetName val="25_보증금(임차보증금외)2"/>
      <sheetName val="Debt_Service_Schedule2"/>
      <sheetName val="Invested_Capital2"/>
      <sheetName val="Deteriorated_Asset2"/>
      <sheetName val="TRE_TABLE1"/>
      <sheetName val="Du_toan2"/>
      <sheetName val="장비_(2)1"/>
      <sheetName val="Package_32"/>
      <sheetName val="low_schedule2"/>
      <sheetName val="cellar_lighting2"/>
      <sheetName val="main_building2"/>
      <sheetName val="auxiliary_building2"/>
      <sheetName val="highbay_lighting2"/>
      <sheetName val="cable_tray2"/>
      <sheetName val="10_단면설계2"/>
      <sheetName val="2~5_단면가정&amp;안정검토2"/>
      <sheetName val="10_1_단면검토2"/>
      <sheetName val="AH-1_1"/>
      <sheetName val="G_R300경비1"/>
      <sheetName val="1_1서버도입1"/>
      <sheetName val="list_price1"/>
      <sheetName val="플랜트_설치1"/>
      <sheetName val="터널길이별_m당_단가1"/>
      <sheetName val="태화42_1"/>
      <sheetName val="TOWER_12TON1"/>
      <sheetName val="TOWER_10TON1"/>
      <sheetName val="A-TYPE_단위수량1"/>
      <sheetName val="96보완계획7_122"/>
      <sheetName val="UB_Beam_Box-up1"/>
      <sheetName val="연결분개(거래_채권채무)_(2)3"/>
      <sheetName val="연결분개(거래_채권채무)3"/>
      <sheetName val="만기_(2)3"/>
      <sheetName val="1_외주공사2"/>
      <sheetName val="2_직영공사2"/>
      <sheetName val="P50_subsequent1"/>
      <sheetName val="Significant_Processes1"/>
      <sheetName val="7__2_1"/>
      <sheetName val="7_(2)1"/>
      <sheetName val="2_21"/>
      <sheetName val="2_2_Yrly_Comparison1"/>
      <sheetName val="5__BSC_Developmt1"/>
      <sheetName val="(참고)개인별_임금인상안1"/>
      <sheetName val="(참고)DC형_선택자_퇴직금_추계1"/>
      <sheetName val="완성차_미수금1"/>
      <sheetName val="3__BSC_NC_ratio1"/>
      <sheetName val="1_변경범위1"/>
      <sheetName val="2_생산성-21"/>
      <sheetName val="Cash_Flows1"/>
      <sheetName val="Inventory_and_Purchases1"/>
      <sheetName val="Assumptions_and_Dashboard1"/>
      <sheetName val="Headcount_Overview1"/>
      <sheetName val="24_보증금(전신전화가입권)1"/>
      <sheetName val="3_판관비명세서1"/>
      <sheetName val="בית_השקעות1"/>
      <sheetName val="9,10월신제품_(2)2"/>
      <sheetName val="시산표_(2)1"/>
      <sheetName val="3_바닥판설계1"/>
      <sheetName val="Gia_VLNCMTC2"/>
      <sheetName val="TONG_HOP_VL-NC1"/>
      <sheetName val="TONGKE3p_1"/>
      <sheetName val="TH_VL,_NC,_DDHT_Thanhphuoc1"/>
      <sheetName val="DON_GIA1"/>
      <sheetName val="CHITIET_VL-NC1"/>
      <sheetName val="Div26_-_Elect1"/>
      <sheetName val="BANG_TONG_HOP_(2)1"/>
      <sheetName val="THCP_Lap_dat1"/>
      <sheetName val="RAB_AR&amp;STR1"/>
      <sheetName val="Nhan_cong1"/>
      <sheetName val="Thiet_bi1"/>
      <sheetName val="Vat_tu1"/>
      <sheetName val="DM_ChiPhi1"/>
      <sheetName val="May_TC1"/>
      <sheetName val="Bang_KL1"/>
      <sheetName val="TH_Kinh_phi1"/>
      <sheetName val="A1_CN1"/>
      <sheetName val="04_설변내역서1"/>
      <sheetName val="수목데이타_1"/>
      <sheetName val="8공구_강재_수량1"/>
      <sheetName val="상행-교대(틀Ȝ"/>
      <sheetName val="[EUL_XLS]전체수ḱ텭/"/>
      <sheetName val="[EUL_XLS]전체수ḱ푭/"/>
      <sheetName val="[EUL_XLS]전체수량/"/>
      <sheetName val="[EUL_XLS]도장수량猀ﱭ/"/>
      <sheetName val="[EUL_XLS]도장수猱ﱭ/倀"/>
      <sheetName val="8월_노무비(수정)"/>
      <sheetName val="8월_노무_"/>
      <sheetName val="8월_투입_금액(관리-매일)"/>
      <sheetName val="본사,외주_투입합계_집계"/>
      <sheetName val="본사_투입_집계_"/>
      <sheetName val="외주_투입_집계(관리)"/>
      <sheetName val="외주_투입_집계(철근)"/>
      <sheetName val="외주_투입_집계(목공-김홍길)"/>
      <sheetName val="8월_노무__철근"/>
      <sheetName val="8월_노무__목공"/>
      <sheetName val="8월_노무_목공_용역_(다온,대동,원곡)"/>
      <sheetName val="8월_노무_목공_타설"/>
      <sheetName val="8월_노무_목공_비계"/>
      <sheetName val="8월_노무_목공_원본"/>
      <sheetName val="7월_노무_"/>
      <sheetName val="7월_투입_금액(관리-매일)"/>
      <sheetName val="도장수량㠗㚅ᝲ"/>
      <sheetName val="도장수량砞⼵᎒"/>
      <sheetName val="동원("/>
      <sheetName val="도장수량蠕　"/>
      <sheetName val="도장수량研⼵栁"/>
      <sheetName val="도장수량砛⼵沈"/>
      <sheetName val="시멘트_및_골재량산출"/>
      <sheetName val="도장수량Ј/"/>
      <sheetName val="도장수량젞᠀럘"/>
      <sheetName val="도장수량怀⺴"/>
      <sheetName val="도장수량⠐伺軙"/>
      <sheetName val="Sheet1_(2)6"/>
      <sheetName val="물가변동_총괄서6"/>
      <sheetName val="방배동내역_(총괄)6"/>
      <sheetName val="허용전류-IEC_DATA6"/>
      <sheetName val="7_1유효폭6"/>
      <sheetName val="단면_(2)6"/>
      <sheetName val="현장관리비_산출내역6"/>
      <sheetName val="3_공통공사대비5"/>
      <sheetName val="EQUIP_LIST6"/>
      <sheetName val="본선_토공_분배표6"/>
      <sheetName val="토공_갑지5"/>
      <sheetName val="BOX_본체5"/>
      <sheetName val="_5"/>
      <sheetName val="을_25"/>
      <sheetName val="을_15"/>
      <sheetName val="각사별공사비분개_5"/>
      <sheetName val="1_취수장5"/>
      <sheetName val="6PILE__(돌출)5"/>
      <sheetName val="3련_BOX5"/>
      <sheetName val="Pier_35"/>
      <sheetName val="BOX(1_5X1_5)4"/>
      <sheetName val="해외_연수비용_계산-삭제5"/>
      <sheetName val="해외_기술훈련비_(합계)5"/>
      <sheetName val="장비투입_(2)4"/>
      <sheetName val="TYPE_A4"/>
      <sheetName val="2000년_공정표4"/>
      <sheetName val="내역서_4"/>
      <sheetName val="ITB_COST4"/>
      <sheetName val="BSD_(2)4"/>
      <sheetName val="CATCH_BASIN4"/>
      <sheetName val="입출재고현황_(2)4"/>
      <sheetName val="1_설계조건4"/>
      <sheetName val="1공구_건정토건_토공4"/>
      <sheetName val="C_&amp;_G_RHS4"/>
      <sheetName val="Process_Piping4"/>
      <sheetName val="5_3_단면가정4"/>
      <sheetName val="Man_Hole4"/>
      <sheetName val="단가_3"/>
      <sheetName val="일위대가_(PM)3"/>
      <sheetName val="2F_회의실견적(5_14_일대)3"/>
      <sheetName val="plan&amp;section_of_foundation3"/>
      <sheetName val="design_criteria3"/>
      <sheetName val="2차전체변경예정_(2)3"/>
      <sheetName val="설산1_나3"/>
      <sheetName val="WEIGHT_LIST4"/>
      <sheetName val="산#2-1_(2)4"/>
      <sheetName val="준검_내역서3"/>
      <sheetName val="제출내역_(2)3"/>
      <sheetName val="자재_집계표3"/>
      <sheetName val="1_토공3"/>
      <sheetName val="수량산출서_갑지3"/>
      <sheetName val="SBT_NO_Proj__Controlling_Repor3"/>
      <sheetName val="조도계산서_(도서)3"/>
      <sheetName val="할증_3"/>
      <sheetName val="Raw_Data3"/>
      <sheetName val="PHC파일_천공_및_항타2"/>
      <sheetName val="허용전류_IEC_DATA2"/>
      <sheetName val="주공_갑지2"/>
      <sheetName val="방음벽연장집계-여기까지만_출력2"/>
      <sheetName val="충돌_내용2"/>
      <sheetName val="3BL공동구_수량2"/>
      <sheetName val="R_C_RAHMEN_해석2"/>
      <sheetName val="하도내역_(철콘)2"/>
      <sheetName val="5_모델링2"/>
      <sheetName val="118_세금과공과3"/>
      <sheetName val="108_수선비3"/>
      <sheetName val="25_보증금(임차보증금외)3"/>
      <sheetName val="Debt_Service_Schedule3"/>
      <sheetName val="Invested_Capital3"/>
      <sheetName val="Deteriorated_Asset3"/>
      <sheetName val="TRE_TABLE2"/>
      <sheetName val="Du_toan3"/>
      <sheetName val="장비_(2)2"/>
      <sheetName val="Package_33"/>
      <sheetName val="low_schedule3"/>
      <sheetName val="cellar_lighting3"/>
      <sheetName val="main_building3"/>
      <sheetName val="auxiliary_building3"/>
      <sheetName val="highbay_lighting3"/>
      <sheetName val="cable_tray3"/>
      <sheetName val="10_단면설계3"/>
      <sheetName val="2~5_단면가정&amp;안정검토3"/>
      <sheetName val="10_1_단면검토3"/>
      <sheetName val="AH-1_2"/>
      <sheetName val="G_R300경비2"/>
      <sheetName val="1_1서버도입2"/>
      <sheetName val="list_price2"/>
      <sheetName val="플랜트_설치2"/>
      <sheetName val="터널길이별_m당_단가2"/>
      <sheetName val="태화42_2"/>
      <sheetName val="TOWER_12TON2"/>
      <sheetName val="TOWER_10TON2"/>
      <sheetName val="A-TYPE_단위수량2"/>
      <sheetName val="96보완계획7_123"/>
      <sheetName val="UB_Beam_Box-up2"/>
      <sheetName val="연결분개(거래_채권채무)_(2)4"/>
      <sheetName val="연결분개(거래_채권채무)4"/>
      <sheetName val="만기_(2)4"/>
      <sheetName val="1_외주공사3"/>
      <sheetName val="2_직영공사3"/>
      <sheetName val="P50_subsequent2"/>
      <sheetName val="Significant_Processes2"/>
      <sheetName val="7__2_2"/>
      <sheetName val="7_(2)2"/>
      <sheetName val="2_22"/>
      <sheetName val="2_2_Yrly_Comparison2"/>
      <sheetName val="5__BSC_Developmt2"/>
      <sheetName val="(참고)개인별_임금인상안2"/>
      <sheetName val="(참고)DC형_선택자_퇴직금_추계2"/>
      <sheetName val="완성차_미수금2"/>
      <sheetName val="3__BSC_NC_ratio2"/>
      <sheetName val="1_변경범위2"/>
      <sheetName val="2_생산성-22"/>
      <sheetName val="Cash_Flows2"/>
      <sheetName val="Inventory_and_Purchases2"/>
      <sheetName val="Assumptions_and_Dashboard2"/>
      <sheetName val="Headcount_Overview2"/>
      <sheetName val="24_보증금(전신전화가입권)2"/>
      <sheetName val="3_판관비명세서2"/>
      <sheetName val="בית_השקעות2"/>
      <sheetName val="9,10월신제품_(2)3"/>
      <sheetName val="시산표_(2)2"/>
      <sheetName val="3_바닥판설계2"/>
      <sheetName val="Gia_VLNCMTC3"/>
      <sheetName val="TONG_HOP_VL-NC2"/>
      <sheetName val="TONGKE3p_2"/>
      <sheetName val="TH_VL,_NC,_DDHT_Thanhphuoc2"/>
      <sheetName val="DON_GIA2"/>
      <sheetName val="CHITIET_VL-NC2"/>
      <sheetName val="Div26_-_Elect2"/>
      <sheetName val="BANG_TONG_HOP_(2)2"/>
      <sheetName val="THCP_Lap_dat2"/>
      <sheetName val="RAB_AR&amp;STR2"/>
      <sheetName val="Nhan_cong2"/>
      <sheetName val="Thiet_bi2"/>
      <sheetName val="Vat_tu2"/>
      <sheetName val="DM_ChiPhi2"/>
      <sheetName val="May_TC2"/>
      <sheetName val="Bang_KL2"/>
      <sheetName val="TH_Kinh_phi2"/>
      <sheetName val="A1_CN2"/>
      <sheetName val="04_설변내역서2"/>
      <sheetName val="수목데이타_2"/>
      <sheetName val="8공구_강재_수량2"/>
      <sheetName val="[EUL_XLS]전체수ḱ텭/1"/>
      <sheetName val="[EUL_XLS]전체수ḱ푭/1"/>
      <sheetName val="8월_노무비(수정)1"/>
      <sheetName val="8월_노무_1"/>
      <sheetName val="8월_투입_금액(관리-매일)1"/>
      <sheetName val="본사,외주_투입합계_집계1"/>
      <sheetName val="본사_투입_집계_1"/>
      <sheetName val="외주_투입_집계(관리)1"/>
      <sheetName val="외주_투입_집계(철근)1"/>
      <sheetName val="외주_투입_집계(목공-김홍길)1"/>
      <sheetName val="8월_노무__철근1"/>
      <sheetName val="8월_노무__목공1"/>
      <sheetName val="8월_노무_목공_용역_(다온,대동,원곡)1"/>
      <sheetName val="8월_노무_목공_타설1"/>
      <sheetName val="8월_노무_목공_비계1"/>
      <sheetName val="8월_노무_목공_원본1"/>
      <sheetName val="7월_노무_1"/>
      <sheetName val="7월_투입_금액(관리-매일)1"/>
      <sheetName val="시멘트_및_골재량산출1"/>
      <sheetName val="백호우계수"/>
      <sheetName val="1공구_x0005__x0000__x0000__x0000_"/>
      <sheetName val="광계통도 기입양식(기입후 Sheet숨기기)"/>
      <sheetName val="음료赐㭯"/>
      <sheetName val="일위산출"/>
      <sheetName val="계약전체U_x0000_Ԁ"/>
      <sheetName val="1공구_건정토건__x0000__x0000_"/>
      <sheetName val="노무산출"/>
      <sheetName val="정산내역서"/>
      <sheetName val="개화1°"/>
      <sheetName val="단가산출서"/>
      <sheetName val="경비산출"/>
      <sheetName val="부재력정리"/>
      <sheetName val="수량산출Ü_x0000_䰀_xde75_"/>
      <sheetName val="수량산출ԯ_x0000_缀_x0000_"/>
      <sheetName val="out_prog"/>
      <sheetName val="선적schedule (2)"/>
      <sheetName val="Arch"/>
      <sheetName val="MATL"/>
      <sheetName val="List Equip"/>
      <sheetName val="MatCost"/>
      <sheetName val="Process C (1-166)"/>
      <sheetName val="LabCost"/>
      <sheetName val="tabulation of deductions"/>
      <sheetName val="チューブ仕様"/>
      <sheetName val="5-Digit"/>
      <sheetName val="INPUT DATA HERE"/>
      <sheetName val="예산작성기준(전기)"/>
      <sheetName val="GAE8'97"/>
      <sheetName val="CIM"/>
      <sheetName val="Schedule S-Curve Revision#3"/>
      <sheetName val="inter"/>
      <sheetName val="石炭性状"/>
      <sheetName val="Code 02"/>
      <sheetName val="Code 03"/>
      <sheetName val="Code 04"/>
      <sheetName val="Code 05"/>
      <sheetName val="Code 06"/>
      <sheetName val="Code 07"/>
      <sheetName val="Code 09"/>
      <sheetName val="cce-fly"/>
      <sheetName val="공정관리1"/>
      <sheetName val="전체공정"/>
      <sheetName val="주간일정"/>
      <sheetName val="주간일정(미팅)"/>
      <sheetName val="19년"/>
      <sheetName val="7월"/>
      <sheetName val="8월"/>
      <sheetName val="9월"/>
      <sheetName val="10월"/>
      <sheetName val="프로파일계산"/>
      <sheetName val="7월~9월정리분(임과장)"/>
      <sheetName val="ELEC"/>
      <sheetName val="Masterlist"/>
      <sheetName val="Parameters"/>
      <sheetName val="Quotation - ECB"/>
      <sheetName val="Quotation - Panelboard"/>
      <sheetName val="LIGHTING"/>
      <sheetName val="fixture qty"/>
      <sheetName val="pwr17f"/>
      <sheetName val="pwr17f (2)"/>
      <sheetName val="pwr16f"/>
      <sheetName val="pwr16f (2)"/>
      <sheetName val="pwr-15f"/>
      <sheetName val="Grounding "/>
      <sheetName val="feeder"/>
      <sheetName val="Summary"/>
      <sheetName val=" Preliminaries"/>
      <sheetName val="TOWER 3&amp;4"/>
      <sheetName val="pwr"/>
      <sheetName val="ltg (3)"/>
      <sheetName val="para"/>
      <sheetName val="PA BGM"/>
      <sheetName val="CCTV"/>
      <sheetName val="CATV"/>
      <sheetName val="TEL"/>
      <sheetName val="도장수倱ᖍ"/>
      <sheetName val="도장수怱ẑ"/>
      <sheetName val="도장수週ᦐ"/>
      <sheetName val="도장수"/>
      <sheetName val="도장수瀀⃡"/>
      <sheetName val="도장수猱ﱭ/"/>
      <sheetName val="도장수1"/>
      <sheetName val="연결분개(거래.Ʉ"/>
      <sheetName val="ʉ"/>
      <sheetName val="도장수량"/>
      <sheetName val="도장수耱⺎"/>
      <sheetName val="도장수↌"/>
      <sheetName val="도장수ꀱẑ"/>
      <sheetName val="도장수週Ấ"/>
      <sheetName val="도장수‱Ⲕ"/>
      <sheetName val="도장수쀱⒐"/>
      <sheetName val="도장수䀱⽫"/>
      <sheetName val="도장수량က"/>
      <sheetName val="도장수량㢇"/>
      <sheetName val="상행-교대("/>
      <sheetName val="도장수량砗伳"/>
      <sheetName val="도장수량접켴"/>
      <sheetName val="계약전체U"/>
      <sheetName val="[EUL.XLS][EUL.XLS]도장수猱ﱭ/"/>
      <sheetName val="_x0000__x0008__x0000__x0004__x0"/>
      <sheetName val="EACT10"/>
      <sheetName val="MEXICO-C"/>
      <sheetName val="wall"/>
      <sheetName val="Front"/>
      <sheetName val="M2. FIRE FIGHTING SYSTEM V1"/>
      <sheetName val="M3. FIRE ALARM SYSTEM V1"/>
      <sheetName val="M1-XL-1b.KLthep"/>
      <sheetName val="PS-Labour_M"/>
      <sheetName val="KLDT DIEN"/>
      <sheetName val="Dinh muc CP KTCB khac"/>
      <sheetName val="NhapSL"/>
      <sheetName val="Thep-MatCat"/>
      <sheetName val="Kiem-Toan"/>
      <sheetName val="MTP"/>
      <sheetName val="MTP1"/>
      <sheetName val="Prelims"/>
      <sheetName val="外気負荷"/>
      <sheetName val="Bìa"/>
      <sheetName val="Bảng KLHT"/>
      <sheetName val="RC WORK"/>
      <sheetName val="VL"/>
      <sheetName val="eq_data"/>
      <sheetName val="SEX"/>
      <sheetName val="TONGKE-HT"/>
      <sheetName val="20_x0000_"/>
      <sheetName val="주거래인적사항"/>
      <sheetName val="총Ć??"/>
      <sheetName val="총Ć_x0000__x0000_"/>
      <sheetName val="매뉴얼"/>
      <sheetName val="구분표"/>
      <sheetName val="기성검사원"/>
      <sheetName val="총괄집계표"/>
      <sheetName val="건축집계표"/>
      <sheetName val="건축내역서"/>
      <sheetName val="토목집계표"/>
      <sheetName val="토목내역서"/>
      <sheetName val="흙막이집계표"/>
      <sheetName val="흙막이내역서"/>
      <sheetName val="조경집계표"/>
      <sheetName val="조경내역서"/>
      <sheetName val="설비집계표"/>
      <sheetName val="설비내역서"/>
      <sheetName val="기성신청현황 "/>
      <sheetName val="수량"/>
      <sheetName val="사진(전경"/>
      <sheetName val="사진"/>
      <sheetName val="원가계산서 (3)"/>
      <sheetName val="원가계산서 (2)"/>
      <sheetName val="노상장99.3"/>
      <sheetName val="1TL椀⠀輠_x0012_"/>
      <sheetName val="H=4.0M"/>
      <sheetName val="배수유공블䣾"/>
      <sheetName val="도장수량鄉ᩪ0_x0000_"/>
      <sheetName val="도장수량树唲　욢"/>
      <sheetName val="도장수량섈_xd96c_/_x0000_"/>
      <sheetName val="도장수량砐破瀀ꇰ"/>
      <sheetName val="동원(砑破"/>
      <sheetName val="도장수량섈陬/_x0000_"/>
      <sheetName val="도장수량䠑猸栀ﴙ"/>
      <sheetName val="동원(䠛猸"/>
      <sheetName val="도장수량렓嬴㠀_xdfee_"/>
      <sheetName val="도장수량堒漸렀䇓"/>
      <sheetName val="도장수량섁ꥬ/_x0000_"/>
      <sheetName val="도장수량섈絬0_x0000_"/>
      <sheetName val="동원(섍絬"/>
      <sheetName val="도장수량堑꼸저ﷆ"/>
      <sheetName val="도장수량썬/_x0000_"/>
      <sheetName val="도장수량堔伶堀䣶"/>
      <sheetName val="전체수꠯G_x0000_"/>
      <sheetName val="도장수량ꌂ멭/_x0000_"/>
      <sheetName val="도장수량⠓_xd800_ꭢ"/>
      <sheetName val="동원(桬"/>
      <sheetName val="도장수량ꌂ/_x0000_"/>
      <sheetName val="도장수량堐༺_xd801_"/>
      <sheetName val="동원(ꌇ뵭"/>
      <sheetName val="동원(⼵"/>
      <sheetName val="도장수량ꌀ橭0_x0000_"/>
      <sheetName val="동원(ꌋ橭"/>
      <sheetName val="도장수량⠀ﲫ"/>
      <sheetName val="도장수량砐簳"/>
      <sheetName val="도장수량砐簳奱"/>
      <sheetName val="도장수량䠏꼶က"/>
      <sheetName val="도장수량ꌌ국/_x0000_"/>
      <sheetName val="도장수량᠐⼳᠁쳑"/>
      <sheetName val="동원(ԇ"/>
      <sheetName val="도장수량ԋ/_x000e_"/>
      <sheetName val="동원(辈"/>
      <sheetName val="허용전류_裪选"/>
      <sheetName val="허용전류_䃪氼᠝"/>
      <sheetName val="Tien do TV"/>
      <sheetName val="Config"/>
      <sheetName val="CP Du phong"/>
      <sheetName val="THCP xay dung"/>
      <sheetName val="Tong hop kinh phi"/>
      <sheetName val="HRG BHN"/>
      <sheetName val="Electrical Works"/>
      <sheetName val="H_T_ INCOMING SYSTEM"/>
      <sheetName val="CTG"/>
      <sheetName val="TinhGiaNC"/>
      <sheetName val="VCBo"/>
      <sheetName val="DMCP"/>
      <sheetName val="BocXep"/>
      <sheetName val="TinhGiaMTC"/>
      <sheetName val="VCThuy"/>
      <sheetName val="escon"/>
      <sheetName val="6MONTHS"/>
      <sheetName val="우각부보_x001f_"/>
      <sheetName val="106C03曐ɀ"/>
      <sheetName val="집계내역서(가압 ㍚"/>
      <sheetName val="UEC영화관본공사내역"/>
      <sheetName val="손익집계(공장별)"/>
      <sheetName val="제출내_x0000__x0000_Ā_x0000__x0005_"/>
      <sheetName val="2연괂警砀"/>
      <sheetName val="?"/>
      <sheetName val="12"/>
      <sheetName val="30"/>
      <sheetName val="31"/>
      <sheetName val="32"/>
      <sheetName val="33"/>
      <sheetName val="34"/>
      <sheetName val="60"/>
      <sheetName val="61"/>
      <sheetName val="62"/>
      <sheetName val="63"/>
      <sheetName val="80"/>
      <sheetName val="81"/>
      <sheetName val="82"/>
      <sheetName val="90"/>
      <sheetName val="91"/>
      <sheetName val="92"/>
      <sheetName val="100"/>
      <sheetName val="ㄱ1"/>
      <sheetName val="ㄴ"/>
      <sheetName val="ㄷ"/>
      <sheetName val="ㄹ"/>
      <sheetName val="ㅁ"/>
      <sheetName val="71"/>
      <sheetName val="방음벽기초"/>
      <sheetName val="설曘"/>
      <sheetName val="동원(_x0000_脀"/>
      <sheetName val="SCOPE OF WORK"/>
      <sheetName val="Sàn T1"/>
      <sheetName val="Lỗ thông gió"/>
      <sheetName val="NOTE"/>
      <sheetName val="131COMP"/>
      <sheetName val="POL6차-PIP怀꿟세"/>
      <sheetName val="현장관리비__x0000__x0000_Ā_x0000__x0005_"/>
      <sheetName val="F.L(1)"/>
      <sheetName val="내역서 표지 "/>
      <sheetName val="분야별 집계표"/>
      <sheetName val="원가계산서(인테리어)"/>
      <sheetName val="공종별집계표(인테리어)"/>
      <sheetName val="공종별내역서(인테리어)"/>
      <sheetName val="원가계산서(기계설비)"/>
      <sheetName val="공종별집계표(기계설비)"/>
      <sheetName val="공종별내역서(기계설비)"/>
      <sheetName val="원가계산서(전기)"/>
      <sheetName val="총괄표(전기)"/>
      <sheetName val="내역서(전기)"/>
      <sheetName val="원가(통신)"/>
      <sheetName val="총괄표(통신)"/>
      <sheetName val="내역서(통신)"/>
      <sheetName val="원가계산서(소방설비)"/>
      <sheetName val="공종별집계표(소방설비)"/>
      <sheetName val="공종별내역서(소방설비)"/>
      <sheetName val="원가(소방전기)"/>
      <sheetName val="총괄표(소방전기)"/>
      <sheetName val="내역서(소방전기)"/>
      <sheetName val=" 공사설정 "/>
      <sheetName val="2차전체변경예_x0000_"/>
      <sheetName val="수입"/>
      <sheetName val="터파기"/>
      <sheetName val="투찰가"/>
      <sheetName val="[EUL.XLS][EUL.XLS][EUL.XLS]___2"/>
      <sheetName val="[EUL.XLS][EUL.XLS][EUL.XLS]___3"/>
      <sheetName val="[EUL.XLS][EUL.XLS][EUL.XLS]___4"/>
      <sheetName val="[EUL.XLS][EUL.XLS][EUL.XLS]___5"/>
      <sheetName val="[EUL.XLS][EUL.XLS][EUL.XLS]___6"/>
      <sheetName val="[EUL.XLS][EUL.XLS][EUL.XLS]___7"/>
      <sheetName val="[EUL.XLS][EUL.XLS][EUL.XLS]___8"/>
      <sheetName val="[EUL.XLS][EUL.XLS][EUL.XLS]___9"/>
      <sheetName val="M1-XL-1b_KLthep"/>
      <sheetName val="LEGEND"/>
      <sheetName val="Dulieu"/>
      <sheetName val="UNIT PRICE"/>
      <sheetName val="Analisa"/>
      <sheetName val="Sum"/>
      <sheetName val="KP_List"/>
      <sheetName val="PU_ITALY "/>
      <sheetName val="Prices"/>
      <sheetName val="Module1"/>
      <sheetName val="Module2"/>
      <sheetName val="XL4Poppy"/>
      <sheetName val="6787CWFASE2CASE2_00"/>
      <sheetName val="THDZ0,4"/>
      <sheetName val="TH DZ35"/>
      <sheetName val="THTram"/>
      <sheetName val="Tro giup"/>
      <sheetName val="SILICATE"/>
      <sheetName val="DC"/>
      <sheetName val="NL"/>
      <sheetName val="DON GIA TRAM (3)"/>
      <sheetName val="Earthwork"/>
      <sheetName val="DANHPHAP"/>
      <sheetName val="chi tiet TBA"/>
      <sheetName val="chi tiet C"/>
      <sheetName val="ptnc"/>
      <sheetName val="ptvl"/>
      <sheetName val="ptm"/>
      <sheetName val="DON GIA CAN THO"/>
      <sheetName val="물량표S"/>
      <sheetName val="Customize Your Purchase Order"/>
      <sheetName val="KLHT"/>
      <sheetName val="CHITIET VL-NC-TT -1p"/>
      <sheetName val="CHITIET VL-NC-TT-3p"/>
      <sheetName val="TONG HOP VL-NC TT"/>
      <sheetName val="TDTKP1"/>
      <sheetName val="KPVC-BD "/>
      <sheetName val="VL,NC,MTC"/>
      <sheetName val="Mall"/>
      <sheetName val="DGTH"/>
      <sheetName val="Control"/>
      <sheetName val="THVATTU"/>
      <sheetName val="HĐ ngoài"/>
      <sheetName val="XT_Buoc 3"/>
      <sheetName val="dongia (2)"/>
      <sheetName val="PU_ITALY_"/>
      <sheetName val="Tro_giup"/>
      <sheetName val="chi_tiet_TBA"/>
      <sheetName val="chi_tiet_C"/>
      <sheetName val="TH_DZ35"/>
      <sheetName val="Customize_Your_Purchase_Order"/>
      <sheetName val="Shdet1"/>
      <sheetName val="402"/>
      <sheetName val="7606 DZ"/>
      <sheetName val="Don gia chi tiet"/>
      <sheetName val="BETON"/>
      <sheetName val="24-ACMV"/>
      <sheetName val="dnc4"/>
      <sheetName val="THVT"/>
      <sheetName val="project management"/>
      <sheetName val="Adix A"/>
      <sheetName val="S-curve "/>
      <sheetName val="chitimc"/>
      <sheetName val="giathanh1"/>
      <sheetName val="CAT_5"/>
      <sheetName val="BQMP"/>
      <sheetName val="REINF."/>
      <sheetName val="SKETCH"/>
      <sheetName val="LOADS"/>
      <sheetName val="Titles"/>
      <sheetName val="Rates 2009"/>
      <sheetName val="DON_GIA_CAN_THO"/>
      <sheetName val="PU_ITALY_1"/>
      <sheetName val="TH_DZ351"/>
      <sheetName val="Tro_giup1"/>
      <sheetName val="DON_GIA_CAN_THO1"/>
      <sheetName val="DONVIBAN"/>
      <sheetName val="NGUON"/>
      <sheetName val="O20"/>
      <sheetName val="phuluc1"/>
      <sheetName val="P"/>
      <sheetName val="So doi chieu LC"/>
      <sheetName val="MAIN GATE HOUSE"/>
      <sheetName val="SL"/>
      <sheetName val="Du_lieu"/>
      <sheetName val="CBKC-110"/>
      <sheetName val="DLDTLN"/>
      <sheetName val="PU_ITALY_2"/>
      <sheetName val="TH_DZ352"/>
      <sheetName val="Tro_giup2"/>
      <sheetName val="DON_GIA_CAN_THO2"/>
      <sheetName val="Don_gia_chi_tiet"/>
      <sheetName val="Commercial value"/>
      <sheetName val="NC"/>
      <sheetName val="Ky Lam Bridge"/>
      <sheetName val="Provisional Sums Item"/>
      <sheetName val="Gas Pressure Welding"/>
      <sheetName val="General Item&amp;General Requiremen"/>
      <sheetName val="General Items"/>
      <sheetName val="Regenral Requirements"/>
      <sheetName val="chiet tinh"/>
      <sheetName val="dg67-1"/>
      <sheetName val="DON_GIA_TRAM_(3)"/>
      <sheetName val="7606_DZ"/>
      <sheetName val="TONG_HOP_VL-NC_TT"/>
      <sheetName val="CHITIET_VL-NC-TT_-1p"/>
      <sheetName val="KPVC-BD_"/>
      <sheetName val="Ng.hàng xà+bulong"/>
      <sheetName val="lam-moi"/>
      <sheetName val="ALLOWANCE"/>
      <sheetName val="MH RATE"/>
      <sheetName val="TH_CNO"/>
      <sheetName val="NK_CHUNG"/>
      <sheetName val="HS_TDT"/>
      <sheetName val="DG-VL"/>
      <sheetName val="PTDGCT"/>
      <sheetName val="KPTH-T12"/>
      <sheetName val="Thamgia-T10"/>
      <sheetName val="TBA"/>
      <sheetName val="DM 6061"/>
      <sheetName val="dm366"/>
      <sheetName val="DG thep ma kem"/>
      <sheetName val="May"/>
      <sheetName val="chi_tiet_TBA1"/>
      <sheetName val="chi_tiet_C1"/>
      <sheetName val="Customize_Your_Purchase_Order1"/>
      <sheetName val="CHITIET_VL-NC-TT-3p"/>
      <sheetName val="S-curve_"/>
      <sheetName val="So_doi_chieu_LC"/>
      <sheetName val="Adix_A"/>
      <sheetName val="HĐ_ngoài"/>
      <sheetName val="XT_Buoc_3"/>
      <sheetName val="dongia_(2)"/>
      <sheetName val="BGD"/>
      <sheetName val="KCS"/>
      <sheetName val="KD"/>
      <sheetName val="KT"/>
      <sheetName val="KTNL"/>
      <sheetName val="KH"/>
      <sheetName val="PX-SX"/>
      <sheetName val="TC"/>
      <sheetName val="Lcau - Lxuc"/>
      <sheetName val="CT vat lieu"/>
      <sheetName val="vcdngan"/>
      <sheetName val="K95"/>
      <sheetName val="K98"/>
      <sheetName val="PTDG"/>
      <sheetName val="LaborPY"/>
      <sheetName val="LaborKH"/>
      <sheetName val="Equip "/>
      <sheetName val="Material"/>
      <sheetName val="PROFILE"/>
      <sheetName val="Đầu vào"/>
      <sheetName val="Chi tiet XD TBA"/>
      <sheetName val="EXTERNAL"/>
      <sheetName val="damgiua"/>
      <sheetName val="dgct"/>
      <sheetName val="WT-LIST"/>
      <sheetName val="366"/>
      <sheetName val="Trạm biến áp"/>
      <sheetName val="Đơn Giá "/>
      <sheetName val="Giá"/>
      <sheetName val="DM1776"/>
      <sheetName val="DM228"/>
      <sheetName val="DM4970"/>
      <sheetName val="Camay_DP"/>
      <sheetName val="DM6061"/>
      <sheetName val="Luong2"/>
      <sheetName val="CT-35"/>
      <sheetName val="CT-0.4KV"/>
      <sheetName val="ironmongery"/>
      <sheetName val="Chenh lech vat tu"/>
      <sheetName val="Diện tích"/>
      <sheetName val="1_Khái toán"/>
      <sheetName val="TONG HOP T5 1998"/>
      <sheetName val="KL Chi tiết Xây tô"/>
      <sheetName val="DM"/>
      <sheetName val="DG DZ"/>
      <sheetName val="DG TBA"/>
      <sheetName val="DGXD"/>
      <sheetName val="07Base Cost"/>
      <sheetName val="rate material"/>
      <sheetName val="DTOAN"/>
      <sheetName val="Chi tiet KL"/>
      <sheetName val="Tổng hợp KL"/>
      <sheetName val="Barrem"/>
      <sheetName val="BM"/>
      <sheetName val="Xay lapduongR3"/>
      <sheetName val="Equipment"/>
      <sheetName val="DT_THAU"/>
      <sheetName val="04 - XUONG DET B"/>
      <sheetName val="CTGX"/>
      <sheetName val="CTG-1"/>
      <sheetName val="Bill 1_Quy dinh chung"/>
      <sheetName val="1.R18 BF"/>
      <sheetName val="G"/>
      <sheetName val="F-B"/>
      <sheetName val="H-J"/>
      <sheetName val="6.External works-R18"/>
      <sheetName val="Phan khai KLuong"/>
      <sheetName val="Duphong"/>
      <sheetName val="01"/>
      <sheetName val="02"/>
      <sheetName val=" 03"/>
      <sheetName val="04"/>
      <sheetName val="05"/>
      <sheetName val="06"/>
      <sheetName val="07"/>
      <sheetName val="08"/>
      <sheetName val="09"/>
      <sheetName val="chieu day san"/>
      <sheetName val="Podium Concrete Works"/>
      <sheetName val="KLCT- TOWER"/>
      <sheetName val="KLCT- PODIUM"/>
      <sheetName val="CANDOI"/>
      <sheetName val="MATK"/>
      <sheetName val="NHATKY"/>
      <sheetName val="Standardwerte"/>
      <sheetName val="Gia thanh chuoi su"/>
      <sheetName val="Tiep dia"/>
      <sheetName val="Don gia vung III-Can Tho"/>
      <sheetName val="base"/>
      <sheetName val="Area Cal"/>
      <sheetName val="Elect (3)"/>
      <sheetName val="BQMPALOC"/>
      <sheetName val="NDOCBT"/>
      <sheetName val="basis"/>
      <sheetName val="E"/>
      <sheetName val="K"/>
      <sheetName val="Bond 수수료 계산 포맷"/>
      <sheetName val="PAGE 1"/>
      <sheetName val="BKBANRA"/>
      <sheetName val="BKMUAVAO"/>
      <sheetName val="INFO"/>
      <sheetName val="Cp&gt;10-Ln&lt;10"/>
      <sheetName val="Ln&lt;20"/>
      <sheetName val="EIRR&gt;1&lt;1"/>
      <sheetName val="EIRR&gt; 2"/>
      <sheetName val="EIRR&lt;2"/>
      <sheetName val="負荷集計（断熱不燃）"/>
      <sheetName val="GAEYO"/>
      <sheetName val="7606-TBA"/>
      <sheetName val="7606-ĐZ"/>
      <sheetName val="DM 67"/>
      <sheetName val="Đầu tư"/>
      <sheetName val="DL"/>
      <sheetName val="????"/>
      <sheetName val="CE(E)"/>
      <sheetName val="CE(M)"/>
      <sheetName val="Project Data"/>
      <sheetName val="chiettinh"/>
      <sheetName val="Data Input"/>
      <sheetName val="6787CWFASE2CASE2_00.xls"/>
      <sheetName val="T&amp;D"/>
      <sheetName val="list"/>
      <sheetName val="BIDDING-SUM"/>
      <sheetName val="Bill 02 - Xay gach-Pou "/>
      <sheetName val="Bill 03-Chống thấm-Pou"/>
      <sheetName val="Bill 04-Kim loại-Pou"/>
      <sheetName val="Bill 05 - Hoan thien-Pou "/>
      <sheetName val="Bill 02 - Xay gach-Tower"/>
      <sheetName val="Bill 03-Chống thấm-Tower"/>
      <sheetName val="Bill 04-Kim loại-Tower"/>
      <sheetName val="Bill 05 - Hoan thien-Tower"/>
      <sheetName val="KL- KHAC"/>
      <sheetName val="BILL 3 - KẾT CẤU HẦM"/>
      <sheetName val="PTĐG"/>
      <sheetName val="DTC&amp;TP&amp;NCC"/>
      <sheetName val="PTĐG LTBT"/>
      <sheetName val="CTG-PRECHEx1.4"/>
      <sheetName val="CTG-AB (2)"/>
      <sheetName val="CTG-AB (3)"/>
      <sheetName val="CTG-PLP-1.08"/>
      <sheetName val="CTG-QUYCHE"/>
      <sheetName val="CTG-AB"/>
      <sheetName val="Pre Đội nhóm"/>
      <sheetName val="Vat tu XD"/>
      <sheetName val="database"/>
      <sheetName val="inpukeoI"/>
      <sheetName val="Tower - Concrete Works"/>
      <sheetName val="Duc_bk"/>
      <sheetName val="Bill-04 ket cau thap- UNI"/>
      <sheetName val="Loại Vật tư"/>
      <sheetName val="tonghop"/>
      <sheetName val="PEDESB"/>
      <sheetName val="TH Vat tu"/>
      <sheetName val="Cửa"/>
      <sheetName val="dg tphcm"/>
      <sheetName val="DUCVIETPQ"/>
      <sheetName val="INFOR-ST"/>
      <sheetName val="T.KÊ K.CẤU"/>
      <sheetName val="Bill 01 - CTN"/>
      <sheetName val="Bill 2.2 Villa 2 beds"/>
      <sheetName val="D&amp;W"/>
      <sheetName val="4.PTDG"/>
      <sheetName val="A1, May"/>
      <sheetName val="Máy"/>
      <sheetName val="Vat lieu"/>
      <sheetName val="Bang trong luong rieng thep"/>
      <sheetName val="???S"/>
      <sheetName val="???"/>
      <sheetName val="HÐ ngoài"/>
      <sheetName val="??????"/>
      <sheetName val="HÐ_ngoài"/>
      <sheetName val="DTXL"/>
      <sheetName val="gia cong tac"/>
      <sheetName val="____"/>
      <sheetName val="Measure 1306"/>
      <sheetName val="DTXD"/>
      <sheetName val="Door and Window"/>
      <sheetName val="PU_ITALY_3"/>
      <sheetName val="Tro_giup3"/>
      <sheetName val="TH_DZ353"/>
      <sheetName val="CHITIET_VL-NC-TT_-1p1"/>
      <sheetName val="TONG_HOP_VL-NC_TT1"/>
      <sheetName val="KPVC-BD_1"/>
      <sheetName val="DON_GIA_TRAM_(3)1"/>
      <sheetName val="DON_GIA_CAN_THO3"/>
      <sheetName val="Don_gia_chi_tiet1"/>
      <sheetName val="7606_DZ1"/>
      <sheetName val="project_management"/>
      <sheetName val="MAIN_GATE_HOUSE"/>
      <sheetName val="REINF_"/>
      <sheetName val="Rates_2009"/>
      <sheetName val="Commercial_value"/>
      <sheetName val="Ky_Lam_Bridge"/>
      <sheetName val="Provisional_Sums_Item"/>
      <sheetName val="Gas_Pressure_Welding"/>
      <sheetName val="General_Item&amp;General_Requiremen"/>
      <sheetName val="General_Items"/>
      <sheetName val="Regenral_Requirements"/>
      <sheetName val="chiet_tinh"/>
      <sheetName val="Ng_hàng_xà+bulong"/>
      <sheetName val="MH_RATE"/>
      <sheetName val="Lcau_-_Lxuc"/>
      <sheetName val="PRI-LS"/>
      <sheetName val="NKC6"/>
      <sheetName val="Cước VC + ĐM CP Tư vấn"/>
      <sheetName val="Hệ số"/>
      <sheetName val="DETAIL "/>
      <sheetName val="GV1-D13 (Casement door)"/>
      <sheetName val="MTL$-INTER"/>
      <sheetName val="JP_List"/>
      <sheetName val="SUBS"/>
      <sheetName val="Feeds"/>
      <sheetName val="final list 2005"/>
      <sheetName val="final_list_2005"/>
      <sheetName val="WORKINGS"/>
      <sheetName val="LV data"/>
      <sheetName val="ESTI."/>
      <sheetName val="Gia vat tu"/>
      <sheetName val="bt19"/>
      <sheetName val="Btr25"/>
      <sheetName val="CPDDII"/>
      <sheetName val="NVL"/>
      <sheetName val="DLdauvao"/>
      <sheetName val="CẤP THOÁT NƯỚC"/>
      <sheetName val="TH MTC"/>
      <sheetName val="TH N.Cong"/>
      <sheetName val="DG-TNHC-85"/>
      <sheetName val="Dia"/>
      <sheetName val="SP10"/>
      <sheetName val="THDT goi thau TB"/>
      <sheetName val="Harga ME "/>
      <sheetName val="Alat"/>
      <sheetName val="Analisa Gabungan"/>
      <sheetName val="Sub"/>
      <sheetName val="dg7606"/>
      <sheetName val="DGsuyrong"/>
      <sheetName val="PhanTichVua"/>
      <sheetName val="PhanTichVT"/>
      <sheetName val="KhoiluongDT"/>
      <sheetName val="Supplier"/>
      <sheetName val=" Bill.5-Earthing.2 - Add Works"/>
      <sheetName val="bridge # 1"/>
      <sheetName val="DK"/>
      <sheetName val="Isolasi Luar Dalam"/>
      <sheetName val="Isolasi Luar"/>
      <sheetName val="TK-COL"/>
      <sheetName val="02_Dulieu_Cua"/>
      <sheetName val="HMCV"/>
      <sheetName val="CauKien"/>
      <sheetName val="XD"/>
      <sheetName val="Cuongricc"/>
      <sheetName val="KL san lap"/>
      <sheetName val="Chi tiet"/>
      <sheetName val="CT_vat_lieu"/>
      <sheetName val="DM_6061"/>
      <sheetName val="DG_thep_ma_kem"/>
      <sheetName val="DG_DZ"/>
      <sheetName val="DG_TBA"/>
      <sheetName val="Data_Input"/>
      <sheetName val="DG1426"/>
      <sheetName val="KH-Q1,Q2,01"/>
      <sheetName val="Chenh lech ca may"/>
      <sheetName val="TLg CN&amp;Laixe"/>
      <sheetName val="TLg CN&amp;Laixe (2)"/>
      <sheetName val="TLg Laitau"/>
      <sheetName val="TLg Laitau (2)"/>
      <sheetName val="Bang 3_Chi tiet phan Dz"/>
      <sheetName val="KHOI LUONG"/>
      <sheetName val="Setting"/>
      <sheetName val="Settings"/>
      <sheetName val="Equipment list (PAC)"/>
      <sheetName val="計算条件"/>
      <sheetName val="TINH KHOI LUONG"/>
      <sheetName val="DATA BASE"/>
      <sheetName val="Mat_Source"/>
      <sheetName val="入力作成表"/>
      <sheetName val="CPA"/>
      <sheetName val="DG7606DZ"/>
      <sheetName val="BẢNG KHỐI LƯỢNG TỔNG HỢP"/>
      <sheetName val="VND"/>
      <sheetName val="Buy vs. Lease Car"/>
      <sheetName val="___S"/>
      <sheetName val="___"/>
      <sheetName val="______"/>
      <sheetName val="GTTBA"/>
      <sheetName val="Hardware"/>
      <sheetName val="HWW"/>
      <sheetName val="TH_CPTB"/>
      <sheetName val="CP Khac cuoc VC"/>
      <sheetName val="新规"/>
      <sheetName val="Budget Code"/>
      <sheetName val="Master"/>
      <sheetName val="CTKL KTX HT"/>
      <sheetName val="Z"/>
      <sheetName val="I-KAMAR"/>
      <sheetName val="HVAC.BLOCK B4"/>
      <sheetName val="PRE (E)"/>
      <sheetName val="2.Chiet tinh"/>
      <sheetName val="daf-3(OK)"/>
      <sheetName val="daf-7(OK)"/>
      <sheetName val="subcon sched"/>
      <sheetName val="NHÀ NHẬP LIỆU"/>
      <sheetName val="MÓNG SILO"/>
      <sheetName val="SourceData"/>
      <sheetName val="CT1"/>
      <sheetName val="Tong du toan"/>
      <sheetName val="Bill 2 - ketcau"/>
      <sheetName val="A1"/>
      <sheetName val="DonGiaLD"/>
      <sheetName val="Chi tiet lan can"/>
      <sheetName val="13-Cốt thép (10mm&lt;D≤18mm) FO16"/>
      <sheetName val="du lieu du toan"/>
      <sheetName val="IBASE"/>
      <sheetName val="DANHMUC"/>
      <sheetName val="chi_tiet_TBA2"/>
      <sheetName val="chi_tiet_C2"/>
      <sheetName val="Customize_Your_Purchase_Order2"/>
      <sheetName val="CHITIET_VL-NC-TT-3p1"/>
      <sheetName val="HĐ_ngoài1"/>
      <sheetName val="XT_Buoc_31"/>
      <sheetName val="dongia_(2)1"/>
      <sheetName val="Adix_A1"/>
      <sheetName val="S-curve_1"/>
      <sheetName val="So_doi_chieu_LC1"/>
      <sheetName val="Equip_"/>
      <sheetName val="Đầu_vào"/>
      <sheetName val="Trạm_biến_áp"/>
      <sheetName val="Đơn_Giá_"/>
      <sheetName val="Chenh_lech_vat_tu"/>
      <sheetName val="Diện_tích"/>
      <sheetName val="1_Khái_toán"/>
      <sheetName val="TONG_HOP_T5_1998"/>
      <sheetName val="Chi_tiet_XD_TBA"/>
      <sheetName val="CT-0_4KV"/>
      <sheetName val="Chi_tiet_KL"/>
      <sheetName val="Tổng_hợp_KL"/>
      <sheetName val="rate_material"/>
      <sheetName val="KL_Chi_tiết_Xây_tô"/>
      <sheetName val="04_-_XUONG_DET_B"/>
      <sheetName val="07Base_Cost"/>
      <sheetName val="_03"/>
      <sheetName val="chieu_day_san"/>
      <sheetName val="Podium_Concrete_Works"/>
      <sheetName val="KLCT-_TOWER"/>
      <sheetName val="KLCT-_PODIUM"/>
      <sheetName val="Gia_thanh_chuoi_su"/>
      <sheetName val="Tiep_dia"/>
      <sheetName val="Don_gia_vung_III-Can_Tho"/>
      <sheetName val="Bill_1_Quy_dinh_chung"/>
      <sheetName val="1_R18_BF"/>
      <sheetName val="6_External_works-R18"/>
      <sheetName val="Phan_khai_KLuong"/>
      <sheetName val="Area_Cal"/>
      <sheetName val="Elect_(3)"/>
      <sheetName val="Bond_수수료_계산_포맷"/>
      <sheetName val="PAGE_1"/>
      <sheetName val="Loại_Vật_tư"/>
      <sheetName val="DM_67"/>
      <sheetName val="Đầu_tư"/>
      <sheetName val="dg_tphcm"/>
      <sheetName val="T_KÊ_K_CẤU"/>
      <sheetName val="4_PTDG"/>
      <sheetName val="A1,_May"/>
      <sheetName val="Vat_lieu"/>
      <sheetName val="Door_and_window"/>
      <sheetName val="Project_Data"/>
      <sheetName val="EIRR&gt;_2"/>
      <sheetName val="HÐ_ngoài1"/>
      <sheetName val="Xay_lapduongR3"/>
      <sheetName val="wsLists"/>
      <sheetName val="PU_ITALY_4"/>
      <sheetName val="Tro_giup4"/>
      <sheetName val="TH_DZ354"/>
      <sheetName val="CHITIET_VL-NC-TT_-1p2"/>
      <sheetName val="TONG_HOP_VL-NC_TT2"/>
      <sheetName val="KPVC-BD_2"/>
      <sheetName val="DON_GIA_CAN_THO4"/>
      <sheetName val="DON_GIA_TRAM_(3)2"/>
      <sheetName val="Don_gia_chi_tiet2"/>
      <sheetName val="7606_DZ2"/>
      <sheetName val="project_management1"/>
      <sheetName val="REINF_1"/>
      <sheetName val="Rates_20091"/>
      <sheetName val="MAIN_GATE_HOUSE1"/>
      <sheetName val="Commercial_value1"/>
      <sheetName val="Ky_Lam_Bridge1"/>
      <sheetName val="Provisional_Sums_Item1"/>
      <sheetName val="Gas_Pressure_Welding1"/>
      <sheetName val="General_Item&amp;General_Requireme1"/>
      <sheetName val="General_Items1"/>
      <sheetName val="Regenral_Requirements1"/>
      <sheetName val="chiet_tinh1"/>
      <sheetName val="Ng_hàng_xà+bulong1"/>
      <sheetName val="MH_RATE1"/>
      <sheetName val="Lcau_-_Lxuc1"/>
      <sheetName val="6787CWFASE2CASE2_00_xls"/>
      <sheetName val="Bill_01_-_CTN"/>
      <sheetName val="Bill_2_2_Villa_2_beds"/>
      <sheetName val="CẤP_THOÁT_NƯỚC"/>
      <sheetName val="Cước_VC_+_ĐM_CP_Tư_vấn"/>
      <sheetName val="Hệ_số"/>
      <sheetName val="Vat_tu_XD"/>
      <sheetName val="Bill_02_-_Xay_gach-Pou_"/>
      <sheetName val="Bill_03-Chống_thấm-Pou"/>
      <sheetName val="Bill_04-Kim_loại-Pou"/>
      <sheetName val="Bill_05_-_Hoan_thien-Pou_"/>
      <sheetName val="Bill_02_-_Xay_gach-Tower"/>
      <sheetName val="Bill_03-Chống_thấm-Tower"/>
      <sheetName val="Bill_04-Kim_loại-Tower"/>
      <sheetName val="Bill_05_-_Hoan_thien-Tower"/>
      <sheetName val="KL-_KHAC"/>
      <sheetName val="BILL_3_-_KẾT_CẤU_HẦM"/>
      <sheetName val="PTĐG_LTBT"/>
      <sheetName val="CTG-PRECHEx1_4"/>
      <sheetName val="CTG-AB_(2)"/>
      <sheetName val="CTG-AB_(3)"/>
      <sheetName val="CTG-PLP-1_08"/>
      <sheetName val="Pre_Đội_nhóm"/>
      <sheetName val="Tower_-_Concrete_Works"/>
      <sheetName val="Bill-04_ket_cau_thap-_UNI"/>
      <sheetName val="TH_Vat_tu"/>
      <sheetName val="Bang_trong_luong_rieng_thep"/>
      <sheetName val="gia_cong_tac"/>
      <sheetName val="Measure_1306"/>
      <sheetName val="THDT_goi_thau_TB"/>
      <sheetName val="Tien_do_TV"/>
      <sheetName val="Harga_ME_"/>
      <sheetName val="Analisa_Gabungan"/>
      <sheetName val="GV1-D13_(Casement_door)"/>
      <sheetName val="Isolasi_Luar_Dalam"/>
      <sheetName val="Isolasi_Luar"/>
      <sheetName val="Buy_vs__Lease_Car"/>
      <sheetName val="bridge_#_1"/>
      <sheetName val="7606"/>
      <sheetName val="BOQ THAN"/>
      <sheetName val="DL ĐẦU VÀO"/>
      <sheetName val="DongiaVL2"/>
      <sheetName val="Active"/>
      <sheetName val="PMS"/>
      <sheetName val="TH-XL"/>
      <sheetName val="Rebar"/>
      <sheetName val="Item-DATA"/>
      <sheetName val="NSA fr Revit"/>
      <sheetName val="Guide"/>
      <sheetName val="Scorp of Work"/>
      <sheetName val="CPC 2T"/>
      <sheetName val="TH (Daikin)"/>
      <sheetName val=" BILL 2.1 E-ELV-THO"/>
      <sheetName val=" BILL 2.2 E-ELV-HT"/>
      <sheetName val="CT tu EDHP"/>
      <sheetName val="BIIL 3.1 PS-THO"/>
      <sheetName val="BIIL 3.1 PS-HT"/>
      <sheetName val="BILL 4 ACMV-THO "/>
      <sheetName val="BILL 4 ACMV-HT "/>
      <sheetName val=" BILL 5 FA-FA - THO  "/>
      <sheetName val=" BILL 5 FA-FA - HT  "/>
      <sheetName val="Gia tudien"/>
      <sheetName val="Code NC"/>
      <sheetName val="CTtudien"/>
      <sheetName val="TH (Toshiba)"/>
      <sheetName val="BILL 4 ACMV-HT  (Toshiba)"/>
      <sheetName val="Hao hut, CK"/>
      <sheetName val="TH CPTC"/>
      <sheetName val="TinhCPC"/>
      <sheetName val="Detail"/>
      <sheetName val="CT gio m2"/>
      <sheetName val="DMVL, CK"/>
      <sheetName val="General"/>
      <sheetName val="Sum material"/>
      <sheetName val="Ree.Hvac-Condotel"/>
      <sheetName val="Sigma.HVAC-Condotel"/>
      <sheetName val="Techgel.Condotel - HVAC"/>
      <sheetName val="Unicon.Condotel - HVAC"/>
      <sheetName val="Condotel-HVAC"/>
      <sheetName val="Ree.P&amp;D-Condotel"/>
      <sheetName val="Sigma.CTN-CONDOTEL"/>
      <sheetName val="Techgel.Condotel - CTN"/>
      <sheetName val="Unicon. Condotel - CTN"/>
      <sheetName val="Condotel-P&amp;D"/>
      <sheetName val="KL LĐ- CÁP ĐIỆN"/>
      <sheetName val="KL LĐ-BUSWAY"/>
      <sheetName val="KL LĐ-TỦ ĐIỆN"/>
      <sheetName val="Data-Lắp đèn, ổ cắm căn hộ"/>
      <sheetName val="DNTT"/>
      <sheetName val="THKT"/>
      <sheetName val="GTTT"/>
      <sheetName val="GTTT PL 02"/>
      <sheetName val="GTTT PL2"/>
      <sheetName val="KL LĐ CS SỰ CỐ (k in)"/>
      <sheetName val="KL LĐ TỦ ĐIỆN (k in)"/>
      <sheetName val="KL TỦ ĐIỆN MSB"/>
      <sheetName val="KL LĐ CÁP ĐIỆN"/>
      <sheetName val="KL LĐ- BUSWAY"/>
      <sheetName val="KL LĐ- PHẦN HẦM, KHỐI ĐẾ, HL"/>
      <sheetName val="KL-HÀNH LANG"/>
      <sheetName val="KL-Lap dat-M (k in)"/>
      <sheetName val="KL-TEST-M (k in)"/>
      <sheetName val="KL-Lap dat-D"/>
      <sheetName val="KL-TEST-D"/>
      <sheetName val="Check list tháp D (k in)"/>
      <sheetName val="Check list tháp M(k in)"/>
      <sheetName val="đối soát vật tư"/>
      <sheetName val="Main Cable "/>
      <sheetName val="预算"/>
      <sheetName val="MTO REV.2(ARMOR)"/>
      <sheetName val="Cash2"/>
      <sheetName val="D_MUC"/>
      <sheetName val="DI_ESTI"/>
      <sheetName val="07.2019 HC"/>
      <sheetName val="NHAN SU CAC CONG TRINH"/>
      <sheetName val="BANG CHAM CONG VAN PHONG"/>
      <sheetName val="CHAM CONG TRUC VE SINH"/>
      <sheetName val="UNIT_PRICE"/>
      <sheetName val="PU_ITALY_5"/>
      <sheetName val="TH_DZ355"/>
      <sheetName val="Tro_giup5"/>
      <sheetName val="Don_gia3"/>
      <sheetName val="DON_GIA_TRAM_(3)3"/>
      <sheetName val="RAB_AR&amp;STR3"/>
      <sheetName val="chi_tiet_TBA3"/>
      <sheetName val="chi_tiet_C3"/>
      <sheetName val="DON_GIA_CAN_THO5"/>
      <sheetName val="Customize_Your_Purchase_Order3"/>
      <sheetName val="CHITIET_VL-NC-TT_-1p3"/>
      <sheetName val="CHITIET_VL-NC-TT-3p2"/>
      <sheetName val="TONG_HOP_VL-NC_TT3"/>
      <sheetName val="KPVC-BD_3"/>
      <sheetName val="HĐ_ngoài2"/>
      <sheetName val="XT_Buoc_32"/>
      <sheetName val="dongia_(2)2"/>
      <sheetName val="7606_DZ3"/>
      <sheetName val="Don_gia_chi_tiet3"/>
      <sheetName val="project_management2"/>
      <sheetName val="Adix_A2"/>
      <sheetName val="S-curve_2"/>
      <sheetName val="REINF_2"/>
      <sheetName val="Rates_20092"/>
      <sheetName val="So_doi_chieu_LC2"/>
      <sheetName val="MAIN_GATE_HOUSE2"/>
      <sheetName val="Commercial_value2"/>
      <sheetName val="Ky_Lam_Bridge2"/>
      <sheetName val="Provisional_Sums_Item2"/>
      <sheetName val="Gas_Pressure_Welding2"/>
      <sheetName val="General_Item&amp;General_Requireme2"/>
      <sheetName val="General_Items2"/>
      <sheetName val="Regenral_Requirements2"/>
      <sheetName val="chiet_tinh2"/>
      <sheetName val="Ng_hàng_xà+bulong2"/>
      <sheetName val="MH_RATE2"/>
      <sheetName val="DM_60611"/>
      <sheetName val="DG_thep_ma_kem1"/>
      <sheetName val="Lcau_-_Lxuc2"/>
      <sheetName val="CT_vat_lieu1"/>
      <sheetName val="Equip_1"/>
      <sheetName val="Đầu_vào1"/>
      <sheetName val="Chi_tiet_XD_TBA1"/>
      <sheetName val="Trạm_biến_áp1"/>
      <sheetName val="Đơn_Giá_1"/>
      <sheetName val="CT-0_4KV1"/>
      <sheetName val="Chenh_lech_vat_tu1"/>
      <sheetName val="Diện_tích1"/>
      <sheetName val="1_Khái_toán1"/>
      <sheetName val="TONG_HOP_T5_19981"/>
      <sheetName val="KL_Chi_tiết_Xây_tô1"/>
      <sheetName val="DG_DZ1"/>
      <sheetName val="DG_TBA1"/>
      <sheetName val="07Base_Cost1"/>
      <sheetName val="rate_material1"/>
      <sheetName val="Chi_tiet_KL1"/>
      <sheetName val="Tổng_hợp_KL1"/>
      <sheetName val="Xay_lapduongR31"/>
      <sheetName val="04_-_XUONG_DET_B1"/>
      <sheetName val="Bill_1_Quy_dinh_chung1"/>
      <sheetName val="1_R18_BF1"/>
      <sheetName val="6_External_works-R181"/>
      <sheetName val="Phan_khai_KLuong1"/>
      <sheetName val="_031"/>
      <sheetName val="chieu_day_san1"/>
      <sheetName val="Podium_Concrete_Works1"/>
      <sheetName val="KLCT-_TOWER1"/>
      <sheetName val="KLCT-_PODIUM1"/>
      <sheetName val="Gia_thanh_chuoi_su1"/>
      <sheetName val="Tiep_dia1"/>
      <sheetName val="Don_gia_vung_III-Can_Tho1"/>
      <sheetName val="Area_Cal1"/>
      <sheetName val="Elect_(3)1"/>
      <sheetName val="Bond_수수료_계산_포맷1"/>
      <sheetName val="PAGE_11"/>
      <sheetName val="EIRR&gt;_21"/>
      <sheetName val="DM_671"/>
      <sheetName val="Đầu_tư1"/>
      <sheetName val="Project_Data1"/>
      <sheetName val="Data_Input1"/>
      <sheetName val="6787CWFASE2CASE2_00_xls1"/>
      <sheetName val="Bill_02_-_Xay_gach-Pou_1"/>
      <sheetName val="Bill_03-Chống_thấm-Pou1"/>
      <sheetName val="Bill_04-Kim_loại-Pou1"/>
      <sheetName val="Bill_05_-_Hoan_thien-Pou_1"/>
      <sheetName val="Bill_02_-_Xay_gach-Tower1"/>
      <sheetName val="Bill_03-Chống_thấm-Tower1"/>
      <sheetName val="Bill_04-Kim_loại-Tower1"/>
      <sheetName val="Bill_05_-_Hoan_thien-Tower1"/>
      <sheetName val="KL-_KHAC1"/>
      <sheetName val="BILL_3_-_KẾT_CẤU_HẦM1"/>
      <sheetName val="PTĐG_LTBT1"/>
      <sheetName val="CTG-PRECHEx1_41"/>
      <sheetName val="CTG-AB_(2)1"/>
      <sheetName val="CTG-AB_(3)1"/>
      <sheetName val="CTG-PLP-1_081"/>
      <sheetName val="Pre_Đội_nhóm1"/>
      <sheetName val="Vat_tu_XD1"/>
      <sheetName val="Tower_-_Concrete_Works1"/>
      <sheetName val="Bill-04_ket_cau_thap-_UNI1"/>
      <sheetName val="Loại_Vật_tư1"/>
      <sheetName val="TH_Vat_tu1"/>
      <sheetName val="dg_tphcm1"/>
      <sheetName val="T_KÊ_K_CẤU1"/>
      <sheetName val="Bill_01_-_CTN1"/>
      <sheetName val="Bill_2_2_Villa_2_beds1"/>
      <sheetName val="4_PTDG1"/>
      <sheetName val="A1,_May1"/>
      <sheetName val="Vat_lieu1"/>
      <sheetName val="Bang_trong_luong_rieng_thep1"/>
      <sheetName val="HÐ_ngoài2"/>
      <sheetName val="gia_cong_tac1"/>
      <sheetName val="Measure_13061"/>
      <sheetName val="Cước_VC_+_ĐM_CP_Tư_vấn1"/>
      <sheetName val="Hệ_số1"/>
      <sheetName val="DETAIL_"/>
      <sheetName val="GV1-D13_(Casement_door)1"/>
      <sheetName val="final_list_20051"/>
      <sheetName val="LV_data"/>
      <sheetName val="ESTI_"/>
      <sheetName val="Gia_vat_tu"/>
      <sheetName val="CẤP_THOÁT_NƯỚC1"/>
      <sheetName val="TH_MTC"/>
      <sheetName val="TH_N_Cong"/>
      <sheetName val="THDT_goi_thau_TB1"/>
      <sheetName val="Tien_do_TV1"/>
      <sheetName val="Harga_ME_1"/>
      <sheetName val="Analisa_Gabungan1"/>
      <sheetName val="_Bill_5-Earthing_2_-_Add_Works"/>
      <sheetName val="bridge_#_11"/>
      <sheetName val="Isolasi_Luar_Dalam1"/>
      <sheetName val="Isolasi_Luar1"/>
      <sheetName val="KL_san_lap"/>
      <sheetName val="Chi_tiet"/>
      <sheetName val="Chenh_lech_ca_may"/>
      <sheetName val="TLg_CN&amp;Laixe"/>
      <sheetName val="TLg_CN&amp;Laixe_(2)"/>
      <sheetName val="TLg_Laitau"/>
      <sheetName val="TLg_Laitau_(2)"/>
      <sheetName val="Bang_3_Chi_tiet_phan_Dz"/>
      <sheetName val="KHOI_LUONG"/>
      <sheetName val="Equipment_list_(PAC)"/>
      <sheetName val="TINH_KHOI_LUONG"/>
      <sheetName val="DATA_BASE"/>
      <sheetName val="BẢNG_KHỐI_LƯỢNG_TỔNG_HỢP"/>
      <sheetName val="Buy_vs__Lease_Car1"/>
      <sheetName val="CP_Khac_cuoc_VC"/>
      <sheetName val="Budget_Code"/>
      <sheetName val="CTKL_KTX_HT"/>
      <sheetName val="HVAC_BLOCK_B4"/>
      <sheetName val="PRE_(E)"/>
      <sheetName val="2_Chiet_tinh"/>
      <sheetName val="subcon_sched"/>
      <sheetName val="NHÀ_NHẬP_LIỆU"/>
      <sheetName val="MÓNG_SILO"/>
      <sheetName val="Tong_du_toan"/>
      <sheetName val="Bill_2_-_ketcau"/>
      <sheetName val="Chi_tiet_lan_can"/>
      <sheetName val="13-Cốt_thép_(10mm&lt;D≤18mm)_FO16"/>
      <sheetName val="du_lieu_du_toan"/>
      <sheetName val="BOQ_THAN"/>
      <sheetName val="DL_ĐẦU_VÀO"/>
      <sheetName val="KL_LĐ-_CÁP_ĐIỆN"/>
      <sheetName val="KL_LĐ-BUSWAY"/>
      <sheetName val="KL_LĐ-TỦ_ĐIỆN"/>
      <sheetName val="Data-Lắp_đèn,_ổ_cắm_căn_hộ"/>
      <sheetName val="GTTT_PL_02"/>
      <sheetName val="GTTT_PL2"/>
      <sheetName val="KL_LĐ_CS_SỰ_CỐ_(k_in)"/>
      <sheetName val="KL_LĐ_TỦ_ĐIỆN_(k_in)"/>
      <sheetName val="KL_TỦ_ĐIỆN_MSB"/>
      <sheetName val="KL_LĐ_CÁP_ĐIỆN"/>
      <sheetName val="KL_LĐ-_BUSWAY"/>
      <sheetName val="KL_LĐ-_PHẦN_HẦM,_KHỐI_ĐẾ,_HL"/>
      <sheetName val="KL-HÀNH_LANG"/>
      <sheetName val="KL-Lap_dat-M_(k_in)"/>
      <sheetName val="KL-TEST-M_(k_in)"/>
      <sheetName val="KL-Lap_dat-D"/>
      <sheetName val="Check_list_tháp_D_(k_in)"/>
      <sheetName val="Check_list_tháp_M(k_in)"/>
      <sheetName val="đối_soát_vật_tư"/>
      <sheetName val="Main_Cable_"/>
      <sheetName val="Ree_Hvac-Condotel"/>
      <sheetName val="Sigma_HVAC-Condotel"/>
      <sheetName val="Techgel_Condotel_-_HVAC"/>
      <sheetName val="Unicon_Condotel_-_HVAC"/>
      <sheetName val="Ree_P&amp;D-Condotel"/>
      <sheetName val="Sigma_CTN-CONDOTEL"/>
      <sheetName val="Techgel_Condotel_-_CTN"/>
      <sheetName val="Unicon__Condotel_-_CTN"/>
      <sheetName val="NSA_fr_Revit"/>
      <sheetName val="Scorp_of_Work"/>
      <sheetName val="CPC_2T"/>
      <sheetName val="TH_(Daikin)"/>
      <sheetName val="_BILL_2_1_E-ELV-THO"/>
      <sheetName val="_BILL_2_2_E-ELV-HT"/>
      <sheetName val="CT_tu_EDHP"/>
      <sheetName val="BIIL_3_1_PS-THO"/>
      <sheetName val="BIIL_3_1_PS-HT"/>
      <sheetName val="BILL_4_ACMV-THO_"/>
      <sheetName val="BILL_4_ACMV-HT_"/>
      <sheetName val="_BILL_5_FA-FA_-_THO__"/>
      <sheetName val="_BILL_5_FA-FA_-_HT__"/>
      <sheetName val="Gia_tudien"/>
      <sheetName val="Code_NC"/>
      <sheetName val="TH_(Toshiba)"/>
      <sheetName val="BILL_4_ACMV-HT__(Toshiba)"/>
      <sheetName val="Hao_hut,_CK"/>
      <sheetName val="TH_CPTC"/>
      <sheetName val="CT_gio_m2"/>
      <sheetName val="DMVL,_CK"/>
      <sheetName val="Sum_material"/>
      <sheetName val="TÍNH TOÁN KHỐI LƯỢNG P6"/>
      <sheetName val="takeoff2"/>
      <sheetName val="Dầm -4.7m"/>
      <sheetName val="Scheme B Estimate "/>
      <sheetName val="Bang TH"/>
      <sheetName val="Shelves"/>
      <sheetName val="TINH GIA - SAN XUAT Vertico"/>
      <sheetName val="Notes"/>
      <sheetName val="DI-ESTI"/>
      <sheetName val="C.A02 - Confirmations"/>
      <sheetName val="3-PTDGT8 "/>
      <sheetName val="4-PTDG (T2)"/>
      <sheetName val="4-PTDG (T1)"/>
      <sheetName val="CONSOIDATE 4"/>
      <sheetName val="CONSOIDATE 2"/>
      <sheetName val="1CT-CAUTHANG-TT-T13(TRIU)&lt;16&gt;16"/>
      <sheetName val="3,CT-CAUTHANG-T23-24&gt;50"/>
      <sheetName val="지구단위계획"/>
      <sheetName val="인원계획-미화"/>
      <sheetName val="요약&amp;결과"/>
      <sheetName val="1공구산출내_x0000__x0000_"/>
      <sheetName val="총괄간_x0000_"/>
      <sheetName val="40洂书"/>
      <sheetName val="해운대V-B"/>
      <sheetName val="woo_x0000__x0000__x0005__x0000_뇀"/>
      <sheetName val="woo_x0000__x0000__x0005__x0000_몀"/>
      <sheetName val="woo_x0000__x0000__x0005__x0000_낀"/>
      <sheetName val="woo_x0000__x0000__x0005__x0000_ᐰ"/>
      <sheetName val="woo_x0000__x0000__x0005__x0000_៰"/>
      <sheetName val="입력값"/>
      <sheetName val="설계기준 및 하중계산"/>
      <sheetName val="tggwan(_x0000__x0000_Ԁ_x0000_"/>
      <sheetName val="정산서"/>
      <sheetName val="1공구산출내역_x0000_"/>
      <sheetName val="[EUL.XLS]도장수猱ﱭ/"/>
      <sheetName val="2연"/>
      <sheetName val="허용전류_ê"/>
      <sheetName val="NET ALL (M)"/>
      <sheetName val="현장별"/>
      <sheetName val="4.3 Scope of work "/>
      <sheetName val="pp1p"/>
      <sheetName val="pp3p_NC"/>
      <sheetName val="pp3p "/>
      <sheetName val="물량표(신)"/>
      <sheetName val="CGDATA"/>
      <sheetName val="BAG-2"/>
      <sheetName val="DAF-2"/>
      <sheetName val="Slim 2 cánh &amp; 2 vách"/>
      <sheetName val="phân tích hiệu quả"/>
      <sheetName val="삼홍테크"/>
      <sheetName val="MTL(AG)"/>
      <sheetName val="2F 회의실견적(5_1賨࠭׃⾭_x0000_"/>
      <sheetName val="2F 회의실견적(5_1_x0000__x0000__x0005__x0000_鍐"/>
      <sheetName val="데이터유효성"/>
      <sheetName val="옥룡잡비"/>
      <sheetName val="형틀공사"/>
      <sheetName val="실행(표지,갑,을)"/>
      <sheetName val="일반부표"/>
      <sheetName val="정보"/>
      <sheetName val="평3"/>
      <sheetName val="전기실-1"/>
      <sheetName val="효율표"/>
      <sheetName val="6공구(당초_x0000_"/>
      <sheetName val="PAINT (2)"/>
      <sheetName val="PROCURE"/>
      <sheetName val="1_x0002__x0000__x000c__x0000__x0000_"/>
      <sheetName val="20o销_x0000_"/>
      <sheetName val="20Y_x0000__x0000__x0000_"/>
      <sheetName val="20剙_x0010__x0000__x0000_"/>
      <sheetName val="일반공ఀ"/>
      <sheetName val="주요가정"/>
      <sheetName val="가로등수량수량"/>
      <sheetName val="철거현황"/>
      <sheetName val="품ꢀ᠞_x0000_"/>
      <sheetName val="품_x0002__x0000_莨"/>
      <sheetName val="품밽 ဠ"/>
      <sheetName val="품밽V⇠"/>
      <sheetName val="POL6차¤_x0000_Ԁ_x0000_耀顔ḯ"/>
      <sheetName val="발주서"/>
      <sheetName val="STRUCTURE"/>
      <sheetName val="dtct cong"/>
      <sheetName val="T"/>
      <sheetName val="B3A - TOWER A"/>
      <sheetName val="ptvt"/>
      <sheetName val="RC fin"/>
      <sheetName val="RAB_AR&amp;STR4"/>
      <sheetName val="TONG_HOP_VL-NC3"/>
      <sheetName val="Bang_KL3"/>
      <sheetName val="M1-XL-1b_KLthep1"/>
      <sheetName val="KLDT_DIEN"/>
      <sheetName val="Dinh_muc_CP_KTCB_khac"/>
      <sheetName val="Bảng_KLHT"/>
      <sheetName val="RC_WORK"/>
      <sheetName val="M2__FIRE_FIGHTING_SYSTEM_V1"/>
      <sheetName val="M3__FIRE_ALARM_SYSTEM_V1"/>
      <sheetName val="Electrical_Works"/>
      <sheetName val="H_T__INCOMING_SYSTEM"/>
      <sheetName val="ESTI_1"/>
      <sheetName val="SCOPE_OF_WORK"/>
      <sheetName val="Sàn_T1"/>
      <sheetName val="Lỗ_thông_gió"/>
      <sheetName val="UNIT_PRICE1"/>
      <sheetName val="PU_ITALY_6"/>
      <sheetName val="TH_DZ356"/>
      <sheetName val="Tro_giup6"/>
      <sheetName val="DON_GIA_TRAM_(3)4"/>
      <sheetName val="chi_tiet_TBA4"/>
      <sheetName val="chi_tiet_C4"/>
      <sheetName val="DON_GIA_CAN_THO6"/>
      <sheetName val="Customize_Your_Purchase_Order4"/>
      <sheetName val="CHITIET_VL-NC-TT_-1p4"/>
      <sheetName val="CHITIET_VL-NC-TT-3p3"/>
      <sheetName val="TONG_HOP_VL-NC_TT4"/>
      <sheetName val="KPVC-BD_4"/>
      <sheetName val="HĐ_ngoài3"/>
      <sheetName val="XT_Buoc_33"/>
      <sheetName val="dongia_(2)3"/>
      <sheetName val="7606_DZ4"/>
      <sheetName val="Don_gia_chi_tiet4"/>
      <sheetName val="project_management3"/>
      <sheetName val="Adix_A3"/>
      <sheetName val="S-curve_3"/>
      <sheetName val="REINF_3"/>
      <sheetName val="Rates_20093"/>
      <sheetName val="So_doi_chieu_LC3"/>
      <sheetName val="MAIN_GATE_HOUSE3"/>
      <sheetName val="Commercial_value3"/>
      <sheetName val="Ky_Lam_Bridge3"/>
      <sheetName val="Provisional_Sums_Item3"/>
      <sheetName val="Gas_Pressure_Welding3"/>
      <sheetName val="General_Item&amp;General_Requireme3"/>
      <sheetName val="General_Items3"/>
      <sheetName val="Regenral_Requirements3"/>
      <sheetName val="chiet_tinh3"/>
      <sheetName val="Ng_hàng_xà+bulong3"/>
      <sheetName val="MH_RATE3"/>
      <sheetName val="DM_60612"/>
      <sheetName val="DG_thep_ma_kem2"/>
      <sheetName val="Lcau_-_Lxuc3"/>
      <sheetName val="CT_vat_lieu2"/>
      <sheetName val="Equip_2"/>
      <sheetName val="Đầu_vào2"/>
      <sheetName val="Chi_tiet_XD_TBA2"/>
      <sheetName val="Trạm_biến_áp2"/>
      <sheetName val="Đơn_Giá_2"/>
      <sheetName val="CT-0_4KV2"/>
      <sheetName val="Chenh_lech_vat_tu2"/>
      <sheetName val="Diện_tích2"/>
      <sheetName val="1_Khái_toán2"/>
      <sheetName val="TONG_HOP_T5_19982"/>
      <sheetName val="KL_Chi_tiết_Xây_tô2"/>
      <sheetName val="DG_DZ2"/>
      <sheetName val="DG_TBA2"/>
      <sheetName val="07Base_Cost2"/>
      <sheetName val="rate_material2"/>
      <sheetName val="Chi_tiet_KL2"/>
      <sheetName val="Tổng_hợp_KL2"/>
      <sheetName val="Xay_lapduongR32"/>
      <sheetName val="04_-_XUONG_DET_B2"/>
      <sheetName val="Bill_1_Quy_dinh_chung2"/>
      <sheetName val="1_R18_BF2"/>
      <sheetName val="6_External_works-R182"/>
      <sheetName val="Phan_khai_KLuong2"/>
      <sheetName val="_032"/>
      <sheetName val="chieu_day_san2"/>
      <sheetName val="Podium_Concrete_Works2"/>
      <sheetName val="KLCT-_TOWER2"/>
      <sheetName val="KLCT-_PODIUM2"/>
      <sheetName val="Gia_thanh_chuoi_su2"/>
      <sheetName val="Tiep_dia2"/>
      <sheetName val="Don_gia_vung_III-Can_Tho2"/>
      <sheetName val="Area_Cal2"/>
      <sheetName val="Elect_(3)2"/>
      <sheetName val="Bond_수수료_계산_포맷2"/>
      <sheetName val="PAGE_12"/>
      <sheetName val="EIRR&gt;_22"/>
      <sheetName val="DM_672"/>
      <sheetName val="Đầu_tư2"/>
      <sheetName val="Project_Data2"/>
      <sheetName val="Data_Input2"/>
      <sheetName val="6787CWFASE2CASE2_00_xls2"/>
      <sheetName val="Bill_02_-_Xay_gach-Pou_2"/>
      <sheetName val="Bill_03-Chống_thấm-Pou2"/>
      <sheetName val="Bill_04-Kim_loại-Pou2"/>
      <sheetName val="Bill_05_-_Hoan_thien-Pou_2"/>
      <sheetName val="Bill_02_-_Xay_gach-Tower2"/>
      <sheetName val="Bill_03-Chống_thấm-Tower2"/>
      <sheetName val="Bill_04-Kim_loại-Tower2"/>
      <sheetName val="Bill_05_-_Hoan_thien-Tower2"/>
      <sheetName val="KL-_KHAC2"/>
      <sheetName val="BILL_3_-_KẾT_CẤU_HẦM2"/>
      <sheetName val="PTĐG_LTBT2"/>
      <sheetName val="CTG-PRECHEx1_42"/>
      <sheetName val="CTG-AB_(2)2"/>
      <sheetName val="CTG-AB_(3)2"/>
      <sheetName val="CTG-PLP-1_082"/>
      <sheetName val="Pre_Đội_nhóm2"/>
      <sheetName val="Vat_tu_XD2"/>
      <sheetName val="Tower_-_Concrete_Works2"/>
      <sheetName val="Bill-04_ket_cau_thap-_UNI2"/>
      <sheetName val="Loại_Vật_tư2"/>
      <sheetName val="TH_Vat_tu2"/>
      <sheetName val="dg_tphcm2"/>
      <sheetName val="T_KÊ_K_CẤU2"/>
      <sheetName val="Bill_01_-_CTN2"/>
      <sheetName val="Bill_2_2_Villa_2_beds2"/>
      <sheetName val="4_PTDG2"/>
      <sheetName val="A1,_May2"/>
      <sheetName val="Vat_lieu2"/>
      <sheetName val="Bang_trong_luong_rieng_thep2"/>
      <sheetName val="HÐ_ngoài3"/>
      <sheetName val="gia_cong_tac2"/>
      <sheetName val="Measure_13062"/>
      <sheetName val="Cước_VC_+_ĐM_CP_Tư_vấn2"/>
      <sheetName val="Hệ_số2"/>
      <sheetName val="DETAIL_1"/>
      <sheetName val="GV1-D13_(Casement_door)2"/>
      <sheetName val="final_list_20052"/>
      <sheetName val="LV_data1"/>
      <sheetName val="Gia_vat_tu1"/>
      <sheetName val="CẤP_THOÁT_NƯỚC2"/>
      <sheetName val="TH_MTC1"/>
      <sheetName val="TH_N_Cong1"/>
      <sheetName val="THDT_goi_thau_TB2"/>
      <sheetName val="Tien_do_TV2"/>
      <sheetName val="Harga_ME_2"/>
      <sheetName val="Analisa_Gabungan2"/>
      <sheetName val="_Bill_5-Earthing_2_-_Add_Works1"/>
      <sheetName val="bridge_#_12"/>
      <sheetName val="Isolasi_Luar_Dalam2"/>
      <sheetName val="Isolasi_Luar2"/>
      <sheetName val="KL_san_lap1"/>
      <sheetName val="Chi_tiet1"/>
      <sheetName val="Chenh_lech_ca_may1"/>
      <sheetName val="TLg_CN&amp;Laixe1"/>
      <sheetName val="TLg_CN&amp;Laixe_(2)1"/>
      <sheetName val="TLg_Laitau1"/>
      <sheetName val="TLg_Laitau_(2)1"/>
      <sheetName val="Bang_3_Chi_tiet_phan_Dz1"/>
      <sheetName val="KHOI_LUONG1"/>
      <sheetName val="Equipment_list_(PAC)1"/>
      <sheetName val="TINH_KHOI_LUONG1"/>
      <sheetName val="DATA_BASE1"/>
      <sheetName val="BẢNG_KHỐI_LƯỢNG_TỔNG_HỢP1"/>
      <sheetName val="Buy_vs__Lease_Car2"/>
      <sheetName val="CP_Khac_cuoc_VC1"/>
      <sheetName val="Budget_Code1"/>
      <sheetName val="CTKL_KTX_HT1"/>
      <sheetName val="HVAC_BLOCK_B41"/>
      <sheetName val="PRE_(E)1"/>
      <sheetName val="2_Chiet_tinh1"/>
      <sheetName val="subcon_sched1"/>
      <sheetName val="NHÀ_NHẬP_LIỆU1"/>
      <sheetName val="MÓNG_SILO1"/>
      <sheetName val="Tong_du_toan1"/>
      <sheetName val="Bill_2_-_ketcau1"/>
      <sheetName val="Chi_tiet_lan_can1"/>
      <sheetName val="13-Cốt_thép_(10mm&lt;D≤18mm)_FO161"/>
      <sheetName val="du_lieu_du_toan1"/>
      <sheetName val="BOQ_THAN1"/>
      <sheetName val="DL_ĐẦU_VÀO1"/>
      <sheetName val="NSA_fr_Revit1"/>
      <sheetName val="Scorp_of_Work1"/>
      <sheetName val="CPC_2T1"/>
      <sheetName val="TH_(Daikin)1"/>
      <sheetName val="_BILL_2_1_E-ELV-THO1"/>
      <sheetName val="_BILL_2_2_E-ELV-HT1"/>
      <sheetName val="CT_tu_EDHP1"/>
      <sheetName val="BIIL_3_1_PS-THO1"/>
      <sheetName val="BIIL_3_1_PS-HT1"/>
      <sheetName val="BILL_4_ACMV-THO_1"/>
      <sheetName val="BILL_4_ACMV-HT_1"/>
      <sheetName val="_BILL_5_FA-FA_-_THO__1"/>
      <sheetName val="_BILL_5_FA-FA_-_HT__1"/>
      <sheetName val="Gia_tudien1"/>
      <sheetName val="Code_NC1"/>
      <sheetName val="TH_(Toshiba)1"/>
      <sheetName val="BILL_4_ACMV-HT__(Toshiba)1"/>
      <sheetName val="Hao_hut,_CK1"/>
      <sheetName val="TH_CPTC1"/>
      <sheetName val="CT_gio_m21"/>
      <sheetName val="DMVL,_CK1"/>
      <sheetName val="Sum_material1"/>
      <sheetName val="Ree_Hvac-Condotel1"/>
      <sheetName val="Sigma_HVAC-Condotel1"/>
      <sheetName val="Techgel_Condotel_-_HVAC1"/>
      <sheetName val="Unicon_Condotel_-_HVAC1"/>
      <sheetName val="Ree_P&amp;D-Condotel1"/>
      <sheetName val="Sigma_CTN-CONDOTEL1"/>
      <sheetName val="Techgel_Condotel_-_CTN1"/>
      <sheetName val="Unicon__Condotel_-_CTN1"/>
      <sheetName val="KL_LĐ-_CÁP_ĐIỆN1"/>
      <sheetName val="KL_LĐ-BUSWAY1"/>
      <sheetName val="KL_LĐ-TỦ_ĐIỆN1"/>
      <sheetName val="Data-Lắp_đèn,_ổ_cắm_căn_hộ1"/>
      <sheetName val="GTTT_PL_021"/>
      <sheetName val="GTTT_PL21"/>
      <sheetName val="KL_LĐ_CS_SỰ_CỐ_(k_in)1"/>
      <sheetName val="KL_LĐ_TỦ_ĐIỆN_(k_in)1"/>
      <sheetName val="KL_TỦ_ĐIỆN_MSB1"/>
      <sheetName val="KL_LĐ_CÁP_ĐIỆN1"/>
      <sheetName val="KL_LĐ-_BUSWAY1"/>
      <sheetName val="KL_LĐ-_PHẦN_HẦM,_KHỐI_ĐẾ,_HL1"/>
      <sheetName val="KL-HÀNH_LANG1"/>
      <sheetName val="KL-Lap_dat-M_(k_in)1"/>
      <sheetName val="KL-TEST-M_(k_in)1"/>
      <sheetName val="KL-Lap_dat-D1"/>
      <sheetName val="Check_list_tháp_D_(k_in)1"/>
      <sheetName val="Check_list_tháp_M(k_in)1"/>
      <sheetName val="đối_soát_vật_tư1"/>
      <sheetName val="Main_Cable_1"/>
      <sheetName val="MTO_REV_2(ARMOR)"/>
      <sheetName val="07_2019_HC"/>
      <sheetName val="NHAN_SU_CAC_CONG_TRINH"/>
      <sheetName val="BANG_CHAM_CONG_VAN_PHONG"/>
      <sheetName val="CHAM_CONG_TRUC_VE_SINH"/>
      <sheetName val="TÍNH_TOÁN_KHỐI_LƯỢNG_P6"/>
      <sheetName val="Dầm_-4_7m"/>
      <sheetName val="Scheme_B_Estimate_"/>
      <sheetName val="Bang_TH"/>
      <sheetName val="CONSOIDATE_4"/>
      <sheetName val="CONSOIDATE_2"/>
      <sheetName val="Tổng kê"/>
      <sheetName val="9Ԁ_x0000_缀"/>
      <sheetName val="인원투입계획"/>
      <sheetName val="경상비내역"/>
      <sheetName val="부대비내역"/>
      <sheetName val="Tenants"/>
      <sheetName val="도장수량怀㿞ힽ_x0000_"/>
      <sheetName val="Personnel"/>
      <sheetName val="수량산출Ü"/>
      <sheetName val="도장수량ꀍ㑰0_x0000_"/>
      <sheetName val="동원(堓ᬳ"/>
      <sheetName val="도장수량ꀂ坰0_x0000_"/>
      <sheetName val="도장수량ꀂ텰/_x0000_"/>
      <sheetName val="도장수량ꀀ濡쏴_x0000_"/>
      <sheetName val="도장수량؀_x0001__x0000__x0000_"/>
      <sheetName val="동원(؀_x0001_"/>
      <sheetName val="도장수량ꀏᡰ0_x0000_"/>
      <sheetName val="동원(ꀍ왰"/>
      <sheetName val="동원(ꀉ왰"/>
      <sheetName val="도장수량젓༴윱"/>
      <sheetName val="도장수량ꀀ㍰0_x0000_"/>
      <sheetName val="동원(렗_xd838_"/>
      <sheetName val="동원(研伶"/>
      <sheetName val="도장수량砖伶_x0000_曧"/>
      <sheetName val="동원(ꀔ퍰"/>
      <sheetName val="동원(ꀈ䩰"/>
      <sheetName val="동원(ꀈ"/>
      <sheetName val="CONTENTS"/>
      <sheetName val="Appendix I(KBC2009_W)"/>
      <sheetName val="Appendix II(KBC2009_E)"/>
      <sheetName val="Appendix III"/>
      <sheetName val="tifico"/>
      <sheetName val="예총"/>
      <sheetName val="Breakdown (B)"/>
      <sheetName val="Bill2-Sum-A"/>
      <sheetName val="Bill4-Sum-A"/>
      <sheetName val="Bill5-Sum-A"/>
      <sheetName val="THKL"/>
      <sheetName val="Items"/>
      <sheetName val="MEP Detail"/>
      <sheetName val="BMS"/>
      <sheetName val="Don_gia4"/>
      <sheetName val="TINH_GIA_-_SAN_XUAT_Vertico"/>
      <sheetName val="C_A02_-_Confirmations"/>
      <sheetName val="3-PTDGT8_"/>
      <sheetName val="4-PTDG_(T2)"/>
      <sheetName val="4-PTDG_(T1)"/>
      <sheetName val="Thuc thanh"/>
      <sheetName val="ABB_Trans"/>
      <sheetName val="Main Feeder"/>
      <sheetName val="Capacitor"/>
      <sheetName val="Input_Data-1"/>
      <sheetName val="PE Wire"/>
      <sheetName val="XLPE_Cable"/>
      <sheetName val="Sheet"/>
      <sheetName val="TH"/>
      <sheetName val="ELETRICAL"/>
      <sheetName val="ELV"/>
      <sheetName val="PL"/>
      <sheetName val="HVAC"/>
      <sheetName val="FP"/>
      <sheetName val="CP QLDA"/>
      <sheetName val="CE"/>
      <sheetName val="Chi phi khac 4.3KH-CP"/>
      <sheetName val="PIPE"/>
      <sheetName val="items left"/>
      <sheetName val="B.1 - CT PVQTTC"/>
      <sheetName val="Names"/>
      <sheetName val="hinhhoc"/>
      <sheetName val="Luong_Sgn5"/>
      <sheetName val="Temp"/>
      <sheetName val="Luong_Sgn3"/>
      <sheetName val="June"/>
      <sheetName val="BCC"/>
      <sheetName val="B2"/>
      <sheetName val="XXE"/>
      <sheetName val="LUONG"/>
      <sheetName val="B1"/>
      <sheetName val="L1"/>
      <sheetName val="CP_Du_phong"/>
      <sheetName val="THCP_xay_dung"/>
      <sheetName val="Tong_hop_kinh_phi"/>
      <sheetName val="HRG_BHN"/>
      <sheetName val="KLDT_DIEN1"/>
      <sheetName val="Dinh_muc_CP_KTCB_khac1"/>
      <sheetName val="_x0"/>
      <sheetName val="연결분개(거래_Ʉ"/>
      <sheetName val="4_3_Scope_of_work_"/>
      <sheetName val="BOQ-1"/>
      <sheetName val="[EUL.XLS]도장수량쌀䄅/"/>
      <sheetName val="[EUL.XLS]도장수량쌈㈅/"/>
      <sheetName val="[EUL.XLS]도장수량쌀㈅/"/>
      <sheetName val="[EUL.XLS]도장수량퀂_xde70_/"/>
      <sheetName val="[EUL.XLS]동원(/"/>
      <sheetName val="[EUL.XLS]도장수량츆鱪/"/>
      <sheetName val="[EUL.XLS]도장수량츂鑪/"/>
      <sheetName val="[EUL.XLS]도장수량_xdf68_/"/>
      <sheetName val="SGC-Rate"/>
      <sheetName val="HS"/>
      <sheetName val="예산대비"/>
      <sheetName val="T__PROPOSAL_ELEC_345KV_EULJOO_2"/>
      <sheetName val="D111"/>
      <sheetName val="A-1_x0000_─_x0000_"/>
      <sheetName val="A-1_x0000_褀_x001e__x0000_"/>
      <sheetName val="A-1_x0000_䔀)_x0000_"/>
      <sheetName val="A-1_x0000_넀__x0000_"/>
      <sheetName val="A-1_x0000_섀O_x0000_"/>
      <sheetName val="2차전체변경쌂瘅"/>
      <sheetName val="식재수량집계"/>
      <sheetName val="자재집계"/>
      <sheetName val="산출근거(지주목)"/>
      <sheetName val="공종"/>
      <sheetName val="[EUL.XLS]도장수량Ђ걬/_x0000_"/>
      <sheetName val="[EUL.XLS]도장수량Ќ걬/_x0000_"/>
      <sheetName val="[EUL.XLS]도장수량Ѐ/_x0000_"/>
      <sheetName val="[EUL.XLS]도장수량Ј_xd86c_/_x0000_"/>
      <sheetName val="[EUL.XLS]도장수량Љ꭬/_x0000_"/>
      <sheetName val="[EUL.XLS]도장수량鄋顪/_x0000_"/>
      <sheetName val="[EUL.XLS][EUL.XLS][EUL.XLS]__10"/>
      <sheetName val="[EUL.XLS][EUL.XLS][EUL.XLS]__11"/>
      <sheetName val="[EUL.XLS][EUL.XLS][EUL.XLS]__12"/>
      <sheetName val="[EUL.XLS][EUL.XLS][EUL.XLS]__13"/>
      <sheetName val="[EUL.XLS][EUL.XLS][EUL.XLS]__14"/>
      <sheetName val="[EUL.XLS][EUL.XLS][EUL.XLS]__15"/>
      <sheetName val="외천교"/>
      <sheetName val="시행후면적"/>
      <sheetName val="1공구_x0005_"/>
      <sheetName val="1_x0002_"/>
      <sheetName val="예정(l쐀"/>
      <sheetName val="예정(l᠀"/>
      <sheetName val="04변경-상하朌"/>
      <sheetName val="동원(ꀐ⹰"/>
      <sheetName val="도장수량ꀃ灰0_x0000_"/>
      <sheetName val="도장수량　辌䒓_x0000_"/>
      <sheetName val="도장수량䠏霳䠀댊"/>
      <sheetName val="동원(젬漶"/>
      <sheetName val="도장수량_x0000_⾒ꑂ_x0000_"/>
      <sheetName val="도장수량뀀쾑譍_x0000_"/>
      <sheetName val="도장수량ꀏ/_x0000_"/>
      <sheetName val="전체수퀀䳘ࡣ"/>
      <sheetName val="전체수退觭绸"/>
      <sheetName val="전체수ࠢ㘸저"/>
      <sheetName val="도장수량栦㚊ࠀż"/>
      <sheetName val="도장수량树ྊ瀁_xdaf0_"/>
      <sheetName val="도장수량ꀏ/_x0000_"/>
      <sheetName val="도장수량ꀂ/_x0000_"/>
      <sheetName val="도장수량蠐䠀쨓"/>
      <sheetName val="도장수량ꀍ葰0_x0000_"/>
      <sheetName val="동원(ꀂ葰"/>
      <sheetName val="도장수량⠲來倀⁏"/>
      <sheetName val="도장수량䠌輶栀＂"/>
      <sheetName val="도장수량⠐辈ך"/>
      <sheetName val="도장수량䠒輶瀀㬎"/>
      <sheetName val="도장수량켴瀀膧"/>
      <sheetName val="동원(᠘碌"/>
      <sheetName val="도장수량ꀊ豰/_x0000_"/>
      <sheetName val="동원(뎆"/>
      <sheetName val="동원(ꀉ镰"/>
      <sheetName val="동원(ꀢ镰"/>
      <sheetName val="도장수량堑鬸ꠀ鷗"/>
      <sheetName val="도장수량ꀎ祰0_x0000_"/>
      <sheetName val="동원(ࠕྊ"/>
      <sheetName val="도장수량ꀇ띰/_x0000_"/>
      <sheetName val="도장수량ꀂⅰ0_x0000_"/>
      <sheetName val="도장수량堐圹俐"/>
      <sheetName val="도장수량ꠖྋ적漭"/>
      <sheetName val="도장수량頚霹耀֓"/>
      <sheetName val="동원(ꀁɰ"/>
      <sheetName val="동원(ᔂ㳪"/>
      <sheetName val="동원(㠙侉"/>
      <sheetName val="도장수량ꀁ齰/_x0000_"/>
      <sheetName val="동원(ꀁ齰"/>
      <sheetName val="도장수량ꀈ买0_x0000_"/>
      <sheetName val="동원(ࠛ_xdb89_"/>
      <sheetName val="도장수량ꀍ䩰0_x0000_"/>
      <sheetName val="동원(ꀈ齰"/>
      <sheetName val="동원(ꀍ핰"/>
      <sheetName val="도장수량錷ꠀﷷ"/>
      <sheetName val="동원(栙ﴹ"/>
      <sheetName val="동원(⠖鸷"/>
      <sheetName val="도장수량蠐栀፩"/>
      <sheetName val="도장수량렒_x0000_ᙀ"/>
      <sheetName val="도장수량ꀂ/_x0000_"/>
      <sheetName val="도장수량ꀑŰ0_x0000_"/>
      <sheetName val="동원(堐娵"/>
      <sheetName val="동원(ꀈ牰"/>
      <sheetName val="도장수량ꀈ酰/_x0000_"/>
      <sheetName val="동원(_xd816_ྉ"/>
      <sheetName val="동원(༷"/>
      <sheetName val="동원(ꀂ酰"/>
      <sheetName val="중기사용료목록"/>
      <sheetName val="tggwan(mac_x0000_"/>
      <sheetName val="물가변동_총_x0000__x0000__x0005_"/>
      <sheetName val="상행-교대(A1-A횸ʉ"/>
      <sheetName val="덕전리"/>
      <sheetName val="1차분계약내역"/>
      <sheetName val="1차분계약내역ɡ"/>
      <sheetName val="1차분계약내역"/>
      <sheetName val="전체내역서"/>
      <sheetName val="2F 회의실견적(5_1"/>
      <sheetName val="허용지지력"/>
      <sheetName val="TYÞ᐀z_x0000_"/>
      <sheetName val="pier(각형)"/>
      <sheetName val="기초입력 DATA"/>
      <sheetName val="허용전류_IEC DM鐀"/>
      <sheetName val="허용전류-IEC_DA读ꀎ"/>
      <sheetName val="골재산출"/>
      <sheetName val="1공구산출내역낳"/>
      <sheetName val="동원(ꀑ獰"/>
      <sheetName val="산출2-기_x0000_ጚȿ"/>
      <sheetName val="기존단가 (2)"/>
      <sheetName val="문의೶콃"/>
      <sheetName val="woo_x0000__x0000__x0000__x0000_Ⳁ"/>
      <sheetName val="tggwan(_x0000__x0000__x0005__x0000_"/>
      <sheetName val="woo_x0000__x0000__x0005__x0000_"/>
      <sheetName val="woo_x0000__x0000__x0005__x0000_푰"/>
      <sheetName val="woo_x0000__x0000__x0005__x0000_"/>
      <sheetName val="tggwan(ၒ_x0000__x0000__x0000_"/>
      <sheetName val="일ꗝ1푘"/>
      <sheetName val="일Ȍ_x0000_釈"/>
      <sheetName val="수문일위1"/>
      <sheetName val="배수문"/>
      <sheetName val="대부예산서"/>
      <sheetName val="전체수ḱ텭_"/>
      <sheetName val="전체수ḱ푭_"/>
      <sheetName val="전체수량_"/>
      <sheetName val="도장수량猀ﱭ_"/>
      <sheetName val="도장수猱ﱭ_"/>
      <sheetName val="도장수량쌀䄅_"/>
      <sheetName val="도장수량쌈㈅_"/>
      <sheetName val="도장수량쌀㈅_"/>
      <sheetName val="도장수량퀂_xde70__"/>
      <sheetName val="동원(_"/>
      <sheetName val="도장수량츆鱪_"/>
      <sheetName val="도장수량츂鑪_"/>
      <sheetName val="도장수량_xdf68__"/>
      <sheetName val="门窗"/>
      <sheetName val="FAB"/>
      <sheetName val="unit 4"/>
      <sheetName val="FANDBS"/>
      <sheetName val="GRDATA"/>
      <sheetName val="SHAFTDBSE"/>
      <sheetName val="대비표"/>
      <sheetName val="BM_LIST(2)"/>
      <sheetName val="공통토목건축"/>
      <sheetName val="G2건축도급"/>
      <sheetName val="검토갑"/>
      <sheetName val="내역집계 "/>
      <sheetName val="구ԯ_x0000_缀"/>
      <sheetName val="산출2-기ꙭÓ_x0000_"/>
      <sheetName val="산출2-기_x0000__x0000_"/>
      <sheetName val="산출2-기㳜Ç"/>
      <sheetName val="산출2-기ꙭy_x0000_"/>
      <sheetName val="산출2-기ꙭ_x0000_"/>
      <sheetName val="산출2-기䃬s"/>
      <sheetName val="산출2-기ꙭ"/>
      <sheetName val="산출2-기ꙭ"/>
      <sheetName val="산출2-기㻌"/>
      <sheetName val="산출2-기鄐䚏"/>
      <sheetName val="산출2-기鄐䚏è"/>
      <sheetName val="산출2-기辰໰_x000a_"/>
      <sheetName val="산출2-기辰໰"/>
      <sheetName val="산출2-기跰鷺Ó"/>
      <sheetName val="산출2-기_x0000__x0000__x0005_"/>
      <sheetName val="산출2-기鏐欯§"/>
      <sheetName val="산출2-기豐ኰ§"/>
      <sheetName val="Eq. Mobilization"/>
      <sheetName val="직노"/>
      <sheetName val="101동"/>
      <sheetName val="220 (2)"/>
      <sheetName val="내역(가지)"/>
      <sheetName val="계획금액"/>
      <sheetName val="1 자원총괄"/>
      <sheetName val="대공종"/>
      <sheetName val="통계연보"/>
      <sheetName val="연습"/>
      <sheetName val="HW일위"/>
      <sheetName val="2.펌프장(사급자재)"/>
      <sheetName val="102역사"/>
      <sheetName val="코드표"/>
      <sheetName val="01AC"/>
      <sheetName val="현장"/>
      <sheetName val="Indirect Cost"/>
      <sheetName val="골조"/>
      <sheetName val="RE9604"/>
      <sheetName val="총공사비"/>
      <sheetName val="시화점실행"/>
      <sheetName val="Resource2"/>
      <sheetName val="재료비내역서"/>
      <sheetName val="콘크리트타설집계표"/>
      <sheetName val="98지급계획"/>
      <sheetName val="토공내역"/>
      <sheetName val="95년12월말"/>
      <sheetName val="cost"/>
      <sheetName val="일위"/>
      <sheetName val="산출"/>
      <sheetName val="견적율"/>
      <sheetName val="교수설계"/>
      <sheetName val="처리현황"/>
      <sheetName val="96정변2"/>
      <sheetName val="부자재 적용비율"/>
      <sheetName val="최초 bpm"/>
      <sheetName val="데리네이타현황"/>
      <sheetName val="실행_1_"/>
      <sheetName val="고등학교"/>
      <sheetName val="예산M11A"/>
      <sheetName val="인천제철"/>
      <sheetName val="Customer Databas"/>
      <sheetName val="주요기준"/>
      <sheetName val="설계예산서"/>
      <sheetName val="#3_일위대가목록"/>
      <sheetName val="지질조사"/>
      <sheetName val="약품공급2"/>
      <sheetName val="인공산출"/>
      <sheetName val="1Month+Sheet2!"/>
      <sheetName val="공기압축기실"/>
      <sheetName val="적점"/>
      <sheetName val="공사진행"/>
      <sheetName val="집 계 표"/>
      <sheetName val="제경비율"/>
      <sheetName val="추가예산"/>
      <sheetName val="b_balju"/>
      <sheetName val="1회"/>
      <sheetName val="CABLE DATA"/>
      <sheetName val="5회토적"/>
      <sheetName val="현장관리비참조"/>
      <sheetName val="도장수량᠑ᔴခ"/>
      <sheetName val="도장수량䠕㌺蠁㨿"/>
      <sheetName val="동원(뤳"/>
      <sheetName val="woo"/>
      <sheetName val="tggwan("/>
      <sheetName val="제출내"/>
      <sheetName val="설비집계"/>
      <sheetName val="1공구"/>
      <sheetName val="수량산출Ü䰀"/>
      <sheetName val="L형옹벽"/>
      <sheetName val="산#3-"/>
      <sheetName val="현장관리비_"/>
      <sheetName val="P.M 별"/>
      <sheetName val="1,2공구원가계산"/>
      <sheetName val="1,2공구원가계산"/>
      <sheetName val="총사업비검토 총괄"/>
      <sheetName val="EP0618"/>
      <sheetName val="1차분증̅"/>
      <sheetName val="당_x0000_"/>
      <sheetName val="1.설계기준"/>
      <sheetName val="산출_xd80d_佋_xd800_斂"/>
      <sheetName val="SAKUB"/>
      <sheetName val="20䢬"/>
      <sheetName val="도급,하도급 예정금액"/>
      <sheetName val="원가계산서(1공구)"/>
      <sheetName val="부대"/>
      <sheetName val="1차분계약내역_x0000_"/>
      <sheetName val="기본사항"/>
      <sheetName val="도장수량က_x0000_蠀슱"/>
      <sheetName val="도장수량ꀉ끰/_x0000_"/>
      <sheetName val="도장수량ꀂ끰/_x0000_"/>
      <sheetName val="도장수량_xd814_輷倀ⴈ"/>
      <sheetName val="동원(렚辉"/>
      <sheetName val="도장수량ꀂ푰/_x0000_"/>
      <sheetName val="동원(ꀈ데"/>
      <sheetName val="수목표준_x0000_͐"/>
      <sheetName val="재고AR"/>
      <sheetName val="동원(ꀑ剰"/>
      <sheetName val="TIE-IN"/>
      <sheetName val="Joinery works"/>
      <sheetName val="COST-EST LTI P5C"/>
      <sheetName val="GENERAL REQUIREMENTS"/>
      <sheetName val="Parem"/>
      <sheetName val="barchart"/>
      <sheetName val="Du_toan4"/>
      <sheetName val="A1_CN3"/>
      <sheetName val="RAB_AR&amp;STR5"/>
      <sheetName val="Bang_KL4"/>
      <sheetName val="TONG_HOP_VL-NC4"/>
      <sheetName val="M1-XL-1b_KLthep2"/>
      <sheetName val="KLDT_DIEN2"/>
      <sheetName val="Dinh_muc_CP_KTCB_khac2"/>
      <sheetName val="Bảng_KLHT1"/>
      <sheetName val="RC_WORK1"/>
      <sheetName val="M2__FIRE_FIGHTING_SYSTEM_V11"/>
      <sheetName val="M3__FIRE_ALARM_SYSTEM_V11"/>
      <sheetName val="SCOPE_OF_WORK1"/>
      <sheetName val="Sàn_T11"/>
      <sheetName val="Lỗ_thông_gió1"/>
      <sheetName val="Electrical_Works1"/>
      <sheetName val="H_T__INCOMING_SYSTEM1"/>
      <sheetName val="UNIT_PRICE2"/>
      <sheetName val="NSA_fr_Revit2"/>
      <sheetName val="PU_ITALY_7"/>
      <sheetName val="TH_DZ357"/>
      <sheetName val="Tro_giup7"/>
      <sheetName val="DON_GIA_TRAM_(3)5"/>
      <sheetName val="chi_tiet_TBA5"/>
      <sheetName val="chi_tiet_C5"/>
      <sheetName val="DON_GIA_CAN_THO7"/>
      <sheetName val="Customize_Your_Purchase_Order5"/>
      <sheetName val="CHITIET_VL-NC-TT_-1p5"/>
      <sheetName val="CHITIET_VL-NC-TT-3p4"/>
      <sheetName val="TONG_HOP_VL-NC_TT5"/>
      <sheetName val="KPVC-BD_5"/>
      <sheetName val="HĐ_ngoài4"/>
      <sheetName val="XT_Buoc_34"/>
      <sheetName val="dongia_(2)4"/>
      <sheetName val="7606_DZ5"/>
      <sheetName val="Don_gia_chi_tiet5"/>
      <sheetName val="project_management4"/>
      <sheetName val="Adix_A4"/>
      <sheetName val="S-curve_4"/>
      <sheetName val="REINF_4"/>
      <sheetName val="Rates_20094"/>
      <sheetName val="So_doi_chieu_LC4"/>
      <sheetName val="MAIN_GATE_HOUSE4"/>
      <sheetName val="Commercial_value4"/>
      <sheetName val="Ky_Lam_Bridge4"/>
      <sheetName val="Provisional_Sums_Item4"/>
      <sheetName val="Gas_Pressure_Welding4"/>
      <sheetName val="General_Item&amp;General_Requireme4"/>
      <sheetName val="General_Items4"/>
      <sheetName val="Regenral_Requirements4"/>
      <sheetName val="chiet_tinh4"/>
      <sheetName val="Ng_hàng_xà+bulong4"/>
      <sheetName val="MH_RATE4"/>
      <sheetName val="DM_60613"/>
      <sheetName val="DG_thep_ma_kem3"/>
      <sheetName val="Lcau_-_Lxuc4"/>
      <sheetName val="CT_vat_lieu3"/>
      <sheetName val="Equip_3"/>
      <sheetName val="Đầu_vào3"/>
      <sheetName val="Chi_tiet_XD_TBA3"/>
      <sheetName val="Trạm_biến_áp3"/>
      <sheetName val="Đơn_Giá_3"/>
      <sheetName val="CT-0_4KV3"/>
      <sheetName val="Chenh_lech_vat_tu3"/>
      <sheetName val="Diện_tích3"/>
      <sheetName val="1_Khái_toán3"/>
      <sheetName val="TONG_HOP_T5_19983"/>
      <sheetName val="KL_Chi_tiết_Xây_tô3"/>
      <sheetName val="DG_DZ3"/>
      <sheetName val="DG_TBA3"/>
      <sheetName val="07Base_Cost3"/>
      <sheetName val="rate_material3"/>
      <sheetName val="Chi_tiet_KL3"/>
      <sheetName val="Tổng_hợp_KL3"/>
      <sheetName val="Xay_lapduongR33"/>
      <sheetName val="04_-_XUONG_DET_B3"/>
      <sheetName val="Bill_1_Quy_dinh_chung3"/>
      <sheetName val="1_R18_BF3"/>
      <sheetName val="6_External_works-R183"/>
      <sheetName val="Phan_khai_KLuong3"/>
      <sheetName val="_033"/>
      <sheetName val="chieu_day_san3"/>
      <sheetName val="Podium_Concrete_Works3"/>
      <sheetName val="KLCT-_TOWER3"/>
      <sheetName val="KLCT-_PODIUM3"/>
      <sheetName val="Gia_thanh_chuoi_su3"/>
      <sheetName val="Tiep_dia3"/>
      <sheetName val="Don_gia_vung_III-Can_Tho3"/>
      <sheetName val="Area_Cal3"/>
      <sheetName val="Elect_(3)3"/>
      <sheetName val="Bond_수수료_계산_포맷3"/>
      <sheetName val="PAGE_13"/>
      <sheetName val="EIRR&gt;_23"/>
      <sheetName val="DM_673"/>
      <sheetName val="Đầu_tư3"/>
      <sheetName val="Project_Data3"/>
      <sheetName val="Data_Input3"/>
      <sheetName val="6787CWFASE2CASE2_00_xls3"/>
      <sheetName val="Bill_02_-_Xay_gach-Pou_3"/>
      <sheetName val="Bill_03-Chống_thấm-Pou3"/>
      <sheetName val="Bill_04-Kim_loại-Pou3"/>
      <sheetName val="Bill_05_-_Hoan_thien-Pou_3"/>
      <sheetName val="Bill_02_-_Xay_gach-Tower3"/>
      <sheetName val="Bill_03-Chống_thấm-Tower3"/>
      <sheetName val="Bill_04-Kim_loại-Tower3"/>
      <sheetName val="Bill_05_-_Hoan_thien-Tower3"/>
      <sheetName val="KL-_KHAC3"/>
      <sheetName val="BILL_3_-_KẾT_CẤU_HẦM3"/>
      <sheetName val="PTĐG_LTBT3"/>
      <sheetName val="CTG-PRECHEx1_43"/>
      <sheetName val="CTG-AB_(2)3"/>
      <sheetName val="CTG-AB_(3)3"/>
      <sheetName val="CTG-PLP-1_083"/>
      <sheetName val="Pre_Đội_nhóm3"/>
      <sheetName val="Vat_tu_XD3"/>
      <sheetName val="Tower_-_Concrete_Works3"/>
      <sheetName val="Bill-04_ket_cau_thap-_UNI3"/>
      <sheetName val="Loại_Vật_tư3"/>
      <sheetName val="TH_Vat_tu3"/>
      <sheetName val="dg_tphcm3"/>
      <sheetName val="T_KÊ_K_CẤU3"/>
      <sheetName val="Bill_01_-_CTN3"/>
      <sheetName val="Bill_2_2_Villa_2_beds3"/>
      <sheetName val="4_PTDG3"/>
      <sheetName val="A1,_May3"/>
      <sheetName val="Vat_lieu3"/>
      <sheetName val="Bang_trong_luong_rieng_thep3"/>
      <sheetName val="HÐ_ngoài4"/>
      <sheetName val="gia_cong_tac3"/>
      <sheetName val="Measure_13063"/>
      <sheetName val="Cước_VC_+_ĐM_CP_Tư_vấn3"/>
      <sheetName val="Hệ_số3"/>
      <sheetName val="DETAIL_2"/>
      <sheetName val="GV1-D13_(Casement_door)3"/>
      <sheetName val="final_list_20053"/>
      <sheetName val="LV_data2"/>
      <sheetName val="ESTI_2"/>
      <sheetName val="Gia_vat_tu2"/>
      <sheetName val="CẤP_THOÁT_NƯỚC3"/>
      <sheetName val="TH_MTC2"/>
      <sheetName val="TH_N_Cong2"/>
      <sheetName val="THDT_goi_thau_TB3"/>
      <sheetName val="Tien_do_TV3"/>
      <sheetName val="Harga_ME_3"/>
      <sheetName val="Analisa_Gabungan3"/>
      <sheetName val="_Bill_5-Earthing_2_-_Add_Works2"/>
      <sheetName val="bridge_#_13"/>
      <sheetName val="Isolasi_Luar_Dalam3"/>
      <sheetName val="Isolasi_Luar3"/>
      <sheetName val="KL_san_lap2"/>
      <sheetName val="Chi_tiet2"/>
      <sheetName val="Chenh_lech_ca_may2"/>
      <sheetName val="TLg_CN&amp;Laixe2"/>
      <sheetName val="TLg_CN&amp;Laixe_(2)2"/>
      <sheetName val="TLg_Laitau2"/>
      <sheetName val="TLg_Laitau_(2)2"/>
      <sheetName val="Bang_3_Chi_tiet_phan_Dz2"/>
      <sheetName val="KHOI_LUONG2"/>
      <sheetName val="Equipment_list_(PAC)2"/>
      <sheetName val="TINH_KHOI_LUONG2"/>
      <sheetName val="DATA_BASE2"/>
      <sheetName val="BẢNG_KHỐI_LƯỢNG_TỔNG_HỢP2"/>
      <sheetName val="Buy_vs__Lease_Car3"/>
      <sheetName val="CP_Khac_cuoc_VC2"/>
      <sheetName val="Budget_Code2"/>
      <sheetName val="CTKL_KTX_HT2"/>
      <sheetName val="HVAC_BLOCK_B42"/>
      <sheetName val="PRE_(E)2"/>
      <sheetName val="2_Chiet_tinh2"/>
      <sheetName val="subcon_sched2"/>
      <sheetName val="NHÀ_NHẬP_LIỆU2"/>
      <sheetName val="MÓNG_SILO2"/>
      <sheetName val="Tong_du_toan2"/>
      <sheetName val="Bill_2_-_ketcau2"/>
      <sheetName val="Chi_tiet_lan_can2"/>
      <sheetName val="13-Cốt_thép_(10mm&lt;D≤18mm)_FO162"/>
      <sheetName val="du_lieu_du_toan2"/>
      <sheetName val="BOQ_THAN2"/>
      <sheetName val="DL_ĐẦU_VÀO2"/>
      <sheetName val="KL_LĐ-_CÁP_ĐIỆN2"/>
      <sheetName val="KL_LĐ-BUSWAY2"/>
      <sheetName val="KL_LĐ-TỦ_ĐIỆN2"/>
      <sheetName val="Data-Lắp_đèn,_ổ_cắm_căn_hộ2"/>
      <sheetName val="GTTT_PL_022"/>
      <sheetName val="GTTT_PL22"/>
      <sheetName val="KL_LĐ_CS_SỰ_CỐ_(k_in)2"/>
      <sheetName val="KL_LĐ_TỦ_ĐIỆN_(k_in)2"/>
      <sheetName val="KL_TỦ_ĐIỆN_MSB2"/>
      <sheetName val="KL_LĐ_CÁP_ĐIỆN2"/>
      <sheetName val="KL_LĐ-_BUSWAY2"/>
      <sheetName val="KL_LĐ-_PHẦN_HẦM,_KHỐI_ĐẾ,_HL2"/>
      <sheetName val="KL-HÀNH_LANG2"/>
      <sheetName val="KL-Lap_dat-M_(k_in)2"/>
      <sheetName val="KL-TEST-M_(k_in)2"/>
      <sheetName val="KL-Lap_dat-D2"/>
      <sheetName val="Check_list_tháp_D_(k_in)2"/>
      <sheetName val="Check_list_tháp_M(k_in)2"/>
      <sheetName val="đối_soát_vật_tư2"/>
      <sheetName val="Main_Cable_2"/>
      <sheetName val="Scorp_of_Work2"/>
      <sheetName val="CPC_2T2"/>
      <sheetName val="TH_(Daikin)2"/>
      <sheetName val="_BILL_2_1_E-ELV-THO2"/>
      <sheetName val="_BILL_2_2_E-ELV-HT2"/>
      <sheetName val="CT_tu_EDHP2"/>
      <sheetName val="BIIL_3_1_PS-THO2"/>
      <sheetName val="BIIL_3_1_PS-HT2"/>
      <sheetName val="BILL_4_ACMV-THO_2"/>
      <sheetName val="BILL_4_ACMV-HT_2"/>
      <sheetName val="_BILL_5_FA-FA_-_THO__2"/>
      <sheetName val="_BILL_5_FA-FA_-_HT__2"/>
      <sheetName val="Gia_tudien2"/>
      <sheetName val="Code_NC2"/>
      <sheetName val="TH_(Toshiba)2"/>
      <sheetName val="BILL_4_ACMV-HT__(Toshiba)2"/>
      <sheetName val="Hao_hut,_CK2"/>
      <sheetName val="TH_CPTC2"/>
      <sheetName val="CT_gio_m22"/>
      <sheetName val="DMVL,_CK2"/>
      <sheetName val="Sum_material2"/>
      <sheetName val="Ree_Hvac-Condotel2"/>
      <sheetName val="Sigma_HVAC-Condotel2"/>
      <sheetName val="Techgel_Condotel_-_HVAC2"/>
      <sheetName val="Unicon_Condotel_-_HVAC2"/>
      <sheetName val="Ree_P&amp;D-Condotel2"/>
      <sheetName val="Sigma_CTN-CONDOTEL2"/>
      <sheetName val="Techgel_Condotel_-_CTN2"/>
      <sheetName val="Unicon__Condotel_-_CTN2"/>
      <sheetName val="MTO_REV_2(ARMOR)1"/>
      <sheetName val="07_2019_HC1"/>
      <sheetName val="NHAN_SU_CAC_CONG_TRINH1"/>
      <sheetName val="BANG_CHAM_CONG_VAN_PHONG1"/>
      <sheetName val="CHAM_CONG_TRUC_VE_SINH1"/>
      <sheetName val="TÍNH_TOÁN_KHỐI_LƯỢNG_P61"/>
      <sheetName val="Dầm_-4_7m1"/>
      <sheetName val="Scheme_B_Estimate_1"/>
      <sheetName val="Bang_TH1"/>
      <sheetName val="TINH_GIA_-_SAN_XUAT_Vertico1"/>
      <sheetName val="CONSOIDATE_41"/>
      <sheetName val="CONSOIDATE_21"/>
      <sheetName val="NET_ALL_(M)"/>
      <sheetName val="C_A02_-_Confirmations1"/>
      <sheetName val="3-PTDGT8_1"/>
      <sheetName val="4-PTDG_(T2)1"/>
      <sheetName val="4-PTDG_(T1)1"/>
      <sheetName val="HRG_BHN1"/>
      <sheetName val="Slim_2_cánh_&amp;_2_vách"/>
      <sheetName val="dtct_cong"/>
      <sheetName val="Breakdown_(B)"/>
      <sheetName val="CP_Du_phong1"/>
      <sheetName val="THCP_xay_dung1"/>
      <sheetName val="Tong_hop_kinh_phi1"/>
      <sheetName val="phân_tích_hiệu_quả"/>
      <sheetName val="Tổng_kê"/>
      <sheetName val="연결분개(거래_Ʉ1"/>
      <sheetName val="4_3_Scope_of_work_1"/>
      <sheetName val="B3A_-_TOWER_A"/>
      <sheetName val="MEP_Detail"/>
      <sheetName val="Thuc_thanh"/>
      <sheetName val="Main_Feeder"/>
      <sheetName val="PE_Wire"/>
      <sheetName val="CP_QLDA"/>
      <sheetName val="B_1_-_CT_PVQTTC"/>
      <sheetName val="Chi_phi_khac_4_3KH-CP"/>
      <sheetName val="items_left"/>
      <sheetName val="Joinery_works"/>
      <sheetName val="RC_fin"/>
      <sheetName val="[EUL_XLS]도장수량쌀䄅/"/>
      <sheetName val="[EUL_XLS]도장수량쌈㈅/"/>
      <sheetName val="[EUL_XLS]도장수량쌀㈅/"/>
      <sheetName val="[EUL_XLS]도장수량퀂/"/>
      <sheetName val="[EUL_XLS]동원(/"/>
      <sheetName val="[EUL_XLS]도장수량츆鱪/"/>
      <sheetName val="[EUL_XLS]도장수량츂鑪/"/>
      <sheetName val="[EUL_XLS]도장수량/"/>
      <sheetName val="[EUL_XLS]도장수猱ﱭ/"/>
      <sheetName val="COST-EST_LTI_P5C"/>
      <sheetName val="pp3p_"/>
      <sheetName val="도장수량ꀃ籰0_x0000_"/>
      <sheetName val="도장수량ࠒ伷_xd800_욒"/>
      <sheetName val="문의_x0018__x0000_"/>
      <sheetName val="문의_x0018_簀"/>
      <sheetName val="6동"/>
      <sheetName val="부재치수입력"/>
      <sheetName val="9Ԁ"/>
      <sheetName val="상행-교대(A1-A_x0010__x0000_"/>
      <sheetName val="상행-교대(A1-A׃⿫"/>
      <sheetName val="허용전류_IEC Dɍ_x0000_"/>
      <sheetName val="허용전류_IEC Dɍ_x0000_"/>
      <sheetName val="1차분계약내역ﱻ"/>
      <sheetName val="방배동내역_ၒ_x0000__x0000__x0000__x0000_"/>
      <sheetName val="Sheet1_(2)7"/>
      <sheetName val="7_1유효폭7"/>
      <sheetName val="방배동내역_(총괄)7"/>
      <sheetName val="물가변동_총괄서7"/>
      <sheetName val="허용전류-IEC_DATA7"/>
      <sheetName val="EQUIP_LIST7"/>
      <sheetName val="본선_토공_분배표7"/>
      <sheetName val="토공_갑지6"/>
      <sheetName val="현장관리비_산출내역7"/>
      <sheetName val="단면_(2)7"/>
      <sheetName val="3_공통공사대비6"/>
      <sheetName val="BOX_본체6"/>
      <sheetName val="각사별공사비분개_6"/>
      <sheetName val="을_26"/>
      <sheetName val="을_16"/>
      <sheetName val="1_취수장6"/>
      <sheetName val="해외_연수비용_계산-삭제6"/>
      <sheetName val="해외_기술훈련비_(합계)6"/>
      <sheetName val="Pier_36"/>
      <sheetName val="3련_BOX6"/>
      <sheetName val="_6"/>
      <sheetName val="6PILE__(돌출)6"/>
      <sheetName val="BOX(1_5X1_5)5"/>
      <sheetName val="장비투입_(2)5"/>
      <sheetName val="2000년_공정표5"/>
      <sheetName val="TYPE_A5"/>
      <sheetName val="1_설계조건5"/>
      <sheetName val="C_&amp;_G_RHS5"/>
      <sheetName val="Man_Hole5"/>
      <sheetName val="1공구_건정토건_토공5"/>
      <sheetName val="내역서_5"/>
      <sheetName val="ITB_COST5"/>
      <sheetName val="BSD_(2)5"/>
      <sheetName val="CATCH_BASIN5"/>
      <sheetName val="입출재고현황_(2)5"/>
      <sheetName val="WEIGHT_LIST5"/>
      <sheetName val="산#2-1_(2)5"/>
      <sheetName val="설산1_나4"/>
      <sheetName val="5_3_단면가정5"/>
      <sheetName val="Process_Piping5"/>
      <sheetName val="1_토공4"/>
      <sheetName val="2차전체변경예정_(2)4"/>
      <sheetName val="자재_집계표4"/>
      <sheetName val="수량산출서_갑지4"/>
      <sheetName val="단가_4"/>
      <sheetName val="일위대가_(PM)4"/>
      <sheetName val="조도계산서_(도서)4"/>
      <sheetName val="2F_회의실견적(5_14_일대)4"/>
      <sheetName val="plan&amp;section_of_foundation4"/>
      <sheetName val="design_criteria4"/>
      <sheetName val="준검_내역서4"/>
      <sheetName val="제출내역_(2)4"/>
      <sheetName val="주공_갑지3"/>
      <sheetName val="SBT_NO_Proj__Controlling_Repor4"/>
      <sheetName val="할증_4"/>
      <sheetName val="Raw_Data4"/>
      <sheetName val="충돌_내용3"/>
      <sheetName val="3BL공동구_수량3"/>
      <sheetName val="PHC파일_천공_및_항타3"/>
      <sheetName val="허용전류_IEC_DATA3"/>
      <sheetName val="5_모델링3"/>
      <sheetName val="하도내역_(철콘)3"/>
      <sheetName val="R_C_RAHMEN_해석3"/>
      <sheetName val="방음벽연장집계-여기까지만_출력3"/>
      <sheetName val="G_R300경비3"/>
      <sheetName val="장비_(2)3"/>
      <sheetName val="118_세금과공과4"/>
      <sheetName val="108_수선비4"/>
      <sheetName val="25_보증금(임차보증금외)4"/>
      <sheetName val="Debt_Service_Schedule4"/>
      <sheetName val="Invested_Capital4"/>
      <sheetName val="Deteriorated_Asset4"/>
      <sheetName val="TRE_TABLE3"/>
      <sheetName val="연결분개(거래_채권채무)_(2)5"/>
      <sheetName val="연결분개(거래_채권채무)5"/>
      <sheetName val="만기_(2)5"/>
      <sheetName val="1_외주공사4"/>
      <sheetName val="2_직영공사4"/>
      <sheetName val="P50_subsequent3"/>
      <sheetName val="Significant_Processes3"/>
      <sheetName val="7__2_3"/>
      <sheetName val="7_(2)3"/>
      <sheetName val="2_23"/>
      <sheetName val="2_2_Yrly_Comparison3"/>
      <sheetName val="5__BSC_Developmt3"/>
      <sheetName val="(참고)개인별_임금인상안3"/>
      <sheetName val="(참고)DC형_선택자_퇴직금_추계3"/>
      <sheetName val="완성차_미수금3"/>
      <sheetName val="3__BSC_NC_ratio3"/>
      <sheetName val="1_변경범위3"/>
      <sheetName val="2_생산성-23"/>
      <sheetName val="Cash_Flows3"/>
      <sheetName val="Inventory_and_Purchases3"/>
      <sheetName val="Assumptions_and_Dashboard3"/>
      <sheetName val="Headcount_Overview3"/>
      <sheetName val="24_보증금(전신전화가입권)3"/>
      <sheetName val="3_판관비명세서3"/>
      <sheetName val="בית_השקעות3"/>
      <sheetName val="9,10월신제품_(2)4"/>
      <sheetName val="시산표_(2)3"/>
      <sheetName val="Package_34"/>
      <sheetName val="low_schedule4"/>
      <sheetName val="cellar_lighting4"/>
      <sheetName val="main_building4"/>
      <sheetName val="auxiliary_building4"/>
      <sheetName val="highbay_lighting4"/>
      <sheetName val="cable_tray4"/>
      <sheetName val="10_단면설계4"/>
      <sheetName val="2~5_단면가정&amp;안정검토4"/>
      <sheetName val="10_1_단면검토4"/>
      <sheetName val="UB_Beam_Box-up3"/>
      <sheetName val="[EUL_XLS][EUL_XLS]전체수ḱ텭/"/>
      <sheetName val="[EUL_XLS][EUL_XLS]전체수ḱ푭/"/>
      <sheetName val="[EUL_XLS][EUL_XLS]전체수량/"/>
      <sheetName val="[EUL_XLS][EUL_XLS]도장수량猀ﱭ/"/>
      <sheetName val="[EUL_XLS][EUL_XLS]도장수猱ﱭ/倀"/>
      <sheetName val="[EUL_XLS][EUL_XLS]도장수량쌀䄅/"/>
      <sheetName val="[EUL_XLS][EUL_XLS]도장수량쌈㈅/"/>
      <sheetName val="[EUL_XLS][EUL_XLS]도장수량쌀㈅/"/>
      <sheetName val="H=4_0M"/>
      <sheetName val="96보완계획7_124"/>
      <sheetName val="태화42_3"/>
      <sheetName val="3_바닥판설계3"/>
      <sheetName val="AH-1_3"/>
      <sheetName val="1_1서버도입3"/>
      <sheetName val="플랜트_설치3"/>
      <sheetName val="Gia_VLNCMTC4"/>
      <sheetName val="TONGKE3p_3"/>
      <sheetName val="TH_VL,_NC,_DDHT_Thanhphuoc3"/>
      <sheetName val="CHITIET_VL-NC3"/>
      <sheetName val="A-TYPE_단위수량3"/>
      <sheetName val="터널길이별_m당_단가3"/>
      <sheetName val="list_price3"/>
      <sheetName val="TOWER_12TON3"/>
      <sheetName val="TOWER_10TON3"/>
      <sheetName val="Div26_-_Elect3"/>
      <sheetName val="BANG_TONG_HOP_(2)3"/>
      <sheetName val="THCP_Lap_dat3"/>
      <sheetName val="Nhan_cong3"/>
      <sheetName val="Thiet_bi3"/>
      <sheetName val="Vat_tu3"/>
      <sheetName val="DM_ChiPhi3"/>
      <sheetName val="May_TC3"/>
      <sheetName val="TH_Kinh_phi3"/>
      <sheetName val="광계통도_기입양식(기입후_Sheet숨기기)"/>
      <sheetName val="[EUL_XLS][EUL_XLS]도장수량퀂/"/>
      <sheetName val="[EUL_XLS][EUL_XLS]동원(/"/>
      <sheetName val="[EUL_XLS][EUL_XLS]도장수량츆鱪/"/>
      <sheetName val="[EUL_XLS][EUL_XLS]도장수량츂鑪/"/>
      <sheetName val="[EUL_XLS][EUL_XLS]도장수량/"/>
      <sheetName val="시멘트_및_골재량산출2"/>
      <sheetName val="04_설변내역서3"/>
      <sheetName val="수목데이타_3"/>
      <sheetName val="선적schedule_(2)"/>
      <sheetName val="List_Equip"/>
      <sheetName val="Process_C_(1-166)"/>
      <sheetName val="tabulation_of_deductions"/>
      <sheetName val="INPUT_DATA_HERE"/>
      <sheetName val="Schedule_S-Curve_Revision#3"/>
      <sheetName val="Code_02"/>
      <sheetName val="Code_03"/>
      <sheetName val="Code_04"/>
      <sheetName val="Code_05"/>
      <sheetName val="Code_06"/>
      <sheetName val="Code_07"/>
      <sheetName val="Code_09"/>
      <sheetName val="Quotation_-_ECB"/>
      <sheetName val="Quotation_-_Panelboard"/>
      <sheetName val="fixture_qty"/>
      <sheetName val="pwr17f_(2)"/>
      <sheetName val="pwr16f_(2)"/>
      <sheetName val="Grounding_"/>
      <sheetName val="_Preliminaries"/>
      <sheetName val="TOWER_3&amp;4"/>
      <sheetName val="ltg_(3)"/>
      <sheetName val="PA_BGM"/>
      <sheetName val="기성신청현황_"/>
      <sheetName val="원가계산서_(3)"/>
      <sheetName val="원가계산서_(2)"/>
      <sheetName val="[EUL_XLS]전체수ḱ텭/2"/>
      <sheetName val="[EUL_XLS]전체수ḱ푭/2"/>
      <sheetName val="8공구_강재_수량3"/>
      <sheetName val="8월_노무비(수정)2"/>
      <sheetName val="8월_노무_2"/>
      <sheetName val="8월_투입_금액(관리-매일)2"/>
      <sheetName val="본사,외주_투입합계_집계2"/>
      <sheetName val="본사_투입_집계_2"/>
      <sheetName val="외주_투입_집계(관리)2"/>
      <sheetName val="외주_투입_집계(철근)2"/>
      <sheetName val="외주_투입_집계(목공-김홍길)2"/>
      <sheetName val="8월_노무__철근2"/>
      <sheetName val="8월_노무__목공2"/>
      <sheetName val="8월_노무_목공_용역_(다온,대동,원곡)2"/>
      <sheetName val="8월_노무_목공_타설2"/>
      <sheetName val="8월_노무_목공_비계2"/>
      <sheetName val="8월_노무_목공_원본2"/>
      <sheetName val="7월_노무_2"/>
      <sheetName val="7월_투입_금액(관리-매일)2"/>
      <sheetName val="우각부보"/>
      <sheetName val="F_L(1)"/>
      <sheetName val="내역서_표지_"/>
      <sheetName val="분야별_집계표"/>
      <sheetName val="_공사설정_"/>
      <sheetName val="[EUL_XLS][EUL_XLS]도장수猱ﱭ/"/>
      <sheetName val="도장수량렓嬴㠀"/>
      <sheetName val="도장수량⠓ꭢ"/>
      <sheetName val="도장수량堐༺"/>
      <sheetName val="도장수량ԋ/"/>
      <sheetName val="[EUL_XLS][EUL_XLS][EUL_XLS]___2"/>
      <sheetName val="[EUL_XLS][EUL_XLS][EUL_XLS]___3"/>
      <sheetName val="[EUL_XLS][EUL_XLS][EUL_XLS]___4"/>
      <sheetName val="[EUL_XLS][EUL_XLS][EUL_XLS]___5"/>
      <sheetName val="[EUL_XLS][EUL_XLS][EUL_XLS]___6"/>
      <sheetName val="[EUL_XLS][EUL_XLS][EUL_XLS]___7"/>
      <sheetName val="[EUL_XLS][EUL_XLS][EUL_XLS]___8"/>
      <sheetName val="[EUL_XLS][EUL_XLS][EUL_XLS]___9"/>
      <sheetName val="현장관리비_Ā"/>
      <sheetName val="발주간_x0000_"/>
      <sheetName val="40단領།׃⼲"/>
      <sheetName val="40단׃⽼_x0000__x0000_"/>
      <sheetName val="40단_x0010__x0000_㟠၎"/>
      <sheetName val="40단׃⾗_x0000__x0000_"/>
      <sheetName val="SCHED1_x0000_Ԁ"/>
      <sheetName val="4배"/>
      <sheetName val="3배"/>
      <sheetName val="6배"/>
      <sheetName val="5배"/>
      <sheetName val="1배"/>
      <sheetName val="가공비"/>
      <sheetName val="단위가격"/>
      <sheetName val="tggwa반̹퉨è抨؍"/>
      <sheetName val="tggwa배͖팘ą昈ᕋ"/>
      <sheetName val="tggwaಈᖔ叨ᖡ_x0000__x0000_"/>
      <sheetName val="tggwa배͖팘ą䔠᭽"/>
      <sheetName val="tggwa배͖팘ą懨ᗽ"/>
      <sheetName val="tggwaಈᖔꩠἻ_x0000__x0000_"/>
      <sheetName val="tggwaಈᖔୠᱍ_x0000__x0000_"/>
      <sheetName val="tggwaಈᖔ醰ᯃ_x0000__x0000_"/>
      <sheetName val="tggwa狈ἡ砐ᰲ_x0000__x0000_"/>
      <sheetName val="tggwa狈ἡ䓰ᰠ_x0000__x0000_"/>
      <sheetName val="tggwaᠸᖠᖩ_x0000__x0000_"/>
      <sheetName val="tggwa駘ችꠐᘬ_x0000__x0000_"/>
      <sheetName val="PriceSummary"/>
      <sheetName val="일위부표01"/>
      <sheetName val="여과椂忶"/>
      <sheetName val="품_x0002_"/>
      <sheetName val="POL6차¤"/>
      <sheetName val="도장수량砖伶"/>
      <sheetName val="1.지장공가 양성화검토결과"/>
      <sheetName val="가시설공사"/>
      <sheetName val="허용전류_IEC D⁍0"/>
      <sheetName val="허용전류_IEC Dꁍ0"/>
      <sheetName val="허용전류_IEC Dꡍ_xd8cf_9"/>
      <sheetName val="허용전류_IEC D桍_xd8d4_9"/>
      <sheetName val="허용전류_IEC D0"/>
      <sheetName val="허용전류_IEC D큍郏/"/>
      <sheetName val="주요 자재 집계표 (2)"/>
      <sheetName val="품밽ċ繠"/>
      <sheetName val="공종별집계퀂"/>
      <sheetName val="공통비(전체₼"/>
      <sheetName val="woo뇀"/>
      <sheetName val="woo몀"/>
      <sheetName val="woo낀"/>
      <sheetName val="wooᐰ"/>
      <sheetName val="woo៰"/>
      <sheetName val="설계기준_및_하중계산"/>
      <sheetName val="PAINT_(2)"/>
      <sheetName val="노상장99_3"/>
      <sheetName val="품莨"/>
      <sheetName val="품밽_ဠ"/>
      <sheetName val="20剙"/>
      <sheetName val="1"/>
      <sheetName val="제출내Ā"/>
      <sheetName val="도장수량؀"/>
      <sheetName val="동원(؀"/>
      <sheetName val="동원(렗"/>
      <sheetName val="Appendix_I(KBC2009_W)"/>
      <sheetName val="Appendix_II(KBC2009_E)"/>
      <sheetName val="Appendix_III"/>
      <sheetName val="1공구"/>
      <sheetName val="woo"/>
      <sheetName val="woo푰"/>
      <sheetName val="woo"/>
      <sheetName val="시재"/>
      <sheetName val="5.(강릉1구간)K4-선금공제"/>
      <sheetName val="배수유공블ᣉ"/>
      <sheetName val="Substation Column"/>
      <sheetName val="Land Dev't. Ph-1"/>
      <sheetName val="4-Lane bridge"/>
      <sheetName val="Hac.Lots"/>
      <sheetName val="Res.Lots"/>
      <sheetName val="Spine Road"/>
      <sheetName val="ASCEandUBC"/>
      <sheetName val="8.PILE  (돌출)"/>
      <sheetName val="UC"/>
      <sheetName val="COVERSHEET"/>
      <sheetName val="Ex-Rate"/>
      <sheetName val="Rate Analysis"/>
      <sheetName val="Luong+may"/>
      <sheetName val="B15"/>
      <sheetName val="B16"/>
      <sheetName val="B17"/>
      <sheetName val="B4-D3"/>
      <sheetName val="B8"/>
      <sheetName val="Cash Flow"/>
      <sheetName val="Yield"/>
      <sheetName val="2002상반기노임기준"/>
      <sheetName val="허용전류_IEC DM簀陶"/>
      <sheetName val="허용전류_IEC D롍۠渃"/>
      <sheetName val="허용전류_IEC DM猱"/>
      <sheetName val="1차분계약내역栀"/>
      <sheetName val="1차분계약내역⢚"/>
      <sheetName val="1차분계약내역゚"/>
      <sheetName val="도장수량렒"/>
      <sheetName val="일Ȍ"/>
      <sheetName val="구ԯ"/>
      <sheetName val="동원(蠚夷"/>
      <sheetName val="동원(栰妉"/>
      <sheetName val="총_x0000_"/>
      <sheetName val="EQUIP_LISTÕ"/>
      <sheetName val="Analisa Upah &amp; Bahan Plum"/>
      <sheetName val="FACTOR"/>
      <sheetName val="HRSG SMALL07220"/>
      <sheetName val="예정공정(2차분_x0000_"/>
      <sheetName val="주_x0000_"/>
      <sheetName val="Areas"/>
      <sheetName val="(Main building) - Type C"/>
      <sheetName val="(Carport) - Type C"/>
      <sheetName val="(Main building) - 4BR"/>
      <sheetName val="(Fence) - Type C"/>
      <sheetName val="(Pool) - Type C"/>
      <sheetName val="(Landscape) - Type C"/>
      <sheetName val="(Pump room) - Type C"/>
      <sheetName val="(Carport) - 4BR"/>
      <sheetName val="(Fence) - 4BR"/>
      <sheetName val="(Pool) - 4BR"/>
      <sheetName val="(Landscape) - 4BR"/>
      <sheetName val="(Pump room) - 4BR"/>
      <sheetName val="Infrastructure"/>
      <sheetName val="학생내역"/>
      <sheetName val="물집"/>
      <sheetName val="INMD1198"/>
      <sheetName val="역T_x0000_"/>
      <sheetName val="An-alat"/>
      <sheetName val="61005"/>
      <sheetName val="61007"/>
      <sheetName val="61008"/>
      <sheetName val="61004"/>
      <sheetName val="Basic Price"/>
      <sheetName val="MAP"/>
      <sheetName val="해외_연수비용_계산-삭_x0003__x0000_"/>
      <sheetName val="수로단위수량"/>
      <sheetName val="터파기및ì_x0000_"/>
      <sheetName val="아파트"/>
      <sheetName val="#REF!"/>
      <sheetName val="生人台帳"/>
      <sheetName val="EVALUATE增加且未签证工程量"/>
      <sheetName val="门窗及阳台栏杆"/>
      <sheetName val="B1-1清单外装修"/>
      <sheetName val="STAND20"/>
      <sheetName val="_EUL.XLS__EUL.XLS_전체수ḱ텭_"/>
      <sheetName val="_EUL.XLS__EUL.XLS_전체수ḱ푭_"/>
      <sheetName val="_EUL.XLS__EUL.XLS_전체수량_"/>
      <sheetName val="_EUL.XLS__EUL.XLS_도장수량猀ﱭ_"/>
      <sheetName val="_EUL.XLS__EUL.XLS_도장수猱ﱭ_"/>
      <sheetName val="_EUL.XLS__EUL.XLS_도장수량쌀䄅_"/>
      <sheetName val="_EUL.XLS__EUL.XLS_도장수량쌈㈅_"/>
      <sheetName val="_EUL.XLS__EUL.XLS_도장수량쌀㈅_"/>
      <sheetName val="_EUL.XLS__EUL.XLS_도장수량퀂_xde70__"/>
      <sheetName val="_EUL.XLS__EUL.XLS_동원(_"/>
      <sheetName val="_EUL.XLS__EUL.XLS_도장수량츆鱪_"/>
      <sheetName val="_EUL.XLS__EUL.XLS_도장수량츂鑪_"/>
      <sheetName val="_EUL.XLS__EUL.XLS_도장수량_xdf68__"/>
      <sheetName val="도장수량Ђ걬_"/>
      <sheetName val="도장수량Ќ걬_"/>
      <sheetName val="도장수량Ѐ_"/>
      <sheetName val="도장수량Ј_xd86c__"/>
      <sheetName val="도장수량Љ꭬_"/>
      <sheetName val="도장수량鄋顪_"/>
      <sheetName val="_EUL.XLS_전체수ḱ텭_"/>
      <sheetName val="_EUL.XLS_전체수ḱ푭_"/>
      <sheetName val="_EUL.XLS_전체수량_"/>
      <sheetName val="_EUL.XLS_도장수량猀ﱭ_"/>
      <sheetName val="_EUL.XLS_도장수猱ﱭ_"/>
      <sheetName val="총Ć__"/>
      <sheetName val="전극조립+활성화"/>
      <sheetName val="검토용"/>
      <sheetName val="도장수猱ﱭ_倀"/>
      <sheetName val="_EUL.XLS__EUL.XLS_도장수猱ﱭ_倀"/>
      <sheetName val="_EUL.XLS_도장수猱ﱭ_倀"/>
      <sheetName val="unit_4"/>
      <sheetName val="도장수량퀂_"/>
      <sheetName val="도장수량_"/>
      <sheetName val="동원(3_x0000_"/>
      <sheetName val="동원ე玐刬"/>
      <sheetName val="충聈"/>
      <sheetName val="상행-교대(A1-A_x0000__x0000_"/>
      <sheetName val="LOPCALC"/>
      <sheetName val="2F_회의실견적(5_1賨࠭׃⾭"/>
      <sheetName val="2F_회의실견적(5_1鍐"/>
      <sheetName val="동원(ྉ"/>
      <sheetName val="동원(ࠛ"/>
      <sheetName val="Input Screen"/>
      <sheetName val="40Ô_x0000_"/>
      <sheetName val="하조서"/>
      <sheetName val="배수유공블_x0000_"/>
      <sheetName val="Inspection Status (GCC)"/>
      <sheetName val="취합표"/>
      <sheetName val="물량산출"/>
      <sheetName val="을-ATYPE"/>
      <sheetName val="부대시설"/>
      <sheetName val="Apt내역"/>
      <sheetName val="수정전-창호제외"/>
      <sheetName val="수정후-창호제외"/>
      <sheetName val="수정전-창호만"/>
      <sheetName val="수정후-창호만"/>
      <sheetName val="시점교대"/>
      <sheetName val="MYUN(MAC)"/>
      <sheetName val="화해(함평)"/>
      <sheetName val="화해(장성)"/>
      <sheetName val="도(내)"/>
      <sheetName val="합산자재목록"/>
      <sheetName val="C1.공사개요"/>
      <sheetName val="실행(1)"/>
      <sheetName val="A1.스케쥴"/>
      <sheetName val="견적내역"/>
      <sheetName val="현장별계약현황('98.10.31)"/>
      <sheetName val="8_ 현장관리비"/>
      <sheetName val="산출1-1"/>
      <sheetName val="일위대가표 (2)"/>
      <sheetName val="YANG"/>
      <sheetName val="1~6 설계조건...."/>
      <sheetName val="경영계획1월"/>
      <sheetName val="C.배수관공"/>
      <sheetName val="결재란"/>
      <sheetName val="순공사비"/>
      <sheetName val="b_balju_cho"/>
      <sheetName val="주관사업"/>
      <sheetName val="관리,공감"/>
      <sheetName val="철근총괄"/>
      <sheetName val="DATA 입력부"/>
      <sheetName val="집계"/>
      <sheetName val="돈암사업"/>
      <sheetName val="기흥하도용"/>
      <sheetName val="설치자재"/>
      <sheetName val="120"/>
      <sheetName val="13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장비가동"/>
      <sheetName val="설계명세"/>
      <sheetName val="C1_공사개요"/>
      <sheetName val="A1_스케쥴"/>
      <sheetName val="현장별계약현황('98_10_31)"/>
      <sheetName val="8__현장관리비"/>
      <sheetName val="일위대가표_(2)"/>
      <sheetName val="C_배수관공"/>
      <sheetName val="1~6_설계조건____"/>
      <sheetName val="5Strand-장기처짐PCI"/>
      <sheetName val="BEND LOSS"/>
      <sheetName val="시설장비"/>
      <sheetName val="직접인건비"/>
      <sheetName val="직접경비"/>
      <sheetName val="삭제금지단가"/>
      <sheetName val="AILC004"/>
      <sheetName val="화해6함평)"/>
      <sheetName val="화해6장성)"/>
      <sheetName val="건축2"/>
      <sheetName val="기초데이타"/>
      <sheetName val="45,46"/>
      <sheetName val="DATA_입력부"/>
      <sheetName val="205동"/>
      <sheetName val="일용노임단가"/>
      <sheetName val="참조자료"/>
      <sheetName val="단가 및 재료비"/>
      <sheetName val="중기사용료산출근거"/>
      <sheetName val="상반기손익차2총괄"/>
      <sheetName val="2경간"/>
      <sheetName val="단가표 (2)"/>
      <sheetName val="자재표"/>
      <sheetName val="입력자료"/>
      <sheetName val="대구은행"/>
      <sheetName val="도면자료제출일정"/>
      <sheetName val="사진내용 입력"/>
      <sheetName val="건축토목내역"/>
      <sheetName val="당사수지"/>
      <sheetName val="이월"/>
      <sheetName val="대전노은1차_조적_집계표"/>
      <sheetName val="B1(반포1차)"/>
      <sheetName val="__D000000_d_EXCEL_SHJ1______9_2"/>
      <sheetName val="0226"/>
      <sheetName val="Tool"/>
      <sheetName val="특별교실"/>
      <sheetName val="전산output"/>
      <sheetName val="AIR SHOWER(3인용)"/>
      <sheetName val="항목등록"/>
      <sheetName val="재료집계표"/>
      <sheetName val="예산조서(전송)"/>
      <sheetName val="1유리"/>
      <sheetName val="기술부대조건"/>
      <sheetName val="기타 정보통신공사"/>
      <sheetName val="본사업"/>
      <sheetName val="3본사"/>
      <sheetName val="시중노임단가"/>
      <sheetName val="220_(2)"/>
      <sheetName val="4.전기"/>
      <sheetName val="asd"/>
      <sheetName val="실행(ALT1)"/>
      <sheetName val="견적의뢰"/>
      <sheetName val="적용토목"/>
      <sheetName val="한일양산"/>
      <sheetName val="대목"/>
      <sheetName val="추천서"/>
      <sheetName val="총 원가계산"/>
      <sheetName val=" 갑지"/>
      <sheetName val="개인명세서"/>
      <sheetName val="연결임시"/>
      <sheetName val="점수계산1-2"/>
      <sheetName val="공사착공계"/>
      <sheetName val="노무비지급명세서"/>
      <sheetName val="부대공Ⅱ"/>
      <sheetName val="FAB4생산"/>
      <sheetName val="적격심사표"/>
      <sheetName val="220_(2)1"/>
      <sheetName val="1_자원총괄"/>
      <sheetName val="Eq__Mobilization"/>
      <sheetName val="2_펌프장(사급자재)"/>
      <sheetName val="Indirect_Cost"/>
      <sheetName val="부자재_적용비율"/>
      <sheetName val="최초_bpm"/>
      <sheetName val="AIR_SHOWER(3인용)"/>
      <sheetName val="Customer_Databas"/>
      <sheetName val="기타_정보통신공사"/>
      <sheetName val="집_계_표"/>
      <sheetName val="총_원가계산"/>
      <sheetName val="CABLE_DATA"/>
      <sheetName val="4_전기"/>
      <sheetName val="_갑지"/>
      <sheetName val="_HIT-&gt;HMC_견적(3900)"/>
      <sheetName val="남양내역"/>
      <sheetName val=" HIT-&gt;HMC 견적(3900)"/>
      <sheetName val="봉방동근생"/>
      <sheetName val="선수금"/>
      <sheetName val="직영명부"/>
      <sheetName val="금전출납"/>
      <sheetName val="Project Brief"/>
      <sheetName val="시험연구비상각"/>
      <sheetName val="#2_일위대가목록"/>
      <sheetName val="총원"/>
      <sheetName val="마산월령동골조물량변경"/>
      <sheetName val="기본일위"/>
      <sheetName val="관급자재"/>
      <sheetName val="공통(20-91)"/>
      <sheetName val="기계경비시간당손료목록"/>
      <sheetName val="pldt"/>
      <sheetName val="내역서집계표"/>
      <sheetName val="내역서99-4"/>
      <sheetName val="일위대가집계표"/>
      <sheetName val="단가조사서"/>
      <sheetName val="견적중기"/>
      <sheetName val="중기산출근거"/>
      <sheetName val="중기집계표"/>
      <sheetName val="중기계산"/>
      <sheetName val="주입율"/>
      <sheetName val="토공일위"/>
      <sheetName val="공통일위"/>
      <sheetName val="일반토목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RCD-장비운반"/>
      <sheetName val="RCD-STAND파일압입"/>
      <sheetName val="RCD-장비이동및거치"/>
      <sheetName val="RCD-굴착(풍화암)"/>
      <sheetName val="RCD-굴착(기반암)"/>
      <sheetName val="RCD-슬라임처리"/>
      <sheetName val="RCD-말뚝조성공"/>
      <sheetName val="RCD-두부정리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가시-쓰암천공"/>
      <sheetName val="계화배수"/>
      <sheetName val="말뚝물량"/>
      <sheetName val="가시-파으박기(디젤햄머)"/>
      <sheetName val="99-05-10-서울대관련(내역서-1수정중)"/>
      <sheetName val="수량산출서"/>
      <sheetName val="Proposal"/>
      <sheetName val="관람석제출"/>
      <sheetName val="hvac내역서(제어동)"/>
      <sheetName val="BSD _2_"/>
      <sheetName val="세부내역"/>
      <sheetName val="금액집계"/>
      <sheetName val=" 견적서"/>
      <sheetName val="예산M12A"/>
      <sheetName val="내역서(총)"/>
      <sheetName val="full (2)"/>
      <sheetName val="GRDBS"/>
      <sheetName val="보도경계블럭"/>
      <sheetName val="단면(RW1)"/>
      <sheetName val="토공(완충)"/>
      <sheetName val="공사비 내역 (가)"/>
      <sheetName val="BLOCK(1)"/>
      <sheetName val="ilch"/>
      <sheetName val="날개벽"/>
      <sheetName val="금액"/>
      <sheetName val="서울대규장각(가시설흙막이)"/>
      <sheetName val="공사원가계산서"/>
      <sheetName val="SE-611"/>
      <sheetName val="RCD-두부정리_x0000_ꘄŤ_x0000__x0004__x0000__x0000__x0000__x0000__x0000__x0000_휰Ť_x0000__x0000__x0000__x0000__x0000__x0000__x0000__x0000_ꐨŤ"/>
      <sheetName val="노임변동률"/>
      <sheetName val="변화치수"/>
      <sheetName val="건축(충일분)"/>
      <sheetName val="도급양식"/>
      <sheetName val="지장물C"/>
      <sheetName val="DR(SUM)"/>
      <sheetName val="TL(SUM)"/>
      <sheetName val="상 부"/>
      <sheetName val="RCD-두부정리?ꘄŤ?_x0004_??????휰Ť????????ꐨŤ"/>
      <sheetName val="차수"/>
      <sheetName val="노원열병합  건축공사기성내역서"/>
      <sheetName val="fitting"/>
      <sheetName val="공사비내역서"/>
      <sheetName val="옹벽"/>
      <sheetName val="WO"/>
      <sheetName val="RCD-두부정리_x0000_ꘄŤ_x0004__x0000_휰ŤꐨŤ&amp;)[99-05-10-서울"/>
      <sheetName val="DESIGN_CRETERIA"/>
      <sheetName val="날개벽(좌,우=45도,75도)"/>
      <sheetName val="BQ"/>
      <sheetName val="가설공사내역"/>
      <sheetName val="맨홀토공수량"/>
      <sheetName val="RCD-STRAND_PILE_압입및굴착"/>
      <sheetName val="공사비_내역_(가)"/>
      <sheetName val="차량구입"/>
      <sheetName val="분전반"/>
      <sheetName val="단가표 "/>
      <sheetName val="DATA(BAC)"/>
      <sheetName val="토공계산서(부체도로)"/>
      <sheetName val="통합"/>
      <sheetName val="I.설계조건"/>
      <sheetName val="1.우편집중내역서"/>
      <sheetName val="영업소실적"/>
      <sheetName val="7.5.2 BOQ Summary "/>
      <sheetName val="단중표"/>
      <sheetName val="광진통합기성내역"/>
      <sheetName val="direct"/>
      <sheetName val="wage"/>
      <sheetName val="전산망"/>
      <sheetName val="b_gunmul"/>
      <sheetName val="b_balju (2)"/>
      <sheetName val="재집"/>
      <sheetName val="직재"/>
      <sheetName val="2.설계제원"/>
      <sheetName val="직접비"/>
      <sheetName val="단가집"/>
      <sheetName val="DB"/>
      <sheetName val="동상부 Tact 기준 반입일정 및 수량_0217"/>
      <sheetName val="손익차9월2"/>
      <sheetName val="220_(2)2"/>
      <sheetName val="1_자원총괄1"/>
      <sheetName val="Eq__Mobilization1"/>
      <sheetName val="2_펌프장(사급자재)1"/>
      <sheetName val="Indirect_Cost1"/>
      <sheetName val="부자재_적용비율1"/>
      <sheetName val="최초_bpm1"/>
      <sheetName val="AIR_SHOWER(3인용)1"/>
      <sheetName val="Customer_Databas1"/>
      <sheetName val="집_계_표1"/>
      <sheetName val="기타_정보통신공사1"/>
      <sheetName val="_갑지1"/>
      <sheetName val="총_원가계산1"/>
      <sheetName val="CABLE_DATA1"/>
      <sheetName val="4_전기1"/>
      <sheetName val="_HIT-&gt;HMC_견적(3900)1"/>
      <sheetName val="220_(2)3"/>
      <sheetName val="1_자원총괄2"/>
      <sheetName val="Eq__Mobilization2"/>
      <sheetName val="2_펌프장(사급자재)2"/>
      <sheetName val="Indirect_Cost2"/>
      <sheetName val="부자재_적용비율2"/>
      <sheetName val="최초_bpm2"/>
      <sheetName val="AIR_SHOWER(3인용)2"/>
      <sheetName val="Customer_Databas2"/>
      <sheetName val="집_계_표2"/>
      <sheetName val="기타_정보통신공사2"/>
      <sheetName val="_갑지2"/>
      <sheetName val="총_원가계산2"/>
      <sheetName val="CABLE_DATA2"/>
      <sheetName val="4_전기2"/>
      <sheetName val="_HIT-&gt;HMC_견적(3900)2"/>
      <sheetName val="공통부대관리"/>
      <sheetName val="2000전체분"/>
      <sheetName val="공사설계서"/>
      <sheetName val="CT"/>
      <sheetName val="FAX"/>
      <sheetName val="강재재원표"/>
      <sheetName val="총괄-1"/>
      <sheetName val="TYPE_x0000_"/>
      <sheetName val="電気設備表"/>
      <sheetName val="현장관리비_헾⽊_x0005__x0000_"/>
      <sheetName val="현장관리비_鞸ď韼ď헾"/>
      <sheetName val="40단_x0010_"/>
      <sheetName val="SCHED1"/>
      <sheetName val="물가변동_총"/>
      <sheetName val="수량산출내역서(CCTV)"/>
      <sheetName val="중동︀㣕"/>
      <sheetName val="[EUL.XLS][EUL.XLS][EUL.XLS]__16"/>
      <sheetName val="[EUL.XLS][EUL.XLS][EUL.XLS]__17"/>
      <sheetName val="[EUL.XLS][EUL.XLS][EUL.XLS]__18"/>
      <sheetName val="[EUL.XLS][EUL.XLS][EUL.XLS]__19"/>
      <sheetName val="[EUL.XLS][EUL.XLS][EUL.XLS]__20"/>
      <sheetName val="[EUL.XLS][EUL.XLS][EUL.XLS]__21"/>
      <sheetName val="[EUL.XLS][EUL.XLS][EUL.XLS]__22"/>
      <sheetName val="[EUL.XLS][EUL.XLS][EUL.XLS]__23"/>
      <sheetName val="[EUL.XLS]도장수량섈_xd96c_/_x0000_"/>
      <sheetName val="[EUL.XLS]도장수량섈陬/_x0000_"/>
      <sheetName val="[EUL.XLS]도장수량섁ꥬ/_x0000_"/>
      <sheetName val="[EUL.XLS]도장수량썬/_x0000_"/>
      <sheetName val="[EUL.XLS]도장수량ꌂ멭/_x0000_"/>
      <sheetName val="[EUL.XLS]도장수량ꌂ/_x0000_"/>
      <sheetName val="[EUL.XLS]도장수량ꌌ국/_x0000_"/>
      <sheetName val="[EUL.XLS]도장수량ԋ/_x000e_"/>
      <sheetName val="[EUL.XLS]도장수량퀂/"/>
      <sheetName val="[EUL.XLS]도장수량/"/>
      <sheetName val="[EUL.XLS][EUL_XLS]전체수ḱ텭/"/>
      <sheetName val="[EUL.XLS][EUL_XLS]전체수ḱ푭/"/>
      <sheetName val="[EUL.XLS][EUL_XLS]전체수량/"/>
      <sheetName val="[EUL.XLS][EUL_XLS]도장수량猀ﱭ/"/>
      <sheetName val="[EUL.XLS][EUL_XLS]도장수猱ﱭ/倀"/>
      <sheetName val="[EUL.XLS]도장수량Ј/"/>
      <sheetName val="[EUL.XLS][EUL_XLS]전체수ḱ텭/1"/>
      <sheetName val="[EUL.XLS][EUL_XLS]전체수ḱ푭/1"/>
      <sheetName val="결재판(삭제_x0000__x0000_Ԁ_x0000_䀀欭_x0002_"/>
      <sheetName val="DATA98"/>
      <sheetName val="구조물_xd8c8_"/>
      <sheetName val="구조물새"/>
      <sheetName val="1공구산출내역+"/>
      <sheetName val="1공구산출내역_x000c_"/>
      <sheetName val="1공구산출내역ÿ"/>
      <sheetName val="1공구산출내역ప"/>
      <sheetName val="1공구산출내역w"/>
      <sheetName val="1공구산출내역훠"/>
      <sheetName val="1공구산출내역$"/>
      <sheetName val="1공구산출내역ం"/>
      <sheetName val="1공구산출내역1"/>
      <sheetName val="1공구산출내역氱"/>
      <sheetName val="1공구산출내역³"/>
      <sheetName val="1공구산출내역¾"/>
      <sheetName val="ST´_x0000_Ԁ"/>
      <sheetName val="ST_x0000__x0000_Ԁ"/>
      <sheetName val="성곽䢢咂谀"/>
      <sheetName val="차수공개요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 refreshError="1"/>
      <sheetData sheetId="506"/>
      <sheetData sheetId="507" refreshError="1"/>
      <sheetData sheetId="508" refreshError="1"/>
      <sheetData sheetId="509"/>
      <sheetData sheetId="510" refreshError="1"/>
      <sheetData sheetId="511"/>
      <sheetData sheetId="512"/>
      <sheetData sheetId="513"/>
      <sheetData sheetId="514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/>
      <sheetData sheetId="588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/>
      <sheetData sheetId="653"/>
      <sheetData sheetId="654"/>
      <sheetData sheetId="655" refreshError="1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/>
      <sheetData sheetId="966" refreshError="1"/>
      <sheetData sheetId="967" refreshError="1"/>
      <sheetData sheetId="968"/>
      <sheetData sheetId="969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/>
      <sheetData sheetId="1228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/>
      <sheetData sheetId="1555"/>
      <sheetData sheetId="1556"/>
      <sheetData sheetId="1557" refreshError="1"/>
      <sheetData sheetId="1558" refreshError="1"/>
      <sheetData sheetId="1559" refreshError="1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/>
      <sheetData sheetId="2207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/>
      <sheetData sheetId="2301" refreshError="1"/>
      <sheetData sheetId="2302" refreshError="1"/>
      <sheetData sheetId="2303" refreshError="1"/>
      <sheetData sheetId="2304" refreshError="1"/>
      <sheetData sheetId="2305"/>
      <sheetData sheetId="2306"/>
      <sheetData sheetId="2307"/>
      <sheetData sheetId="2308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/>
      <sheetData sheetId="2424"/>
      <sheetData sheetId="2425"/>
      <sheetData sheetId="2426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/>
      <sheetData sheetId="2446"/>
      <sheetData sheetId="2447"/>
      <sheetData sheetId="2448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 refreshError="1"/>
      <sheetData sheetId="2867" refreshError="1"/>
      <sheetData sheetId="2868" refreshError="1"/>
      <sheetData sheetId="2869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/>
      <sheetData sheetId="2937" refreshError="1"/>
      <sheetData sheetId="2938" refreshError="1"/>
      <sheetData sheetId="2939" refreshError="1"/>
      <sheetData sheetId="2940" refreshError="1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/>
      <sheetData sheetId="3522"/>
      <sheetData sheetId="3523"/>
      <sheetData sheetId="3524"/>
      <sheetData sheetId="3525"/>
      <sheetData sheetId="3526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/>
      <sheetData sheetId="3725" refreshError="1"/>
      <sheetData sheetId="3726"/>
      <sheetData sheetId="3727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/>
      <sheetData sheetId="3810"/>
      <sheetData sheetId="3811" refreshError="1"/>
      <sheetData sheetId="3812" refreshError="1"/>
      <sheetData sheetId="3813"/>
      <sheetData sheetId="3814"/>
      <sheetData sheetId="3815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/>
      <sheetData sheetId="3822" refreshError="1"/>
      <sheetData sheetId="3823" refreshError="1"/>
      <sheetData sheetId="3824" refreshError="1"/>
      <sheetData sheetId="3825" refreshError="1"/>
      <sheetData sheetId="3826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/>
      <sheetData sheetId="3835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 refreshError="1"/>
      <sheetData sheetId="4129" refreshError="1"/>
      <sheetData sheetId="4130"/>
      <sheetData sheetId="413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 refreshError="1"/>
      <sheetData sheetId="4347" refreshError="1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/>
      <sheetData sheetId="4400" refreshError="1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/>
      <sheetData sheetId="4532"/>
      <sheetData sheetId="4533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/>
      <sheetData sheetId="4623"/>
      <sheetData sheetId="4624"/>
      <sheetData sheetId="4625"/>
      <sheetData sheetId="4626"/>
      <sheetData sheetId="4627"/>
      <sheetData sheetId="4628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/>
      <sheetData sheetId="4833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/>
      <sheetData sheetId="4924"/>
      <sheetData sheetId="4925"/>
      <sheetData sheetId="4926"/>
      <sheetData sheetId="4927"/>
      <sheetData sheetId="4928"/>
      <sheetData sheetId="4929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을"/>
      <sheetName val="원가계산"/>
      <sheetName val="갑"/>
      <sheetName val="재료비산출 (2)"/>
      <sheetName val="재료비산출"/>
      <sheetName val="공임산출"/>
      <sheetName val="표지"/>
      <sheetName val="일위대가"/>
      <sheetName val="수련원펌프"/>
      <sheetName val="Sheet2"/>
      <sheetName val="만덕고 부수터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"/>
      <sheetName val="제1안"/>
      <sheetName val="제2안"/>
      <sheetName val="토공"/>
      <sheetName val="금액대비"/>
      <sheetName val="토공가실행"/>
      <sheetName val="Sheet5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점수"/>
      <sheetName val="심사평가"/>
      <sheetName val="자재인력"/>
      <sheetName val="설계실행"/>
      <sheetName val="관리비"/>
      <sheetName val="표지1"/>
      <sheetName val="총괄1"/>
      <sheetName val="하도사항1"/>
      <sheetName val="별지1"/>
      <sheetName val="토공11"/>
      <sheetName val="토공12"/>
      <sheetName val="토공13"/>
      <sheetName val="토공14"/>
      <sheetName val="토공15"/>
      <sheetName val="철콘11"/>
      <sheetName val="철콘12"/>
      <sheetName val="철콘13"/>
      <sheetName val="철콘14"/>
      <sheetName val="철콘15"/>
      <sheetName val="철강1"/>
      <sheetName val="표지2"/>
      <sheetName val="총괄2"/>
      <sheetName val="하도사항2"/>
      <sheetName val="별지2"/>
      <sheetName val="토공21"/>
      <sheetName val="토공22"/>
      <sheetName val="토공23"/>
      <sheetName val="토공24"/>
      <sheetName val="토공25"/>
      <sheetName val="철콘21"/>
      <sheetName val="철콘22"/>
      <sheetName val="철콘23"/>
      <sheetName val="철콘24"/>
      <sheetName val="철콘25"/>
      <sheetName val="철강2"/>
      <sheetName val="조경"/>
      <sheetName val="포장"/>
      <sheetName val="P-F"/>
      <sheetName val="선정.1"/>
      <sheetName val="선정.2"/>
      <sheetName val="선정.3"/>
      <sheetName val="선정.4"/>
      <sheetName val="선정.5"/>
      <sheetName val="견적결과"/>
      <sheetName val="집행(1)"/>
      <sheetName val="집행(2)"/>
      <sheetName val="합의서"/>
      <sheetName val="견적조건"/>
      <sheetName val="전기집계"/>
      <sheetName val="전기투찰"/>
      <sheetName val="토목총괄"/>
      <sheetName val="전기총괄"/>
      <sheetName val="입출재고현황 (2)"/>
      <sheetName val="내역서"/>
      <sheetName val="내역(설계)"/>
      <sheetName val="설 계"/>
      <sheetName val="추풍최종"/>
      <sheetName val="갑지"/>
      <sheetName val="횡배수관토공수량"/>
      <sheetName val="차액보증"/>
      <sheetName val="INPUT"/>
      <sheetName val="양수장(기계)"/>
      <sheetName val="노임"/>
      <sheetName val="A-4"/>
      <sheetName val="도급"/>
      <sheetName val="2000년하반기"/>
      <sheetName val="단가"/>
      <sheetName val="전기"/>
      <sheetName val="45,46"/>
      <sheetName val="기본DATA"/>
      <sheetName val="지급자재"/>
      <sheetName val="단가조건(02년)"/>
      <sheetName val="취수탑"/>
      <sheetName val="품셈TABLE"/>
      <sheetName val="3F"/>
      <sheetName val="일위대가(가설)"/>
      <sheetName val="점수계산1-2"/>
      <sheetName val="표지"/>
      <sheetName val="단가표"/>
      <sheetName val="Sheet5"/>
      <sheetName val="기계내역"/>
      <sheetName val="전신환매도율"/>
      <sheetName val="BID"/>
      <sheetName val="건축내역"/>
      <sheetName val="일위대가(계측기설치)"/>
      <sheetName val="반중력식옹벽"/>
      <sheetName val="공사비집계"/>
      <sheetName val="청천내"/>
      <sheetName val="전계가"/>
      <sheetName val="danga"/>
      <sheetName val="ilch"/>
      <sheetName val="설계"/>
      <sheetName val="ABUT수량-A1"/>
      <sheetName val="기초자료(x)"/>
      <sheetName val="2000년1차"/>
      <sheetName val="2000전체분"/>
      <sheetName val="시멘트"/>
      <sheetName val="ASP포장"/>
      <sheetName val="통합"/>
      <sheetName val="내역"/>
      <sheetName val="궤간정정"/>
      <sheetName val="면(37)"/>
      <sheetName val="면맞춤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"/>
      <sheetName val="98수문일위"/>
      <sheetName val="국공유지및사유지"/>
      <sheetName val="슬래브"/>
      <sheetName val="공문"/>
      <sheetName val="1호맨홀토공"/>
      <sheetName val="토공실행"/>
      <sheetName val="낙찰표"/>
      <sheetName val="관개"/>
      <sheetName val="설계예산서"/>
      <sheetName val="G.R300경비"/>
      <sheetName val="원본"/>
      <sheetName val="DC-O-4-S(설명서)"/>
      <sheetName val="7.가스"/>
      <sheetName val="BSD (2)"/>
      <sheetName val="MEXICO-C"/>
      <sheetName val="준검 내역서"/>
      <sheetName val="조명율표"/>
      <sheetName val="전신"/>
      <sheetName val="직공비"/>
      <sheetName val="말뚝기초"/>
      <sheetName val="Macro1"/>
      <sheetName val="Sheet2"/>
      <sheetName val="설계개요"/>
      <sheetName val="소요자금청구서 10월"/>
      <sheetName val="공사대금 12월"/>
      <sheetName val="장비 12월"/>
      <sheetName val="노무(출)12월"/>
      <sheetName val="Sheet1"/>
      <sheetName val="크레인"/>
      <sheetName val="지계차"/>
      <sheetName val="국제12"/>
      <sheetName val="원광12월"/>
      <sheetName val="서화12월."/>
      <sheetName val="기장건기"/>
      <sheetName val="도자"/>
      <sheetName val="팔팔건기"/>
      <sheetName val="팔팔건기 (2)"/>
      <sheetName val="운송"/>
      <sheetName val="최규헌"/>
      <sheetName val="인력"/>
      <sheetName val="목재"/>
      <sheetName val="앙카체"/>
      <sheetName val="철제"/>
      <sheetName val="일용직"/>
      <sheetName val="위"/>
      <sheetName val="아래"/>
      <sheetName val="전체"/>
      <sheetName val="EACT10"/>
      <sheetName val="원가"/>
      <sheetName val="현경"/>
      <sheetName val="인건비"/>
      <sheetName val="내역표지"/>
      <sheetName val="공사내역"/>
      <sheetName val="관급"/>
      <sheetName val="단면 (2)"/>
      <sheetName val="1.취수장"/>
      <sheetName val="부대내역"/>
      <sheetName val="일위대가"/>
      <sheetName val="기초1"/>
      <sheetName val="교통대책내역"/>
      <sheetName val="일위대가표"/>
      <sheetName val="노무비"/>
      <sheetName val="별표집계"/>
      <sheetName val="EQUIPMENT -2"/>
      <sheetName val="D-3109"/>
      <sheetName val="부안일위"/>
      <sheetName val="Apt내역"/>
      <sheetName val="경상비"/>
      <sheetName val="부대시설"/>
      <sheetName val="예산변경사항"/>
      <sheetName val="단가(반정1교-원주)"/>
      <sheetName val="예산변경원인분석"/>
      <sheetName val="단가산출"/>
      <sheetName val="4)유동표"/>
      <sheetName val="Sheet1 (2)"/>
      <sheetName val="본관"/>
      <sheetName val="단가대비표"/>
      <sheetName val="98비정기소모"/>
      <sheetName val="계산중"/>
      <sheetName val="횡배위치"/>
      <sheetName val="을지"/>
      <sheetName val="주방환기"/>
      <sheetName val="송라터널총괄"/>
      <sheetName val="매원개착터널총괄"/>
      <sheetName val="토목주소"/>
      <sheetName val="프랜트면허"/>
      <sheetName val="구조물공"/>
      <sheetName val="배수공"/>
      <sheetName val="부대공"/>
      <sheetName val="토공"/>
      <sheetName val="포장공"/>
      <sheetName val="단면"/>
      <sheetName val="총공사내역서"/>
      <sheetName val="금액"/>
      <sheetName val="Sheet17"/>
      <sheetName val="주상도"/>
      <sheetName val="개요"/>
      <sheetName val="남양내역"/>
      <sheetName val="차선도색현황"/>
      <sheetName val="현장"/>
      <sheetName val="물량집계"/>
      <sheetName val="견적대비"/>
      <sheetName val="양수장내역"/>
      <sheetName val="을"/>
      <sheetName val="노임이"/>
      <sheetName val="좌측"/>
      <sheetName val="옹벽철근"/>
      <sheetName val="산출내역서집계표"/>
      <sheetName val="실행대비"/>
      <sheetName val="대전-교대(A1-A2)"/>
      <sheetName val="공사비예산서(토목분)"/>
      <sheetName val="IMPEADENCE MAP 취수장"/>
      <sheetName val="DATE"/>
      <sheetName val="2.대외공문"/>
      <sheetName val="인사자료총집계"/>
      <sheetName val="갑지1"/>
      <sheetName val="준공시전망_원본"/>
      <sheetName val="3.공통공사대비"/>
      <sheetName val="하수실행"/>
      <sheetName val="DATA"/>
      <sheetName val="장비"/>
      <sheetName val="산근1"/>
      <sheetName val="노무"/>
      <sheetName val="자재"/>
      <sheetName val="수량이동"/>
      <sheetName val="제수"/>
      <sheetName val="공기"/>
      <sheetName val="대비"/>
      <sheetName val="정보"/>
      <sheetName val="하수급견적대비"/>
      <sheetName val="설계내역서"/>
      <sheetName val="청산공사"/>
      <sheetName val="APT"/>
      <sheetName val="부속동"/>
      <sheetName val="일위대가_계측기설치_"/>
      <sheetName val="입출재고현황 _2_"/>
      <sheetName val="#REF"/>
      <sheetName val="기초입력"/>
      <sheetName val="식재총괄"/>
      <sheetName val="직노"/>
      <sheetName val="변경후-SHEET"/>
      <sheetName val="현장관리비 산출내역"/>
      <sheetName val="자압"/>
      <sheetName val="SG"/>
      <sheetName val="이방변동"/>
      <sheetName val="AIR SHOWER(3인용)"/>
      <sheetName val="간접1"/>
      <sheetName val="ITEM"/>
      <sheetName val="1.설계조건"/>
      <sheetName val="접지수량"/>
      <sheetName val="견적서"/>
      <sheetName val="XL4Poppy"/>
      <sheetName val="sw1"/>
      <sheetName val="NOMUBI"/>
      <sheetName val="토사(PE)"/>
      <sheetName val="교량전기"/>
      <sheetName val="EJ"/>
      <sheetName val="배수통관토공수량"/>
      <sheetName val="DATA 입력란"/>
      <sheetName val="1. 설계조건 2.단면가정 3. 하중계산"/>
      <sheetName val="기기리스트"/>
      <sheetName val="총괄표"/>
      <sheetName val="양수장기계"/>
      <sheetName val="JUCKEYK"/>
      <sheetName val="물량표"/>
      <sheetName val="소방사항"/>
      <sheetName val="단가일람표"/>
      <sheetName val="현장별"/>
      <sheetName val="토공사"/>
      <sheetName val="단위수량(출력X)"/>
      <sheetName val="수량집계"/>
      <sheetName val="8S발주관리대장"/>
      <sheetName val="하조서"/>
      <sheetName val="C1ㅇ"/>
      <sheetName val="원가계산서"/>
      <sheetName val="MAT"/>
      <sheetName val="흄관기초"/>
      <sheetName val="수량산출"/>
      <sheetName val="품셈총괄표"/>
      <sheetName val="처리현황"/>
      <sheetName val="학생내역"/>
      <sheetName val="실행철강하도"/>
      <sheetName val="위치조서"/>
      <sheetName val="97년추정손익계산서"/>
      <sheetName val="수정시산표"/>
      <sheetName val="취합표"/>
      <sheetName val="물량산출"/>
      <sheetName val="자료"/>
      <sheetName val="품셈(기초)"/>
      <sheetName val="환율change"/>
      <sheetName val="FACTOR"/>
      <sheetName val="실행내역"/>
      <sheetName val="계약내역서(을지)"/>
      <sheetName val="대목"/>
      <sheetName val="일위대가목차"/>
      <sheetName val="중기손료"/>
      <sheetName val="실행내역서 "/>
      <sheetName val="총내역서"/>
      <sheetName val="전차선로 물량표"/>
      <sheetName val="도급원가"/>
      <sheetName val="6호기"/>
      <sheetName val="2공구산출내역"/>
      <sheetName val="수입"/>
      <sheetName val="일반공사"/>
      <sheetName val="sort"/>
      <sheetName val="Y-WORK"/>
      <sheetName val="BLOCK(1)"/>
      <sheetName val="인부신상자료"/>
      <sheetName val="원가계산(2)"/>
      <sheetName val="기초자료"/>
      <sheetName val="배수통관(좌)"/>
      <sheetName val="견"/>
      <sheetName val="포장공사"/>
      <sheetName val="일위집계표"/>
      <sheetName val="날개벽"/>
      <sheetName val="단가 및 재료비"/>
      <sheetName val="단가산출1"/>
      <sheetName val="401"/>
      <sheetName val="가설공사내역"/>
      <sheetName val="내역서 "/>
      <sheetName val="차수"/>
      <sheetName val="총괄내역서"/>
      <sheetName val="별표"/>
      <sheetName val="자재조사표"/>
      <sheetName val="지질조사"/>
      <sheetName val="200"/>
      <sheetName val="공사개요"/>
      <sheetName val="MCC제원"/>
      <sheetName val="수량산출서"/>
      <sheetName val="산근"/>
      <sheetName val="Sheet10"/>
      <sheetName val="제철"/>
      <sheetName val="건축집계"/>
      <sheetName val="상가지급현황"/>
      <sheetName val="전화번호DATA (2001)"/>
      <sheetName val="PAINT"/>
      <sheetName val="SLAB"/>
      <sheetName val="내역서단가산출용"/>
      <sheetName val="부대공사비"/>
      <sheetName val="Total"/>
      <sheetName val="날개벽수량표"/>
      <sheetName val="역T형"/>
      <sheetName val="집계표"/>
      <sheetName val="여흥"/>
      <sheetName val="설계명세서"/>
      <sheetName val="현금"/>
      <sheetName val="내역(전체)"/>
      <sheetName val="계약ITEM"/>
      <sheetName val="매입세율"/>
      <sheetName val="MOTOR"/>
      <sheetName val="정부노임단가"/>
      <sheetName val="guard(mac)"/>
      <sheetName val="구미"/>
      <sheetName val="노임단가"/>
      <sheetName val="실행"/>
      <sheetName val="TEBAK2"/>
      <sheetName val="시화점실행"/>
      <sheetName val="철거산출근거"/>
      <sheetName val="CODE"/>
      <sheetName val="용소리교"/>
      <sheetName val="자동제어"/>
      <sheetName val="토목"/>
      <sheetName val="계화배수"/>
      <sheetName val="단가비교"/>
      <sheetName val="단가산출서"/>
      <sheetName val="I一般比"/>
      <sheetName val="교각1"/>
      <sheetName val="1월"/>
      <sheetName val="배방교"/>
      <sheetName val="자금청구(건축)"/>
      <sheetName val="설계조건"/>
      <sheetName val="안정계산"/>
      <sheetName val="단면검토"/>
      <sheetName val="총집계표"/>
      <sheetName val="당초수량"/>
      <sheetName val="데리네이타현황"/>
      <sheetName val="MAIN_TABLE"/>
      <sheetName val="기둥(원형)"/>
      <sheetName val="연결임시"/>
      <sheetName val="TEST1"/>
      <sheetName val="다이꾸"/>
      <sheetName val="한일양산"/>
      <sheetName val="정렬"/>
      <sheetName val="9GNG운반"/>
      <sheetName val="내역서(총괄)"/>
      <sheetName val="입찰보고"/>
      <sheetName val="투찰가"/>
      <sheetName val="신기1-LINE별연장"/>
      <sheetName val="S0"/>
      <sheetName val="단면가정"/>
      <sheetName val="2003년내역"/>
      <sheetName val="가도공"/>
      <sheetName val="s"/>
      <sheetName val="ETC"/>
      <sheetName val="전체도급"/>
      <sheetName val="최종견"/>
      <sheetName val="건축-물가변동"/>
      <sheetName val="기계설비-물가변동"/>
      <sheetName val="견적대비표"/>
      <sheetName val="GAEYO"/>
      <sheetName val="매입세"/>
      <sheetName val="품셈표"/>
      <sheetName val="내역서1"/>
      <sheetName val="FURNITURE-01"/>
      <sheetName val="물량"/>
      <sheetName val="2_대외공문"/>
      <sheetName val="구의33고"/>
      <sheetName val="판"/>
      <sheetName val="NYS"/>
      <sheetName val="첨부파일"/>
      <sheetName val="간접경상비"/>
      <sheetName val="토공(우물통,기타) "/>
      <sheetName val="지장물C"/>
      <sheetName val="tggwan(mac)"/>
      <sheetName val="옥외"/>
      <sheetName val="잡비"/>
      <sheetName val="c_balju"/>
      <sheetName val="부표총괄"/>
      <sheetName val="L_RPTB02_01"/>
      <sheetName val="손익현황"/>
      <sheetName val="SUMMARY"/>
      <sheetName val="유림골조"/>
      <sheetName val="경비"/>
      <sheetName val="Requirement(Work Crew)"/>
      <sheetName val="4-3 보온 기본물량집계"/>
      <sheetName val="산출"/>
      <sheetName val="AC포장수량"/>
      <sheetName val="LEGEND"/>
      <sheetName val="단가조사"/>
      <sheetName val="8.PILE  (돌출)"/>
      <sheetName val="6PILE  (돌출)"/>
      <sheetName val="공사비SUM"/>
      <sheetName val="금액내역서"/>
      <sheetName val="집계"/>
      <sheetName val="납부서"/>
      <sheetName val="공통비배부기준"/>
      <sheetName val="YM-IL1"/>
      <sheetName val="98지급계획"/>
      <sheetName val="000000"/>
      <sheetName val="전선"/>
      <sheetName val="기본사항"/>
      <sheetName val="터파기및재료"/>
      <sheetName val="INPUT-DATA"/>
      <sheetName val="갑지(추정)"/>
      <sheetName val="unit 4"/>
      <sheetName val="1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보도공제면적"/>
      <sheetName val="간선계산"/>
      <sheetName val="일위"/>
      <sheetName val="이름정의"/>
      <sheetName val="중기가동(7)"/>
      <sheetName val="주관사업"/>
      <sheetName val="견적990322"/>
      <sheetName val="일위집계"/>
      <sheetName val="수습"/>
      <sheetName val="건축설비내역"/>
      <sheetName val="변경별표"/>
      <sheetName val="A"/>
      <sheetName val="WORK"/>
      <sheetName val="예산내역"/>
      <sheetName val="1-1"/>
      <sheetName val="보고서"/>
      <sheetName val="DAN"/>
      <sheetName val="공통부대비"/>
      <sheetName val="견적서(토공)"/>
      <sheetName val="D25"/>
      <sheetName val="D16"/>
      <sheetName val="D22"/>
      <sheetName val="#3_일위대가목록"/>
      <sheetName val="찍기"/>
      <sheetName val="전기일위대가"/>
      <sheetName val="견적을지"/>
      <sheetName val="신표지1"/>
      <sheetName val="총체보활공정표"/>
      <sheetName val="별제권_정리담보권"/>
      <sheetName val="투찰"/>
      <sheetName val="총괄"/>
      <sheetName val="현장관리비참조"/>
      <sheetName val="배선(낙차)"/>
      <sheetName val="선반OPT"/>
      <sheetName val="실행(1)"/>
      <sheetName val="옥외배관기본공량"/>
      <sheetName val="설비공사"/>
      <sheetName val="경성자금"/>
      <sheetName val="재료"/>
      <sheetName val="제경비율"/>
      <sheetName val="예총"/>
      <sheetName val="수곡내역"/>
      <sheetName val="품셈"/>
      <sheetName val="CTEMCOST"/>
      <sheetName val="조명시설"/>
      <sheetName val="woo(mac)"/>
      <sheetName val="7월11일"/>
      <sheetName val="월별수입"/>
      <sheetName val="약품공급2"/>
      <sheetName val=" ｹ-ﾌﾞﾙ"/>
      <sheetName val="기본단가"/>
      <sheetName val="추가예산"/>
      <sheetName val="C_d"/>
      <sheetName val="원도급내역"/>
      <sheetName val="발파유용(3)"/>
      <sheetName val="예가표"/>
      <sheetName val="횡날개수집"/>
      <sheetName val="변경집계표"/>
      <sheetName val="투찰(하수)"/>
      <sheetName val="제경비"/>
      <sheetName val="에너지동"/>
      <sheetName val="현대물량"/>
      <sheetName val="기흥하도용"/>
      <sheetName val="실행기성 갑지"/>
      <sheetName val="말뚝물량"/>
      <sheetName val="9902"/>
      <sheetName val="도급내역(20061공구)"/>
      <sheetName val="양수장_기계_"/>
      <sheetName val="ELECTRIC"/>
      <sheetName val="SCHEDULE"/>
      <sheetName val="99총공사내역서"/>
      <sheetName val="조건표"/>
      <sheetName val="Baby일위대가"/>
      <sheetName val="선정_1"/>
      <sheetName val="선정_2"/>
      <sheetName val="선정_3"/>
      <sheetName val="선정_4"/>
      <sheetName val="선정_5"/>
      <sheetName val="설_계"/>
      <sheetName val="입출재고현황_(2)"/>
      <sheetName val="G_R300경비"/>
      <sheetName val="7_가스"/>
      <sheetName val="준검_내역서"/>
      <sheetName val="BSD_(2)"/>
      <sheetName val="단면_(2)"/>
      <sheetName val="1_취수장"/>
      <sheetName val="소요자금청구서_10월"/>
      <sheetName val="공사대금_12월"/>
      <sheetName val="장비_12월"/>
      <sheetName val="서화12월_"/>
      <sheetName val="팔팔건기_(2)"/>
      <sheetName val="DATA_입력란"/>
      <sheetName val="1__설계조건_2_단면가정_3__하중계산"/>
      <sheetName val="EQUIPMENT_-2"/>
      <sheetName val="Sheet1_(2)"/>
      <sheetName val="AIR_SHOWER(3인용)"/>
      <sheetName val="IMPEADENCE_MAP_취수장"/>
      <sheetName val="전차선로_물량표"/>
      <sheetName val="내역서_"/>
      <sheetName val="내역(2000년)"/>
      <sheetName val="3차토목내역"/>
      <sheetName val="플랜트 설치"/>
      <sheetName val="PI"/>
      <sheetName val="WEIGHT LIST"/>
      <sheetName val="산#2-1 (2)"/>
      <sheetName val="POL6차-PIPING"/>
      <sheetName val="산#3-1"/>
      <sheetName val="부대공(BOQ)"/>
      <sheetName val="간접비"/>
      <sheetName val="이자율"/>
      <sheetName val="7.전산해석결과"/>
      <sheetName val="4.하중"/>
      <sheetName val="우각부검토"/>
      <sheetName val="SULKEA"/>
      <sheetName val="DS적용내역서"/>
      <sheetName val="내역및총괄"/>
      <sheetName val="토공총괄표"/>
      <sheetName val="3층LOAD"/>
      <sheetName val="1층LOAD"/>
      <sheetName val="바닥판(1)"/>
      <sheetName val="적용토목"/>
      <sheetName val="간접"/>
      <sheetName val="기초코드"/>
      <sheetName val="연습"/>
      <sheetName val="PIPE"/>
      <sheetName val="3.3"/>
      <sheetName val="광혁기성"/>
      <sheetName val="날개벽(좌,우=60도-4개)"/>
      <sheetName val="전문품의"/>
      <sheetName val="경산"/>
      <sheetName val="적용단가"/>
      <sheetName val="조경일람"/>
      <sheetName val="과단위"/>
      <sheetName val="쌍송교"/>
      <sheetName val="정공공사"/>
      <sheetName val="2000,9월 일위"/>
      <sheetName val="공통단가"/>
      <sheetName val="단위단가"/>
      <sheetName val="경상직원"/>
      <sheetName val="조건"/>
      <sheetName val="코드표"/>
      <sheetName val="재료비"/>
      <sheetName val="단가일람"/>
      <sheetName val="운반비"/>
      <sheetName val="부대대비"/>
      <sheetName val="냉연집계"/>
      <sheetName val="각종장비전압강하계산"/>
      <sheetName val="TYPE-A"/>
      <sheetName val="수문일1"/>
      <sheetName val="종단계산"/>
      <sheetName val="SLAB&quot;1&quot;"/>
      <sheetName val="대로근거"/>
      <sheetName val="약품설비"/>
      <sheetName val="95MAKER"/>
      <sheetName val="SCH"/>
      <sheetName val="건축공사실행"/>
      <sheetName val="능률(기성)"/>
      <sheetName val="개산공사비"/>
      <sheetName val="포장복구집계"/>
      <sheetName val="내역서-2"/>
      <sheetName val="발주현황"/>
      <sheetName val="설치공사2"/>
      <sheetName val="토목내역서 (도급단가) (2)"/>
      <sheetName val="MSG 수량"/>
      <sheetName val="REDUCER"/>
      <sheetName val="WE'T"/>
      <sheetName val="N賃率-職"/>
      <sheetName val="1.전력공사"/>
      <sheetName val="8.DC"/>
      <sheetName val="3.전열"/>
      <sheetName val="2.조명제어"/>
      <sheetName val="국내조달(통합-1)"/>
      <sheetName val="우배수"/>
      <sheetName val="예정(3)"/>
      <sheetName val="음성cable"/>
      <sheetName val="단중표"/>
      <sheetName val="영동(D)"/>
      <sheetName val="새공통"/>
      <sheetName val="자재단가"/>
      <sheetName val="상각율"/>
      <sheetName val="평3"/>
      <sheetName val="토적계산"/>
      <sheetName val="sh1"/>
      <sheetName val="SIL98"/>
      <sheetName val="일반설비내역서"/>
      <sheetName val="건축"/>
      <sheetName val="3_공통공사대비"/>
      <sheetName val="상부집계표"/>
      <sheetName val="일위목록"/>
      <sheetName val="총괄집계 "/>
      <sheetName val="Customer Databas"/>
      <sheetName val="빙축열내역대비입고현황"/>
      <sheetName val="방배동내역(리라)"/>
      <sheetName val="부대공사총괄"/>
      <sheetName val="현장경비"/>
      <sheetName val="건축공사집계표"/>
      <sheetName val="부하계산서"/>
      <sheetName val="계산서"/>
      <sheetName val="산3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</sheetNames>
    <sheetDataSet>
      <sheetData sheetId="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xz"/>
      <sheetName val="견적조건"/>
      <sheetName val="전력"/>
      <sheetName val="갑지"/>
    </sheetNames>
    <sheetDataSet>
      <sheetData sheetId="0" refreshError="1"/>
      <sheetData sheetId="1"/>
      <sheetData sheetId="2"/>
      <sheetData sheetId="3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D"/>
      <sheetName val="BSD 1"/>
      <sheetName val="BSD (2)"/>
    </sheetNames>
    <sheetDataSet>
      <sheetData sheetId="0"/>
      <sheetData sheetId="1"/>
      <sheetData sheetId="2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"/>
      <sheetName val="제1안"/>
      <sheetName val="제2안"/>
      <sheetName val="토공"/>
      <sheetName val="금액대비"/>
      <sheetName val="토공가실행"/>
      <sheetName val="Sheet5"/>
      <sheetName val="APT물량"/>
      <sheetName val="BSD물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본"/>
      <sheetName val="Sheet3"/>
      <sheetName val="Sheet4"/>
      <sheetName val="Sheet5"/>
      <sheetName val="갑지(추정)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  <sheetName val="중기일위대가"/>
      <sheetName val="공사비99-10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>
            <v>0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>
            <v>0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>
            <v>0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>
            <v>0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>
            <v>0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>
            <v>0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>
            <v>0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>
            <v>0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>
            <v>0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>
            <v>0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>
            <v>0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>
            <v>0</v>
          </cell>
        </row>
        <row r="75">
          <cell r="C75">
            <v>0</v>
          </cell>
        </row>
        <row r="76">
          <cell r="C76">
            <v>0</v>
          </cell>
        </row>
        <row r="77">
          <cell r="C77">
            <v>0</v>
          </cell>
        </row>
        <row r="78">
          <cell r="C78">
            <v>0</v>
          </cell>
        </row>
        <row r="79">
          <cell r="C79">
            <v>0</v>
          </cell>
        </row>
        <row r="81">
          <cell r="B81" t="str">
            <v>'98 년도  소 모 자 재  단 가 표</v>
          </cell>
        </row>
        <row r="82">
          <cell r="E82">
            <v>0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>
            <v>0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>
            <v>0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>
            <v>0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>
            <v>0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>
            <v>0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>
            <v>0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>
            <v>0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>
            <v>0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>
            <v>0</v>
          </cell>
        </row>
        <row r="317">
          <cell r="A317">
            <v>0</v>
          </cell>
          <cell r="B317" t="str">
            <v>⊙ 제작 가공비</v>
          </cell>
        </row>
        <row r="318">
          <cell r="A318">
            <v>0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>
            <v>0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>
            <v>0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>
            <v>0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>
            <v>0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>
            <v>0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>
            <v>0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GATELEAF 적용</v>
          </cell>
        </row>
        <row r="326">
          <cell r="A326">
            <v>0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>
            <v>0</v>
          </cell>
          <cell r="B328" t="str">
            <v>⊙ 설  치  비</v>
          </cell>
        </row>
        <row r="329">
          <cell r="A329">
            <v>0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>
            <v>0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>
            <v>0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>
            <v>0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>
            <v>0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>
            <v>0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>
            <v>0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>
            <v>0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>
            <v>0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>
            <v>0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>
            <v>0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>
            <v>0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>
            <v>0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>
            <v>0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GUIDE FRAME적용</v>
          </cell>
        </row>
        <row r="355">
          <cell r="A355">
            <v>0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>
            <v>0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>
            <v>0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>
            <v>0</v>
          </cell>
          <cell r="B374" t="str">
            <v>⊙ 제작 가공비</v>
          </cell>
        </row>
        <row r="376">
          <cell r="A376">
            <v>0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>
            <v>0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>
            <v>0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>
            <v>0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>
            <v>0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>
            <v>0</v>
          </cell>
          <cell r="B382">
            <v>0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>
            <v>0</v>
          </cell>
          <cell r="B383">
            <v>0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GATELEAF 적용</v>
          </cell>
        </row>
        <row r="384">
          <cell r="A384">
            <v>0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>
            <v>0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>
            <v>0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>
            <v>0</v>
          </cell>
        </row>
        <row r="402">
          <cell r="A402">
            <v>0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>
            <v>0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>
            <v>0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>
            <v>0</v>
          </cell>
          <cell r="L404">
            <v>636344</v>
          </cell>
        </row>
        <row r="405">
          <cell r="A405">
            <v>0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>
            <v>0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>
            <v>0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LEAF 적용</v>
          </cell>
        </row>
        <row r="411">
          <cell r="A411">
            <v>0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>
            <v>0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>
            <v>0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HOIST와동일</v>
          </cell>
        </row>
        <row r="416">
          <cell r="A416">
            <v>0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>
            <v>0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HOIST와동일</v>
          </cell>
        </row>
        <row r="418">
          <cell r="A418">
            <v>0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GATELEAF 적용</v>
          </cell>
        </row>
        <row r="423">
          <cell r="A423">
            <v>0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>
            <v>0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>
            <v>0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>
            <v>0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GATELEAF 적용</v>
          </cell>
        </row>
        <row r="430">
          <cell r="A430">
            <v>0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>
            <v>0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>
            <v>0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>
            <v>0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>
            <v>0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>
            <v>0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>
            <v>0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>
            <v>0</v>
          </cell>
          <cell r="J503">
            <v>0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>
            <v>0</v>
          </cell>
          <cell r="J504">
            <v>0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>
            <v>0</v>
          </cell>
          <cell r="J505">
            <v>0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>
            <v>0</v>
          </cell>
          <cell r="J506">
            <v>0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>
            <v>0</v>
          </cell>
          <cell r="J507">
            <v>0</v>
          </cell>
          <cell r="K507">
            <v>155</v>
          </cell>
          <cell r="L507">
            <v>1264</v>
          </cell>
        </row>
        <row r="508">
          <cell r="E508">
            <v>0</v>
          </cell>
          <cell r="I508">
            <v>0</v>
          </cell>
          <cell r="J508">
            <v>0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>
            <v>0</v>
          </cell>
          <cell r="J509">
            <v>0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>
            <v>0</v>
          </cell>
          <cell r="J510">
            <v>0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>
            <v>0</v>
          </cell>
          <cell r="J511">
            <v>0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>
            <v>0</v>
          </cell>
          <cell r="J512">
            <v>0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>
            <v>0</v>
          </cell>
          <cell r="J513">
            <v>0</v>
          </cell>
          <cell r="K513">
            <v>4123</v>
          </cell>
          <cell r="L513">
            <v>5232</v>
          </cell>
        </row>
        <row r="514">
          <cell r="E514">
            <v>0</v>
          </cell>
          <cell r="I514">
            <v>0</v>
          </cell>
          <cell r="J514">
            <v>0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>
            <v>0</v>
          </cell>
          <cell r="J515">
            <v>0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>
            <v>0</v>
          </cell>
          <cell r="J516">
            <v>0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>
            <v>0</v>
          </cell>
          <cell r="J517">
            <v>0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>
            <v>0</v>
          </cell>
          <cell r="J518">
            <v>0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>
            <v>0</v>
          </cell>
          <cell r="J519">
            <v>0</v>
          </cell>
          <cell r="K519">
            <v>1720</v>
          </cell>
          <cell r="L519">
            <v>1403</v>
          </cell>
        </row>
        <row r="520">
          <cell r="E520">
            <v>0</v>
          </cell>
          <cell r="I520">
            <v>0</v>
          </cell>
          <cell r="J520">
            <v>0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>
            <v>0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>
            <v>0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>
            <v>0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>
            <v>0</v>
          </cell>
          <cell r="K537">
            <v>61.6</v>
          </cell>
          <cell r="L537">
            <v>19096</v>
          </cell>
        </row>
        <row r="538">
          <cell r="E538">
            <v>0</v>
          </cell>
          <cell r="I538">
            <v>0</v>
          </cell>
          <cell r="K538">
            <v>0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>
            <v>0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>
            <v>0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>
            <v>0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>
            <v>0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>
            <v>0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>
            <v>0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>
            <v>0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>
            <v>0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>
            <v>0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>
            <v>0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>
            <v>0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>
            <v>0</v>
          </cell>
          <cell r="J628">
            <v>0</v>
          </cell>
          <cell r="L628">
            <v>0</v>
          </cell>
        </row>
        <row r="629">
          <cell r="F629">
            <v>0</v>
          </cell>
          <cell r="J629">
            <v>0</v>
          </cell>
          <cell r="L629">
            <v>0</v>
          </cell>
        </row>
        <row r="630">
          <cell r="F630">
            <v>0</v>
          </cell>
          <cell r="J630">
            <v>0</v>
          </cell>
          <cell r="L630">
            <v>0</v>
          </cell>
        </row>
        <row r="631">
          <cell r="F631">
            <v>0</v>
          </cell>
          <cell r="J631">
            <v>0</v>
          </cell>
          <cell r="L631">
            <v>0</v>
          </cell>
        </row>
        <row r="632">
          <cell r="F632">
            <v>0</v>
          </cell>
          <cell r="J632">
            <v>0</v>
          </cell>
          <cell r="L632">
            <v>0</v>
          </cell>
        </row>
        <row r="633">
          <cell r="F633">
            <v>0</v>
          </cell>
          <cell r="J633">
            <v>0</v>
          </cell>
          <cell r="L633">
            <v>0</v>
          </cell>
        </row>
        <row r="634">
          <cell r="F634">
            <v>0</v>
          </cell>
          <cell r="J634">
            <v>0</v>
          </cell>
          <cell r="L634">
            <v>0</v>
          </cell>
        </row>
        <row r="635">
          <cell r="F635">
            <v>0</v>
          </cell>
          <cell r="J635">
            <v>0</v>
          </cell>
          <cell r="L635">
            <v>0</v>
          </cell>
        </row>
        <row r="636">
          <cell r="F636">
            <v>0</v>
          </cell>
          <cell r="J636">
            <v>0</v>
          </cell>
          <cell r="L636">
            <v>0</v>
          </cell>
        </row>
        <row r="637">
          <cell r="F637">
            <v>0</v>
          </cell>
          <cell r="J637">
            <v>0</v>
          </cell>
          <cell r="L637">
            <v>0</v>
          </cell>
        </row>
        <row r="638">
          <cell r="F638">
            <v>0</v>
          </cell>
          <cell r="J638">
            <v>0</v>
          </cell>
          <cell r="L638">
            <v>0</v>
          </cell>
        </row>
        <row r="639">
          <cell r="F639">
            <v>0</v>
          </cell>
          <cell r="J639">
            <v>0</v>
          </cell>
          <cell r="L639">
            <v>0</v>
          </cell>
        </row>
        <row r="640">
          <cell r="F640">
            <v>0</v>
          </cell>
          <cell r="J640">
            <v>0</v>
          </cell>
          <cell r="L640">
            <v>0</v>
          </cell>
        </row>
        <row r="641">
          <cell r="F641">
            <v>0</v>
          </cell>
          <cell r="J641">
            <v>0</v>
          </cell>
          <cell r="L641">
            <v>0</v>
          </cell>
        </row>
        <row r="642">
          <cell r="F642">
            <v>0</v>
          </cell>
          <cell r="J642">
            <v>0</v>
          </cell>
          <cell r="L642">
            <v>0</v>
          </cell>
        </row>
        <row r="643">
          <cell r="F643">
            <v>0</v>
          </cell>
          <cell r="J643">
            <v>0</v>
          </cell>
          <cell r="L643">
            <v>0</v>
          </cell>
        </row>
        <row r="644">
          <cell r="A644" t="str">
            <v>ROLLER GATE 설치 인건비</v>
          </cell>
        </row>
        <row r="645">
          <cell r="E645">
            <v>0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>
            <v>0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>
            <v>0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>
            <v>0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>
            <v>0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>
            <v>0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>
            <v>0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>
            <v>0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>
            <v>0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>
            <v>0</v>
          </cell>
        </row>
        <row r="700">
          <cell r="J700">
            <v>0</v>
          </cell>
        </row>
        <row r="701">
          <cell r="J701">
            <v>0</v>
          </cell>
        </row>
        <row r="702">
          <cell r="A702" t="str">
            <v>ROLLER GATE LEAF 설치 소모 자재비</v>
          </cell>
        </row>
        <row r="703">
          <cell r="E703">
            <v>0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>
            <v>0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>
            <v>0</v>
          </cell>
        </row>
        <row r="713">
          <cell r="L713">
            <v>0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>
            <v>0</v>
          </cell>
        </row>
        <row r="716">
          <cell r="A716">
            <v>0</v>
          </cell>
        </row>
        <row r="717">
          <cell r="A717">
            <v>0</v>
          </cell>
        </row>
        <row r="718">
          <cell r="A718">
            <v>0</v>
          </cell>
        </row>
        <row r="719">
          <cell r="A719">
            <v>0</v>
          </cell>
        </row>
        <row r="720">
          <cell r="A720">
            <v>0</v>
          </cell>
        </row>
        <row r="721">
          <cell r="A721">
            <v>0</v>
          </cell>
        </row>
        <row r="722">
          <cell r="A722">
            <v>0</v>
          </cell>
        </row>
        <row r="723">
          <cell r="A723">
            <v>0</v>
          </cell>
        </row>
        <row r="724">
          <cell r="A724">
            <v>0</v>
          </cell>
        </row>
        <row r="725">
          <cell r="A725">
            <v>0</v>
          </cell>
        </row>
        <row r="726">
          <cell r="A726">
            <v>0</v>
          </cell>
        </row>
        <row r="727">
          <cell r="A727">
            <v>0</v>
          </cell>
        </row>
        <row r="728">
          <cell r="A728">
            <v>0</v>
          </cell>
        </row>
        <row r="729">
          <cell r="A729">
            <v>0</v>
          </cell>
        </row>
        <row r="730">
          <cell r="A730">
            <v>0</v>
          </cell>
        </row>
        <row r="731">
          <cell r="A731" t="str">
            <v>ROLLER GATE GUIDE FRAME 설치 인건비</v>
          </cell>
        </row>
        <row r="732">
          <cell r="E732">
            <v>0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>
            <v>0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>
            <v>0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>
            <v>0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>
            <v>0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>
            <v>0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>
            <v>0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>
            <v>0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>
            <v>0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>
            <v>0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>
            <v>0</v>
          </cell>
        </row>
        <row r="816">
          <cell r="J816">
            <v>0</v>
          </cell>
        </row>
        <row r="817">
          <cell r="J817">
            <v>0</v>
          </cell>
        </row>
        <row r="818">
          <cell r="A818" t="str">
            <v>ROLLER GATE GUIDE FRAME 설치 소모 자재비</v>
          </cell>
        </row>
        <row r="819">
          <cell r="E819">
            <v>0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>
            <v>0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>
            <v>0</v>
          </cell>
          <cell r="D825">
            <v>0</v>
          </cell>
          <cell r="E825">
            <v>0</v>
          </cell>
        </row>
        <row r="828">
          <cell r="A828">
            <v>0</v>
          </cell>
        </row>
        <row r="829">
          <cell r="L829">
            <v>0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>
            <v>0</v>
          </cell>
        </row>
        <row r="831">
          <cell r="F831">
            <v>0</v>
          </cell>
          <cell r="L831">
            <v>0</v>
          </cell>
        </row>
        <row r="832">
          <cell r="F832">
            <v>0</v>
          </cell>
          <cell r="J832">
            <v>0</v>
          </cell>
          <cell r="L832">
            <v>0</v>
          </cell>
        </row>
        <row r="833">
          <cell r="F833">
            <v>0</v>
          </cell>
          <cell r="J833">
            <v>0</v>
          </cell>
          <cell r="L833">
            <v>0</v>
          </cell>
        </row>
        <row r="834">
          <cell r="F834">
            <v>0</v>
          </cell>
          <cell r="J834">
            <v>0</v>
          </cell>
          <cell r="L834">
            <v>0</v>
          </cell>
        </row>
        <row r="835">
          <cell r="F835">
            <v>0</v>
          </cell>
          <cell r="J835">
            <v>0</v>
          </cell>
          <cell r="L835">
            <v>0</v>
          </cell>
        </row>
        <row r="836">
          <cell r="F836">
            <v>0</v>
          </cell>
          <cell r="J836">
            <v>0</v>
          </cell>
          <cell r="L836">
            <v>0</v>
          </cell>
        </row>
        <row r="837">
          <cell r="F837">
            <v>0</v>
          </cell>
          <cell r="J837">
            <v>0</v>
          </cell>
          <cell r="L837">
            <v>0</v>
          </cell>
        </row>
        <row r="838">
          <cell r="F838">
            <v>0</v>
          </cell>
          <cell r="J838">
            <v>0</v>
          </cell>
          <cell r="L838">
            <v>0</v>
          </cell>
        </row>
        <row r="839">
          <cell r="F839">
            <v>0</v>
          </cell>
          <cell r="J839">
            <v>0</v>
          </cell>
          <cell r="L839">
            <v>0</v>
          </cell>
        </row>
        <row r="840">
          <cell r="F840">
            <v>0</v>
          </cell>
          <cell r="J840">
            <v>0</v>
          </cell>
          <cell r="L840">
            <v>0</v>
          </cell>
        </row>
        <row r="841">
          <cell r="F841">
            <v>0</v>
          </cell>
          <cell r="J841">
            <v>0</v>
          </cell>
          <cell r="L841">
            <v>0</v>
          </cell>
        </row>
        <row r="842">
          <cell r="F842">
            <v>0</v>
          </cell>
          <cell r="J842">
            <v>0</v>
          </cell>
          <cell r="L842">
            <v>0</v>
          </cell>
        </row>
        <row r="843">
          <cell r="F843">
            <v>0</v>
          </cell>
          <cell r="J843">
            <v>0</v>
          </cell>
          <cell r="L843">
            <v>0</v>
          </cell>
        </row>
        <row r="844">
          <cell r="F844">
            <v>0</v>
          </cell>
          <cell r="J844">
            <v>0</v>
          </cell>
          <cell r="L844">
            <v>0</v>
          </cell>
        </row>
        <row r="845">
          <cell r="F845">
            <v>0</v>
          </cell>
          <cell r="J845">
            <v>0</v>
          </cell>
          <cell r="L845">
            <v>0</v>
          </cell>
        </row>
        <row r="846">
          <cell r="F846">
            <v>0</v>
          </cell>
          <cell r="J846">
            <v>0</v>
          </cell>
          <cell r="L846">
            <v>0</v>
          </cell>
        </row>
        <row r="847">
          <cell r="A847" t="str">
            <v>HOIST 설치 인건비</v>
          </cell>
        </row>
        <row r="848">
          <cell r="E848">
            <v>0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>
            <v>0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>
            <v>0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>
            <v>0</v>
          </cell>
          <cell r="B859">
            <v>0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>
            <v>0</v>
          </cell>
        </row>
        <row r="863">
          <cell r="A863">
            <v>0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>
            <v>0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>
            <v>0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>
            <v>0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>
            <v>0</v>
          </cell>
        </row>
        <row r="916">
          <cell r="L916">
            <v>0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>
            <v>0</v>
          </cell>
        </row>
        <row r="918">
          <cell r="A918">
            <v>0</v>
          </cell>
        </row>
        <row r="919">
          <cell r="A919">
            <v>0</v>
          </cell>
        </row>
        <row r="920">
          <cell r="A920">
            <v>0</v>
          </cell>
        </row>
        <row r="921">
          <cell r="A921">
            <v>0</v>
          </cell>
        </row>
        <row r="922">
          <cell r="A922">
            <v>0</v>
          </cell>
        </row>
        <row r="923">
          <cell r="A923">
            <v>0</v>
          </cell>
        </row>
        <row r="924">
          <cell r="A924">
            <v>0</v>
          </cell>
        </row>
        <row r="925">
          <cell r="A925">
            <v>0</v>
          </cell>
        </row>
        <row r="926">
          <cell r="A926">
            <v>0</v>
          </cell>
        </row>
        <row r="927">
          <cell r="A927">
            <v>0</v>
          </cell>
        </row>
        <row r="928">
          <cell r="A928">
            <v>0</v>
          </cell>
        </row>
        <row r="929">
          <cell r="A929">
            <v>0</v>
          </cell>
        </row>
        <row r="930">
          <cell r="A930">
            <v>0</v>
          </cell>
        </row>
        <row r="931">
          <cell r="A931">
            <v>0</v>
          </cell>
        </row>
        <row r="932">
          <cell r="A932">
            <v>0</v>
          </cell>
        </row>
        <row r="933">
          <cell r="A933">
            <v>0</v>
          </cell>
        </row>
        <row r="934">
          <cell r="A934" t="str">
            <v>STOP LOG LEAF 제작 인건비</v>
          </cell>
        </row>
        <row r="935">
          <cell r="E935">
            <v>0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>
            <v>0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>
            <v>0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>
            <v>0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>
            <v>0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>
            <v>0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>
            <v>0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>
            <v>0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>
            <v>0</v>
          </cell>
          <cell r="D1000">
            <v>0</v>
          </cell>
          <cell r="E1000">
            <v>0</v>
          </cell>
        </row>
        <row r="1001">
          <cell r="E1001">
            <v>0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>
            <v>0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>
            <v>0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>
            <v>0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>
            <v>0</v>
          </cell>
          <cell r="J1034">
            <v>0</v>
          </cell>
        </row>
        <row r="1035">
          <cell r="A1035">
            <v>0</v>
          </cell>
          <cell r="C1035">
            <v>0</v>
          </cell>
          <cell r="D1035">
            <v>0</v>
          </cell>
          <cell r="E1035">
            <v>0</v>
          </cell>
          <cell r="G1035">
            <v>0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>
            <v>0</v>
          </cell>
          <cell r="F1050" t="str">
            <v>STOP LOG LEAF 설치 사용장비 경비</v>
          </cell>
        </row>
        <row r="1051">
          <cell r="E1051">
            <v>0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>
            <v>0</v>
          </cell>
          <cell r="F1079" t="str">
            <v>STOP LOG LEAF 설치 소모 자재비</v>
          </cell>
        </row>
        <row r="1080">
          <cell r="E1080">
            <v>0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>
            <v>0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>
            <v>0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>
            <v>0</v>
          </cell>
        </row>
        <row r="1093">
          <cell r="A1093">
            <v>0</v>
          </cell>
        </row>
        <row r="1094">
          <cell r="A1094">
            <v>0</v>
          </cell>
        </row>
        <row r="1095">
          <cell r="A1095">
            <v>0</v>
          </cell>
        </row>
        <row r="1096">
          <cell r="A1096">
            <v>0</v>
          </cell>
        </row>
        <row r="1097">
          <cell r="A1097">
            <v>0</v>
          </cell>
        </row>
        <row r="1098">
          <cell r="A1098">
            <v>0</v>
          </cell>
        </row>
        <row r="1099">
          <cell r="A1099">
            <v>0</v>
          </cell>
        </row>
        <row r="1100">
          <cell r="A1100">
            <v>0</v>
          </cell>
        </row>
        <row r="1101">
          <cell r="A1101">
            <v>0</v>
          </cell>
        </row>
        <row r="1102">
          <cell r="A1102">
            <v>0</v>
          </cell>
        </row>
        <row r="1103">
          <cell r="A1103">
            <v>0</v>
          </cell>
        </row>
        <row r="1105">
          <cell r="A1105">
            <v>0</v>
          </cell>
        </row>
        <row r="1106">
          <cell r="A1106">
            <v>0</v>
          </cell>
        </row>
        <row r="1107">
          <cell r="A1107">
            <v>0</v>
          </cell>
        </row>
        <row r="1108">
          <cell r="E1108">
            <v>0</v>
          </cell>
          <cell r="F1108" t="str">
            <v>RADIAL GATE LEAF 제작 인건비</v>
          </cell>
        </row>
        <row r="1109">
          <cell r="E1109">
            <v>0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>
            <v>0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>
            <v>0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>
            <v>0</v>
          </cell>
          <cell r="F1137" t="str">
            <v>RADIAL GATE LEAF 제작 사용장비 경비</v>
          </cell>
        </row>
        <row r="1138">
          <cell r="E1138">
            <v>0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>
            <v>0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>
            <v>0</v>
          </cell>
          <cell r="L1170">
            <v>136510</v>
          </cell>
        </row>
        <row r="1195">
          <cell r="E1195">
            <v>0</v>
          </cell>
          <cell r="F1195" t="str">
            <v>RADIAL GATE LEAF 제작 소모 자재비</v>
          </cell>
        </row>
        <row r="1196">
          <cell r="E1196">
            <v>0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>
            <v>0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>
            <v>0</v>
          </cell>
          <cell r="K1204">
            <v>0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>
            <v>0</v>
          </cell>
          <cell r="F1224" t="str">
            <v>RADIAL GATE GUIDE FRAME 제작 인건비</v>
          </cell>
        </row>
        <row r="1225">
          <cell r="E1225">
            <v>0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>
            <v>0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>
            <v>0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>
            <v>0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>
            <v>0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>
            <v>0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>
            <v>0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>
            <v>0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>
            <v>0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>
            <v>0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>
            <v>0</v>
          </cell>
          <cell r="F1256">
            <v>0</v>
          </cell>
          <cell r="H1256">
            <v>0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>
            <v>0</v>
          </cell>
          <cell r="F1282" t="str">
            <v>RADIAL GATE GUIDE FRAME 제작 소모 자재비</v>
          </cell>
        </row>
        <row r="1283">
          <cell r="E1283">
            <v>0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>
            <v>0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>
            <v>0</v>
          </cell>
          <cell r="K1290">
            <v>61.6</v>
          </cell>
          <cell r="L1290">
            <v>36652</v>
          </cell>
        </row>
        <row r="1291">
          <cell r="A1291">
            <v>0</v>
          </cell>
          <cell r="C1291">
            <v>0</v>
          </cell>
          <cell r="D1291">
            <v>0</v>
          </cell>
          <cell r="E1291">
            <v>0</v>
          </cell>
          <cell r="I1291">
            <v>0</v>
          </cell>
          <cell r="K1291">
            <v>0</v>
          </cell>
        </row>
        <row r="1293">
          <cell r="L1293">
            <v>0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>
            <v>0</v>
          </cell>
          <cell r="J1295">
            <v>0</v>
          </cell>
          <cell r="L1295">
            <v>0</v>
          </cell>
        </row>
        <row r="1296">
          <cell r="F1296">
            <v>0</v>
          </cell>
          <cell r="J1296">
            <v>0</v>
          </cell>
          <cell r="L1296">
            <v>0</v>
          </cell>
        </row>
        <row r="1297">
          <cell r="F1297">
            <v>0</v>
          </cell>
          <cell r="J1297">
            <v>0</v>
          </cell>
          <cell r="L1297">
            <v>0</v>
          </cell>
        </row>
        <row r="1298">
          <cell r="F1298">
            <v>0</v>
          </cell>
          <cell r="J1298">
            <v>0</v>
          </cell>
          <cell r="L1298">
            <v>0</v>
          </cell>
        </row>
        <row r="1299">
          <cell r="F1299">
            <v>0</v>
          </cell>
          <cell r="J1299">
            <v>0</v>
          </cell>
          <cell r="L1299">
            <v>0</v>
          </cell>
        </row>
        <row r="1300">
          <cell r="F1300">
            <v>0</v>
          </cell>
          <cell r="J1300">
            <v>0</v>
          </cell>
          <cell r="L1300">
            <v>0</v>
          </cell>
        </row>
        <row r="1301">
          <cell r="F1301">
            <v>0</v>
          </cell>
          <cell r="J1301">
            <v>0</v>
          </cell>
          <cell r="L1301">
            <v>0</v>
          </cell>
        </row>
        <row r="1302">
          <cell r="F1302">
            <v>0</v>
          </cell>
          <cell r="J1302">
            <v>0</v>
          </cell>
          <cell r="L1302">
            <v>0</v>
          </cell>
        </row>
        <row r="1303">
          <cell r="F1303">
            <v>0</v>
          </cell>
          <cell r="J1303">
            <v>0</v>
          </cell>
          <cell r="L1303">
            <v>0</v>
          </cell>
        </row>
        <row r="1304">
          <cell r="F1304">
            <v>0</v>
          </cell>
          <cell r="J1304">
            <v>0</v>
          </cell>
          <cell r="L1304">
            <v>0</v>
          </cell>
        </row>
        <row r="1305">
          <cell r="F1305">
            <v>0</v>
          </cell>
          <cell r="J1305">
            <v>0</v>
          </cell>
          <cell r="L1305">
            <v>0</v>
          </cell>
        </row>
        <row r="1306">
          <cell r="F1306">
            <v>0</v>
          </cell>
          <cell r="J1306">
            <v>0</v>
          </cell>
          <cell r="L1306">
            <v>0</v>
          </cell>
        </row>
        <row r="1307">
          <cell r="F1307">
            <v>0</v>
          </cell>
          <cell r="J1307">
            <v>0</v>
          </cell>
          <cell r="L1307">
            <v>0</v>
          </cell>
        </row>
        <row r="1308">
          <cell r="F1308">
            <v>0</v>
          </cell>
          <cell r="J1308">
            <v>0</v>
          </cell>
          <cell r="L1308">
            <v>0</v>
          </cell>
        </row>
        <row r="1309">
          <cell r="F1309">
            <v>0</v>
          </cell>
          <cell r="J1309">
            <v>0</v>
          </cell>
          <cell r="L1309">
            <v>0</v>
          </cell>
        </row>
        <row r="1310">
          <cell r="F1310">
            <v>0</v>
          </cell>
          <cell r="J1310">
            <v>0</v>
          </cell>
          <cell r="L1310">
            <v>0</v>
          </cell>
        </row>
        <row r="1311">
          <cell r="E1311">
            <v>0</v>
          </cell>
          <cell r="F1311" t="str">
            <v>RADIAL GATE ANCHORAGE 제작 인건비</v>
          </cell>
        </row>
        <row r="1312">
          <cell r="E1312">
            <v>0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>
            <v>0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>
            <v>0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>
            <v>0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>
            <v>0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>
            <v>0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>
            <v>0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>
            <v>0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>
            <v>0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>
            <v>0</v>
          </cell>
          <cell r="F1369" t="str">
            <v>RADIAL GATE ANCHORAGE 제작 소모 자재비</v>
          </cell>
        </row>
        <row r="1370">
          <cell r="E1370">
            <v>0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>
            <v>0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>
            <v>0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>
            <v>0</v>
          </cell>
          <cell r="F1398" t="str">
            <v>RADIAL GATE LEAF 설치 인건비</v>
          </cell>
        </row>
        <row r="1399">
          <cell r="E1399">
            <v>0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>
            <v>0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>
            <v>0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>
            <v>0</v>
          </cell>
          <cell r="F1427" t="str">
            <v>RADIAL GATE 설치 사용장비 경비</v>
          </cell>
        </row>
        <row r="1428">
          <cell r="E1428">
            <v>0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>
            <v>0</v>
          </cell>
          <cell r="F1456" t="str">
            <v>RADIAL GATE LEAF 설치 소모 자재비</v>
          </cell>
        </row>
        <row r="1457">
          <cell r="E1457">
            <v>0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>
            <v>0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>
            <v>0</v>
          </cell>
          <cell r="D1463">
            <v>0</v>
          </cell>
          <cell r="E1463">
            <v>0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>
            <v>0</v>
          </cell>
          <cell r="F1485" t="str">
            <v>RADIAL GATE GUIDE FRAME 설치 인건비</v>
          </cell>
        </row>
        <row r="1486">
          <cell r="E1486">
            <v>0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>
            <v>0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>
            <v>0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>
            <v>0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>
            <v>0</v>
          </cell>
          <cell r="F1543" t="str">
            <v>RADIAL GATE GUIDE FRAME 설치 사용장비 경비</v>
          </cell>
        </row>
        <row r="1544">
          <cell r="E1544">
            <v>0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>
            <v>0</v>
          </cell>
          <cell r="F1572" t="str">
            <v>RADIAL GATE GUIDE FRAME 설치 소모 자재비</v>
          </cell>
        </row>
        <row r="1573">
          <cell r="E1573">
            <v>0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>
            <v>0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>
            <v>0</v>
          </cell>
          <cell r="D1579">
            <v>0</v>
          </cell>
          <cell r="E1579">
            <v>0</v>
          </cell>
          <cell r="I1579">
            <v>0</v>
          </cell>
          <cell r="J1579">
            <v>0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>
            <v>0</v>
          </cell>
        </row>
        <row r="1601">
          <cell r="E1601">
            <v>0</v>
          </cell>
          <cell r="F1601" t="str">
            <v>RADIAL GATE HOIST 설치 사용장비 경비</v>
          </cell>
        </row>
        <row r="1602">
          <cell r="E1602">
            <v>0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>
            <v>0</v>
          </cell>
          <cell r="G1612">
            <v>0</v>
          </cell>
          <cell r="I1612">
            <v>0</v>
          </cell>
          <cell r="J1612">
            <v>0</v>
          </cell>
          <cell r="K1612">
            <v>0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>
            <v>0</v>
          </cell>
          <cell r="J1613">
            <v>0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>
            <v>0</v>
          </cell>
          <cell r="F1630" t="str">
            <v>TRASH RACK 제작 인건비</v>
          </cell>
        </row>
        <row r="1631">
          <cell r="E1631">
            <v>0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>
            <v>0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>
            <v>0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>
            <v>0</v>
          </cell>
          <cell r="F1659" t="str">
            <v>TRASH RACK 제작 소모 자재비</v>
          </cell>
        </row>
        <row r="1660">
          <cell r="E1660">
            <v>0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>
            <v>0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>
            <v>0</v>
          </cell>
          <cell r="D1667">
            <v>0</v>
          </cell>
          <cell r="E1667">
            <v>0</v>
          </cell>
          <cell r="K1667">
            <v>0</v>
          </cell>
          <cell r="L1667">
            <v>0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>
            <v>0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>
            <v>0</v>
          </cell>
        </row>
        <row r="1672">
          <cell r="M1672">
            <v>0</v>
          </cell>
        </row>
        <row r="1673">
          <cell r="M1673">
            <v>0</v>
          </cell>
        </row>
        <row r="1674">
          <cell r="M1674">
            <v>0</v>
          </cell>
        </row>
        <row r="1675">
          <cell r="M1675">
            <v>0</v>
          </cell>
        </row>
        <row r="1676">
          <cell r="M1676">
            <v>0</v>
          </cell>
        </row>
        <row r="1677">
          <cell r="M1677">
            <v>0</v>
          </cell>
        </row>
        <row r="1678">
          <cell r="M1678">
            <v>0</v>
          </cell>
        </row>
        <row r="1679">
          <cell r="M1679">
            <v>0</v>
          </cell>
        </row>
        <row r="1680">
          <cell r="M1680">
            <v>0</v>
          </cell>
        </row>
        <row r="1681">
          <cell r="M1681">
            <v>0</v>
          </cell>
        </row>
        <row r="1682">
          <cell r="M1682">
            <v>0</v>
          </cell>
        </row>
        <row r="1683">
          <cell r="M1683">
            <v>0</v>
          </cell>
        </row>
        <row r="1684">
          <cell r="M1684">
            <v>0</v>
          </cell>
        </row>
        <row r="1685">
          <cell r="M1685">
            <v>0</v>
          </cell>
        </row>
        <row r="1686">
          <cell r="M1686">
            <v>0</v>
          </cell>
        </row>
        <row r="1687">
          <cell r="M1687">
            <v>0</v>
          </cell>
        </row>
        <row r="1688">
          <cell r="E1688">
            <v>0</v>
          </cell>
          <cell r="F1688" t="str">
            <v>TRASH RACK 설치 인건비</v>
          </cell>
        </row>
        <row r="1689">
          <cell r="E1689">
            <v>0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>
            <v>0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>
            <v>0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>
            <v>0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>
            <v>0</v>
          </cell>
          <cell r="B1709">
            <v>0</v>
          </cell>
        </row>
        <row r="1710">
          <cell r="A1710">
            <v>0</v>
          </cell>
          <cell r="B1710">
            <v>0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>
            <v>0</v>
          </cell>
          <cell r="B1711">
            <v>0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>
            <v>0</v>
          </cell>
          <cell r="B1713">
            <v>0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>
            <v>0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>
            <v>0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>
            <v>0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>
            <v>0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>
            <v>0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>
            <v>0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>
            <v>0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>
            <v>0</v>
          </cell>
          <cell r="F1746" t="str">
            <v>TRASH RACK 설치 소모 자재비</v>
          </cell>
        </row>
        <row r="1747">
          <cell r="E1747">
            <v>0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>
            <v>0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>
            <v>0</v>
          </cell>
          <cell r="D1754">
            <v>0</v>
          </cell>
          <cell r="E1754">
            <v>0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>
            <v>0</v>
          </cell>
          <cell r="D1757">
            <v>0</v>
          </cell>
          <cell r="E1757">
            <v>0</v>
          </cell>
        </row>
        <row r="1758">
          <cell r="A1758">
            <v>0</v>
          </cell>
          <cell r="D1758">
            <v>0</v>
          </cell>
          <cell r="E1758">
            <v>0</v>
          </cell>
        </row>
        <row r="1759">
          <cell r="A1759">
            <v>0</v>
          </cell>
          <cell r="D1759">
            <v>0</v>
          </cell>
          <cell r="E1759">
            <v>0</v>
          </cell>
        </row>
        <row r="1760">
          <cell r="A1760">
            <v>0</v>
          </cell>
          <cell r="D1760">
            <v>0</v>
          </cell>
          <cell r="E1760">
            <v>0</v>
          </cell>
        </row>
        <row r="1761">
          <cell r="A1761">
            <v>0</v>
          </cell>
          <cell r="D1761">
            <v>0</v>
          </cell>
          <cell r="E1761">
            <v>0</v>
          </cell>
        </row>
        <row r="1762">
          <cell r="A1762">
            <v>0</v>
          </cell>
          <cell r="D1762">
            <v>0</v>
          </cell>
          <cell r="E1762">
            <v>0</v>
          </cell>
        </row>
        <row r="1763">
          <cell r="A1763">
            <v>0</v>
          </cell>
          <cell r="D1763">
            <v>0</v>
          </cell>
          <cell r="E1763">
            <v>0</v>
          </cell>
        </row>
        <row r="1764">
          <cell r="A1764">
            <v>0</v>
          </cell>
          <cell r="D1764">
            <v>0</v>
          </cell>
          <cell r="E1764">
            <v>0</v>
          </cell>
        </row>
        <row r="1765">
          <cell r="A1765">
            <v>0</v>
          </cell>
          <cell r="D1765">
            <v>0</v>
          </cell>
          <cell r="E1765">
            <v>0</v>
          </cell>
        </row>
        <row r="1766">
          <cell r="A1766">
            <v>0</v>
          </cell>
          <cell r="D1766">
            <v>0</v>
          </cell>
          <cell r="E1766">
            <v>0</v>
          </cell>
        </row>
        <row r="1767">
          <cell r="A1767">
            <v>0</v>
          </cell>
          <cell r="D1767">
            <v>0</v>
          </cell>
          <cell r="E1767">
            <v>0</v>
          </cell>
        </row>
        <row r="1768">
          <cell r="A1768">
            <v>0</v>
          </cell>
          <cell r="D1768">
            <v>0</v>
          </cell>
          <cell r="E1768">
            <v>0</v>
          </cell>
        </row>
        <row r="1769">
          <cell r="A1769">
            <v>0</v>
          </cell>
          <cell r="D1769">
            <v>0</v>
          </cell>
          <cell r="E1769">
            <v>0</v>
          </cell>
        </row>
        <row r="1770">
          <cell r="A1770">
            <v>0</v>
          </cell>
          <cell r="D1770">
            <v>0</v>
          </cell>
          <cell r="E1770">
            <v>0</v>
          </cell>
        </row>
        <row r="1771">
          <cell r="A1771">
            <v>0</v>
          </cell>
          <cell r="D1771">
            <v>0</v>
          </cell>
          <cell r="E1771">
            <v>0</v>
          </cell>
        </row>
        <row r="1772">
          <cell r="A1772">
            <v>0</v>
          </cell>
          <cell r="D1772">
            <v>0</v>
          </cell>
          <cell r="E1772">
            <v>0</v>
          </cell>
        </row>
        <row r="1773">
          <cell r="A1773">
            <v>0</v>
          </cell>
          <cell r="D1773">
            <v>0</v>
          </cell>
          <cell r="E1773">
            <v>0</v>
          </cell>
        </row>
        <row r="1774">
          <cell r="A1774">
            <v>0</v>
          </cell>
          <cell r="D1774">
            <v>0</v>
          </cell>
          <cell r="E1774">
            <v>0</v>
          </cell>
        </row>
        <row r="1775">
          <cell r="A1775" t="str">
            <v>잡철물 제작,설치(SCREEN등)</v>
          </cell>
        </row>
        <row r="1776">
          <cell r="E1776">
            <v>0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>
            <v>0</v>
          </cell>
        </row>
        <row r="1800">
          <cell r="F1800">
            <v>0</v>
          </cell>
        </row>
        <row r="1801">
          <cell r="F1801">
            <v>0</v>
          </cell>
        </row>
        <row r="1802">
          <cell r="F1802">
            <v>0</v>
          </cell>
        </row>
        <row r="1803">
          <cell r="B1803" t="str">
            <v>기존도장 방식을 채택할 경우</v>
          </cell>
          <cell r="E1803">
            <v>0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>
            <v>0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>
            <v>0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>
            <v>0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>
            <v>0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>
            <v>0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>
            <v>0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>
            <v>0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>
            <v>0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>
            <v>0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>
            <v>0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>
            <v>0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>
            <v>0</v>
          </cell>
        </row>
        <row r="1909">
          <cell r="A1909" t="str">
            <v>공사비 산출</v>
          </cell>
          <cell r="F1909">
            <v>0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>
            <v>0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>
            <v>0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>
            <v>0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>
            <v>0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>
            <v>0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>
            <v>0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>
            <v>0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>
            <v>0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>
            <v>0</v>
          </cell>
        </row>
        <row r="1925">
          <cell r="A1925" t="str">
            <v>공사비 산출</v>
          </cell>
          <cell r="F1925">
            <v>0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>
            <v>0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>
            <v>0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>
            <v>0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>
            <v>0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>
            <v>0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>
            <v>0</v>
          </cell>
        </row>
        <row r="1976">
          <cell r="E1976">
            <v>0</v>
          </cell>
          <cell r="F1976" t="str">
            <v>S.T.S 잡철물 제작,설치(SCREEN등)</v>
          </cell>
        </row>
        <row r="1977">
          <cell r="E1977">
            <v>0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>
            <v>0</v>
          </cell>
        </row>
        <row r="2001">
          <cell r="F2001">
            <v>0</v>
          </cell>
        </row>
        <row r="2002">
          <cell r="F2002">
            <v>0</v>
          </cell>
        </row>
        <row r="2004">
          <cell r="F2004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>
            <v>0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>
            <v>0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>
            <v>0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>
            <v>0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>
            <v>0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>
            <v>0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>
            <v>0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>
            <v>0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>
            <v>0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>
            <v>0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>
            <v>0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>
            <v>0</v>
          </cell>
        </row>
        <row r="75">
          <cell r="C75">
            <v>0</v>
          </cell>
        </row>
        <row r="76">
          <cell r="C76">
            <v>0</v>
          </cell>
        </row>
        <row r="77">
          <cell r="C77">
            <v>0</v>
          </cell>
        </row>
        <row r="78">
          <cell r="C78">
            <v>0</v>
          </cell>
        </row>
        <row r="79">
          <cell r="C79">
            <v>0</v>
          </cell>
        </row>
        <row r="81">
          <cell r="B81" t="str">
            <v>'98 년도  소 모 자 재  단 가 표</v>
          </cell>
        </row>
        <row r="82">
          <cell r="E82">
            <v>0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>
            <v>0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>
            <v>0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>
            <v>0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>
            <v>0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>
            <v>0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>
            <v>0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>
            <v>0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>
            <v>0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>
            <v>0</v>
          </cell>
        </row>
        <row r="317">
          <cell r="A317">
            <v>0</v>
          </cell>
          <cell r="B317" t="str">
            <v>⊙ 제작 가공비</v>
          </cell>
        </row>
        <row r="318">
          <cell r="A318">
            <v>0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>
            <v>0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>
            <v>0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>
            <v>0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>
            <v>0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>
            <v>0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>
            <v>0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GATELEAF 적용</v>
          </cell>
        </row>
        <row r="326">
          <cell r="A326">
            <v>0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>
            <v>0</v>
          </cell>
          <cell r="B328" t="str">
            <v>⊙ 설  치  비</v>
          </cell>
        </row>
        <row r="329">
          <cell r="A329">
            <v>0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>
            <v>0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>
            <v>0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>
            <v>0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>
            <v>0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>
            <v>0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>
            <v>0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>
            <v>0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>
            <v>0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>
            <v>0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>
            <v>0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>
            <v>0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>
            <v>0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>
            <v>0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GUIDE FRAME적용</v>
          </cell>
        </row>
        <row r="355">
          <cell r="A355">
            <v>0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>
            <v>0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>
            <v>0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>
            <v>0</v>
          </cell>
          <cell r="B374" t="str">
            <v>⊙ 제작 가공비</v>
          </cell>
        </row>
        <row r="376">
          <cell r="A376">
            <v>0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>
            <v>0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>
            <v>0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>
            <v>0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>
            <v>0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>
            <v>0</v>
          </cell>
          <cell r="B382">
            <v>0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>
            <v>0</v>
          </cell>
          <cell r="B383">
            <v>0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GATELEAF 적용</v>
          </cell>
        </row>
        <row r="384">
          <cell r="A384">
            <v>0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>
            <v>0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>
            <v>0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>
            <v>0</v>
          </cell>
        </row>
        <row r="402">
          <cell r="A402">
            <v>0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>
            <v>0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>
            <v>0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>
            <v>0</v>
          </cell>
          <cell r="L404">
            <v>636344</v>
          </cell>
        </row>
        <row r="405">
          <cell r="A405">
            <v>0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>
            <v>0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>
            <v>0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LEAF 적용</v>
          </cell>
        </row>
        <row r="411">
          <cell r="A411">
            <v>0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>
            <v>0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>
            <v>0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HOIST와동일</v>
          </cell>
        </row>
        <row r="416">
          <cell r="A416">
            <v>0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>
            <v>0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HOIST와동일</v>
          </cell>
        </row>
        <row r="418">
          <cell r="A418">
            <v>0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GATELEAF 적용</v>
          </cell>
        </row>
        <row r="423">
          <cell r="A423">
            <v>0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>
            <v>0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>
            <v>0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>
            <v>0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GATELEAF 적용</v>
          </cell>
        </row>
        <row r="430">
          <cell r="A430">
            <v>0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>
            <v>0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>
            <v>0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>
            <v>0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>
            <v>0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>
            <v>0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>
            <v>0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>
            <v>0</v>
          </cell>
          <cell r="J503">
            <v>0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>
            <v>0</v>
          </cell>
          <cell r="J504">
            <v>0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>
            <v>0</v>
          </cell>
          <cell r="J505">
            <v>0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>
            <v>0</v>
          </cell>
          <cell r="J506">
            <v>0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>
            <v>0</v>
          </cell>
          <cell r="J507">
            <v>0</v>
          </cell>
          <cell r="K507">
            <v>155</v>
          </cell>
          <cell r="L507">
            <v>1264</v>
          </cell>
        </row>
        <row r="508">
          <cell r="E508">
            <v>0</v>
          </cell>
          <cell r="I508">
            <v>0</v>
          </cell>
          <cell r="J508">
            <v>0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>
            <v>0</v>
          </cell>
          <cell r="J509">
            <v>0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>
            <v>0</v>
          </cell>
          <cell r="J510">
            <v>0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>
            <v>0</v>
          </cell>
          <cell r="J511">
            <v>0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>
            <v>0</v>
          </cell>
          <cell r="J512">
            <v>0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>
            <v>0</v>
          </cell>
          <cell r="J513">
            <v>0</v>
          </cell>
          <cell r="K513">
            <v>4123</v>
          </cell>
          <cell r="L513">
            <v>5232</v>
          </cell>
        </row>
        <row r="514">
          <cell r="E514">
            <v>0</v>
          </cell>
          <cell r="I514">
            <v>0</v>
          </cell>
          <cell r="J514">
            <v>0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>
            <v>0</v>
          </cell>
          <cell r="J515">
            <v>0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>
            <v>0</v>
          </cell>
          <cell r="J516">
            <v>0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>
            <v>0</v>
          </cell>
          <cell r="J517">
            <v>0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>
            <v>0</v>
          </cell>
          <cell r="J518">
            <v>0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>
            <v>0</v>
          </cell>
          <cell r="J519">
            <v>0</v>
          </cell>
          <cell r="K519">
            <v>1720</v>
          </cell>
          <cell r="L519">
            <v>1403</v>
          </cell>
        </row>
        <row r="520">
          <cell r="E520">
            <v>0</v>
          </cell>
          <cell r="I520">
            <v>0</v>
          </cell>
          <cell r="J520">
            <v>0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>
            <v>0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>
            <v>0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>
            <v>0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>
            <v>0</v>
          </cell>
          <cell r="K537">
            <v>61.6</v>
          </cell>
          <cell r="L537">
            <v>19096</v>
          </cell>
        </row>
        <row r="538">
          <cell r="E538">
            <v>0</v>
          </cell>
          <cell r="I538">
            <v>0</v>
          </cell>
          <cell r="K538">
            <v>0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>
            <v>0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>
            <v>0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>
            <v>0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>
            <v>0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>
            <v>0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>
            <v>0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>
            <v>0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>
            <v>0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>
            <v>0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>
            <v>0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>
            <v>0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>
            <v>0</v>
          </cell>
          <cell r="J628">
            <v>0</v>
          </cell>
          <cell r="L628">
            <v>0</v>
          </cell>
        </row>
        <row r="629">
          <cell r="F629">
            <v>0</v>
          </cell>
          <cell r="J629">
            <v>0</v>
          </cell>
          <cell r="L629">
            <v>0</v>
          </cell>
        </row>
        <row r="630">
          <cell r="F630">
            <v>0</v>
          </cell>
          <cell r="J630">
            <v>0</v>
          </cell>
          <cell r="L630">
            <v>0</v>
          </cell>
        </row>
        <row r="631">
          <cell r="F631">
            <v>0</v>
          </cell>
          <cell r="J631">
            <v>0</v>
          </cell>
          <cell r="L631">
            <v>0</v>
          </cell>
        </row>
        <row r="632">
          <cell r="F632">
            <v>0</v>
          </cell>
          <cell r="J632">
            <v>0</v>
          </cell>
          <cell r="L632">
            <v>0</v>
          </cell>
        </row>
        <row r="633">
          <cell r="F633">
            <v>0</v>
          </cell>
          <cell r="J633">
            <v>0</v>
          </cell>
          <cell r="L633">
            <v>0</v>
          </cell>
        </row>
        <row r="634">
          <cell r="F634">
            <v>0</v>
          </cell>
          <cell r="J634">
            <v>0</v>
          </cell>
          <cell r="L634">
            <v>0</v>
          </cell>
        </row>
        <row r="635">
          <cell r="F635">
            <v>0</v>
          </cell>
          <cell r="J635">
            <v>0</v>
          </cell>
          <cell r="L635">
            <v>0</v>
          </cell>
        </row>
        <row r="636">
          <cell r="F636">
            <v>0</v>
          </cell>
          <cell r="J636">
            <v>0</v>
          </cell>
          <cell r="L636">
            <v>0</v>
          </cell>
        </row>
        <row r="637">
          <cell r="F637">
            <v>0</v>
          </cell>
          <cell r="J637">
            <v>0</v>
          </cell>
          <cell r="L637">
            <v>0</v>
          </cell>
        </row>
        <row r="638">
          <cell r="F638">
            <v>0</v>
          </cell>
          <cell r="J638">
            <v>0</v>
          </cell>
          <cell r="L638">
            <v>0</v>
          </cell>
        </row>
        <row r="639">
          <cell r="F639">
            <v>0</v>
          </cell>
          <cell r="J639">
            <v>0</v>
          </cell>
          <cell r="L639">
            <v>0</v>
          </cell>
        </row>
        <row r="640">
          <cell r="F640">
            <v>0</v>
          </cell>
          <cell r="J640">
            <v>0</v>
          </cell>
          <cell r="L640">
            <v>0</v>
          </cell>
        </row>
        <row r="641">
          <cell r="F641">
            <v>0</v>
          </cell>
          <cell r="J641">
            <v>0</v>
          </cell>
          <cell r="L641">
            <v>0</v>
          </cell>
        </row>
        <row r="642">
          <cell r="F642">
            <v>0</v>
          </cell>
          <cell r="J642">
            <v>0</v>
          </cell>
          <cell r="L642">
            <v>0</v>
          </cell>
        </row>
        <row r="643">
          <cell r="F643">
            <v>0</v>
          </cell>
          <cell r="J643">
            <v>0</v>
          </cell>
          <cell r="L643">
            <v>0</v>
          </cell>
        </row>
        <row r="644">
          <cell r="A644" t="str">
            <v>ROLLER GATE 설치 인건비</v>
          </cell>
        </row>
        <row r="645">
          <cell r="E645">
            <v>0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>
            <v>0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>
            <v>0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>
            <v>0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>
            <v>0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>
            <v>0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>
            <v>0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>
            <v>0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>
            <v>0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>
            <v>0</v>
          </cell>
        </row>
        <row r="700">
          <cell r="J700">
            <v>0</v>
          </cell>
        </row>
        <row r="701">
          <cell r="J701">
            <v>0</v>
          </cell>
        </row>
        <row r="702">
          <cell r="A702" t="str">
            <v>ROLLER GATE LEAF 설치 소모 자재비</v>
          </cell>
        </row>
        <row r="703">
          <cell r="E703">
            <v>0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>
            <v>0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>
            <v>0</v>
          </cell>
        </row>
        <row r="713">
          <cell r="L713">
            <v>0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>
            <v>0</v>
          </cell>
        </row>
        <row r="716">
          <cell r="A716">
            <v>0</v>
          </cell>
        </row>
        <row r="717">
          <cell r="A717">
            <v>0</v>
          </cell>
        </row>
        <row r="718">
          <cell r="A718">
            <v>0</v>
          </cell>
        </row>
        <row r="719">
          <cell r="A719">
            <v>0</v>
          </cell>
        </row>
        <row r="720">
          <cell r="A720">
            <v>0</v>
          </cell>
        </row>
        <row r="721">
          <cell r="A721">
            <v>0</v>
          </cell>
        </row>
        <row r="722">
          <cell r="A722">
            <v>0</v>
          </cell>
        </row>
        <row r="723">
          <cell r="A723">
            <v>0</v>
          </cell>
        </row>
        <row r="724">
          <cell r="A724">
            <v>0</v>
          </cell>
        </row>
        <row r="725">
          <cell r="A725">
            <v>0</v>
          </cell>
        </row>
        <row r="726">
          <cell r="A726">
            <v>0</v>
          </cell>
        </row>
        <row r="727">
          <cell r="A727">
            <v>0</v>
          </cell>
        </row>
        <row r="728">
          <cell r="A728">
            <v>0</v>
          </cell>
        </row>
        <row r="729">
          <cell r="A729">
            <v>0</v>
          </cell>
        </row>
        <row r="730">
          <cell r="A730">
            <v>0</v>
          </cell>
        </row>
        <row r="731">
          <cell r="A731" t="str">
            <v>ROLLER GATE GUIDE FRAME 설치 인건비</v>
          </cell>
        </row>
        <row r="732">
          <cell r="E732">
            <v>0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>
            <v>0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>
            <v>0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>
            <v>0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>
            <v>0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>
            <v>0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>
            <v>0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>
            <v>0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>
            <v>0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>
            <v>0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>
            <v>0</v>
          </cell>
        </row>
        <row r="816">
          <cell r="J816">
            <v>0</v>
          </cell>
        </row>
        <row r="817">
          <cell r="J817">
            <v>0</v>
          </cell>
        </row>
        <row r="818">
          <cell r="A818" t="str">
            <v>ROLLER GATE GUIDE FRAME 설치 소모 자재비</v>
          </cell>
        </row>
        <row r="819">
          <cell r="E819">
            <v>0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>
            <v>0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>
            <v>0</v>
          </cell>
          <cell r="D825">
            <v>0</v>
          </cell>
          <cell r="E825">
            <v>0</v>
          </cell>
        </row>
        <row r="828">
          <cell r="A828">
            <v>0</v>
          </cell>
        </row>
        <row r="829">
          <cell r="L829">
            <v>0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>
            <v>0</v>
          </cell>
        </row>
        <row r="831">
          <cell r="F831">
            <v>0</v>
          </cell>
          <cell r="L831">
            <v>0</v>
          </cell>
        </row>
        <row r="832">
          <cell r="F832">
            <v>0</v>
          </cell>
          <cell r="J832">
            <v>0</v>
          </cell>
          <cell r="L832">
            <v>0</v>
          </cell>
        </row>
        <row r="833">
          <cell r="F833">
            <v>0</v>
          </cell>
          <cell r="J833">
            <v>0</v>
          </cell>
          <cell r="L833">
            <v>0</v>
          </cell>
        </row>
        <row r="834">
          <cell r="F834">
            <v>0</v>
          </cell>
          <cell r="J834">
            <v>0</v>
          </cell>
          <cell r="L834">
            <v>0</v>
          </cell>
        </row>
        <row r="835">
          <cell r="F835">
            <v>0</v>
          </cell>
          <cell r="J835">
            <v>0</v>
          </cell>
          <cell r="L835">
            <v>0</v>
          </cell>
        </row>
        <row r="836">
          <cell r="F836">
            <v>0</v>
          </cell>
          <cell r="J836">
            <v>0</v>
          </cell>
          <cell r="L836">
            <v>0</v>
          </cell>
        </row>
        <row r="837">
          <cell r="F837">
            <v>0</v>
          </cell>
          <cell r="J837">
            <v>0</v>
          </cell>
          <cell r="L837">
            <v>0</v>
          </cell>
        </row>
        <row r="838">
          <cell r="F838">
            <v>0</v>
          </cell>
          <cell r="J838">
            <v>0</v>
          </cell>
          <cell r="L838">
            <v>0</v>
          </cell>
        </row>
        <row r="839">
          <cell r="F839">
            <v>0</v>
          </cell>
          <cell r="J839">
            <v>0</v>
          </cell>
          <cell r="L839">
            <v>0</v>
          </cell>
        </row>
        <row r="840">
          <cell r="F840">
            <v>0</v>
          </cell>
          <cell r="J840">
            <v>0</v>
          </cell>
          <cell r="L840">
            <v>0</v>
          </cell>
        </row>
        <row r="841">
          <cell r="F841">
            <v>0</v>
          </cell>
          <cell r="J841">
            <v>0</v>
          </cell>
          <cell r="L841">
            <v>0</v>
          </cell>
        </row>
        <row r="842">
          <cell r="F842">
            <v>0</v>
          </cell>
          <cell r="J842">
            <v>0</v>
          </cell>
          <cell r="L842">
            <v>0</v>
          </cell>
        </row>
        <row r="843">
          <cell r="F843">
            <v>0</v>
          </cell>
          <cell r="J843">
            <v>0</v>
          </cell>
          <cell r="L843">
            <v>0</v>
          </cell>
        </row>
        <row r="844">
          <cell r="F844">
            <v>0</v>
          </cell>
          <cell r="J844">
            <v>0</v>
          </cell>
          <cell r="L844">
            <v>0</v>
          </cell>
        </row>
        <row r="845">
          <cell r="F845">
            <v>0</v>
          </cell>
          <cell r="J845">
            <v>0</v>
          </cell>
          <cell r="L845">
            <v>0</v>
          </cell>
        </row>
        <row r="846">
          <cell r="F846">
            <v>0</v>
          </cell>
          <cell r="J846">
            <v>0</v>
          </cell>
          <cell r="L846">
            <v>0</v>
          </cell>
        </row>
        <row r="847">
          <cell r="A847" t="str">
            <v>HOIST 설치 인건비</v>
          </cell>
        </row>
        <row r="848">
          <cell r="E848">
            <v>0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>
            <v>0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>
            <v>0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>
            <v>0</v>
          </cell>
          <cell r="B859">
            <v>0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>
            <v>0</v>
          </cell>
        </row>
        <row r="863">
          <cell r="A863">
            <v>0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>
            <v>0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>
            <v>0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>
            <v>0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>
            <v>0</v>
          </cell>
        </row>
        <row r="916">
          <cell r="L916">
            <v>0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>
            <v>0</v>
          </cell>
        </row>
        <row r="918">
          <cell r="A918">
            <v>0</v>
          </cell>
        </row>
        <row r="919">
          <cell r="A919">
            <v>0</v>
          </cell>
        </row>
        <row r="920">
          <cell r="A920">
            <v>0</v>
          </cell>
        </row>
        <row r="921">
          <cell r="A921">
            <v>0</v>
          </cell>
        </row>
        <row r="922">
          <cell r="A922">
            <v>0</v>
          </cell>
        </row>
        <row r="923">
          <cell r="A923">
            <v>0</v>
          </cell>
        </row>
        <row r="924">
          <cell r="A924">
            <v>0</v>
          </cell>
        </row>
        <row r="925">
          <cell r="A925">
            <v>0</v>
          </cell>
        </row>
        <row r="926">
          <cell r="A926">
            <v>0</v>
          </cell>
        </row>
        <row r="927">
          <cell r="A927">
            <v>0</v>
          </cell>
        </row>
        <row r="928">
          <cell r="A928">
            <v>0</v>
          </cell>
        </row>
        <row r="929">
          <cell r="A929">
            <v>0</v>
          </cell>
        </row>
        <row r="930">
          <cell r="A930">
            <v>0</v>
          </cell>
        </row>
        <row r="931">
          <cell r="A931">
            <v>0</v>
          </cell>
        </row>
        <row r="932">
          <cell r="A932">
            <v>0</v>
          </cell>
        </row>
        <row r="933">
          <cell r="A933">
            <v>0</v>
          </cell>
        </row>
        <row r="934">
          <cell r="A934" t="str">
            <v>STOP LOG LEAF 제작 인건비</v>
          </cell>
        </row>
        <row r="935">
          <cell r="E935">
            <v>0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>
            <v>0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>
            <v>0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>
            <v>0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>
            <v>0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>
            <v>0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>
            <v>0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>
            <v>0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>
            <v>0</v>
          </cell>
          <cell r="D1000">
            <v>0</v>
          </cell>
          <cell r="E1000">
            <v>0</v>
          </cell>
        </row>
        <row r="1001">
          <cell r="E1001">
            <v>0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>
            <v>0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>
            <v>0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>
            <v>0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>
            <v>0</v>
          </cell>
          <cell r="J1034">
            <v>0</v>
          </cell>
        </row>
        <row r="1035">
          <cell r="A1035">
            <v>0</v>
          </cell>
          <cell r="C1035">
            <v>0</v>
          </cell>
          <cell r="D1035">
            <v>0</v>
          </cell>
          <cell r="E1035">
            <v>0</v>
          </cell>
          <cell r="G1035">
            <v>0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>
            <v>0</v>
          </cell>
          <cell r="F1050" t="str">
            <v>STOP LOG LEAF 설치 사용장비 경비</v>
          </cell>
        </row>
        <row r="1051">
          <cell r="E1051">
            <v>0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>
            <v>0</v>
          </cell>
          <cell r="F1079" t="str">
            <v>STOP LOG LEAF 설치 소모 자재비</v>
          </cell>
        </row>
        <row r="1080">
          <cell r="E1080">
            <v>0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>
            <v>0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>
            <v>0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>
            <v>0</v>
          </cell>
        </row>
        <row r="1093">
          <cell r="A1093">
            <v>0</v>
          </cell>
        </row>
        <row r="1094">
          <cell r="A1094">
            <v>0</v>
          </cell>
        </row>
        <row r="1095">
          <cell r="A1095">
            <v>0</v>
          </cell>
        </row>
        <row r="1096">
          <cell r="A1096">
            <v>0</v>
          </cell>
        </row>
        <row r="1097">
          <cell r="A1097">
            <v>0</v>
          </cell>
        </row>
        <row r="1098">
          <cell r="A1098">
            <v>0</v>
          </cell>
        </row>
        <row r="1099">
          <cell r="A1099">
            <v>0</v>
          </cell>
        </row>
        <row r="1100">
          <cell r="A1100">
            <v>0</v>
          </cell>
        </row>
        <row r="1101">
          <cell r="A1101">
            <v>0</v>
          </cell>
        </row>
        <row r="1102">
          <cell r="A1102">
            <v>0</v>
          </cell>
        </row>
        <row r="1103">
          <cell r="A1103">
            <v>0</v>
          </cell>
        </row>
        <row r="1105">
          <cell r="A1105">
            <v>0</v>
          </cell>
        </row>
        <row r="1106">
          <cell r="A1106">
            <v>0</v>
          </cell>
        </row>
        <row r="1107">
          <cell r="A1107">
            <v>0</v>
          </cell>
        </row>
        <row r="1108">
          <cell r="E1108">
            <v>0</v>
          </cell>
          <cell r="F1108" t="str">
            <v>RADIAL GATE LEAF 제작 인건비</v>
          </cell>
        </row>
        <row r="1109">
          <cell r="E1109">
            <v>0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>
            <v>0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>
            <v>0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>
            <v>0</v>
          </cell>
          <cell r="F1137" t="str">
            <v>RADIAL GATE LEAF 제작 사용장비 경비</v>
          </cell>
        </row>
        <row r="1138">
          <cell r="E1138">
            <v>0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>
            <v>0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>
            <v>0</v>
          </cell>
          <cell r="L1170">
            <v>136510</v>
          </cell>
        </row>
        <row r="1195">
          <cell r="E1195">
            <v>0</v>
          </cell>
          <cell r="F1195" t="str">
            <v>RADIAL GATE LEAF 제작 소모 자재비</v>
          </cell>
        </row>
        <row r="1196">
          <cell r="E1196">
            <v>0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>
            <v>0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>
            <v>0</v>
          </cell>
          <cell r="K1204">
            <v>0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>
            <v>0</v>
          </cell>
          <cell r="F1224" t="str">
            <v>RADIAL GATE GUIDE FRAME 제작 인건비</v>
          </cell>
        </row>
        <row r="1225">
          <cell r="E1225">
            <v>0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>
            <v>0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>
            <v>0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>
            <v>0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>
            <v>0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>
            <v>0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>
            <v>0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>
            <v>0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>
            <v>0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>
            <v>0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>
            <v>0</v>
          </cell>
          <cell r="F1256">
            <v>0</v>
          </cell>
          <cell r="H1256">
            <v>0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>
            <v>0</v>
          </cell>
          <cell r="F1282" t="str">
            <v>RADIAL GATE GUIDE FRAME 제작 소모 자재비</v>
          </cell>
        </row>
        <row r="1283">
          <cell r="E1283">
            <v>0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>
            <v>0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>
            <v>0</v>
          </cell>
          <cell r="K1290">
            <v>61.6</v>
          </cell>
          <cell r="L1290">
            <v>36652</v>
          </cell>
        </row>
        <row r="1291">
          <cell r="A1291">
            <v>0</v>
          </cell>
          <cell r="C1291">
            <v>0</v>
          </cell>
          <cell r="D1291">
            <v>0</v>
          </cell>
          <cell r="E1291">
            <v>0</v>
          </cell>
          <cell r="I1291">
            <v>0</v>
          </cell>
          <cell r="K1291">
            <v>0</v>
          </cell>
        </row>
        <row r="1293">
          <cell r="L1293">
            <v>0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>
            <v>0</v>
          </cell>
          <cell r="J1295">
            <v>0</v>
          </cell>
          <cell r="L1295">
            <v>0</v>
          </cell>
        </row>
        <row r="1296">
          <cell r="F1296">
            <v>0</v>
          </cell>
          <cell r="J1296">
            <v>0</v>
          </cell>
          <cell r="L1296">
            <v>0</v>
          </cell>
        </row>
        <row r="1297">
          <cell r="F1297">
            <v>0</v>
          </cell>
          <cell r="J1297">
            <v>0</v>
          </cell>
          <cell r="L1297">
            <v>0</v>
          </cell>
        </row>
        <row r="1298">
          <cell r="F1298">
            <v>0</v>
          </cell>
          <cell r="J1298">
            <v>0</v>
          </cell>
          <cell r="L1298">
            <v>0</v>
          </cell>
        </row>
        <row r="1299">
          <cell r="F1299">
            <v>0</v>
          </cell>
          <cell r="J1299">
            <v>0</v>
          </cell>
          <cell r="L1299">
            <v>0</v>
          </cell>
        </row>
        <row r="1300">
          <cell r="F1300">
            <v>0</v>
          </cell>
          <cell r="J1300">
            <v>0</v>
          </cell>
          <cell r="L1300">
            <v>0</v>
          </cell>
        </row>
        <row r="1301">
          <cell r="F1301">
            <v>0</v>
          </cell>
          <cell r="J1301">
            <v>0</v>
          </cell>
          <cell r="L1301">
            <v>0</v>
          </cell>
        </row>
        <row r="1302">
          <cell r="F1302">
            <v>0</v>
          </cell>
          <cell r="J1302">
            <v>0</v>
          </cell>
          <cell r="L1302">
            <v>0</v>
          </cell>
        </row>
        <row r="1303">
          <cell r="F1303">
            <v>0</v>
          </cell>
          <cell r="J1303">
            <v>0</v>
          </cell>
          <cell r="L1303">
            <v>0</v>
          </cell>
        </row>
        <row r="1304">
          <cell r="F1304">
            <v>0</v>
          </cell>
          <cell r="J1304">
            <v>0</v>
          </cell>
          <cell r="L1304">
            <v>0</v>
          </cell>
        </row>
        <row r="1305">
          <cell r="F1305">
            <v>0</v>
          </cell>
          <cell r="J1305">
            <v>0</v>
          </cell>
          <cell r="L1305">
            <v>0</v>
          </cell>
        </row>
        <row r="1306">
          <cell r="F1306">
            <v>0</v>
          </cell>
          <cell r="J1306">
            <v>0</v>
          </cell>
          <cell r="L1306">
            <v>0</v>
          </cell>
        </row>
        <row r="1307">
          <cell r="F1307">
            <v>0</v>
          </cell>
          <cell r="J1307">
            <v>0</v>
          </cell>
          <cell r="L1307">
            <v>0</v>
          </cell>
        </row>
        <row r="1308">
          <cell r="F1308">
            <v>0</v>
          </cell>
          <cell r="J1308">
            <v>0</v>
          </cell>
          <cell r="L1308">
            <v>0</v>
          </cell>
        </row>
        <row r="1309">
          <cell r="F1309">
            <v>0</v>
          </cell>
          <cell r="J1309">
            <v>0</v>
          </cell>
          <cell r="L1309">
            <v>0</v>
          </cell>
        </row>
        <row r="1310">
          <cell r="F1310">
            <v>0</v>
          </cell>
          <cell r="J1310">
            <v>0</v>
          </cell>
          <cell r="L1310">
            <v>0</v>
          </cell>
        </row>
        <row r="1311">
          <cell r="E1311">
            <v>0</v>
          </cell>
          <cell r="F1311" t="str">
            <v>RADIAL GATE ANCHORAGE 제작 인건비</v>
          </cell>
        </row>
        <row r="1312">
          <cell r="E1312">
            <v>0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>
            <v>0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>
            <v>0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>
            <v>0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>
            <v>0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>
            <v>0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>
            <v>0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>
            <v>0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>
            <v>0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>
            <v>0</v>
          </cell>
          <cell r="F1369" t="str">
            <v>RADIAL GATE ANCHORAGE 제작 소모 자재비</v>
          </cell>
        </row>
        <row r="1370">
          <cell r="E1370">
            <v>0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>
            <v>0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>
            <v>0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>
            <v>0</v>
          </cell>
          <cell r="F1398" t="str">
            <v>RADIAL GATE LEAF 설치 인건비</v>
          </cell>
        </row>
        <row r="1399">
          <cell r="E1399">
            <v>0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>
            <v>0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>
            <v>0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>
            <v>0</v>
          </cell>
          <cell r="F1427" t="str">
            <v>RADIAL GATE 설치 사용장비 경비</v>
          </cell>
        </row>
        <row r="1428">
          <cell r="E1428">
            <v>0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>
            <v>0</v>
          </cell>
          <cell r="F1456" t="str">
            <v>RADIAL GATE LEAF 설치 소모 자재비</v>
          </cell>
        </row>
        <row r="1457">
          <cell r="E1457">
            <v>0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>
            <v>0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>
            <v>0</v>
          </cell>
          <cell r="D1463">
            <v>0</v>
          </cell>
          <cell r="E1463">
            <v>0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>
            <v>0</v>
          </cell>
          <cell r="F1485" t="str">
            <v>RADIAL GATE GUIDE FRAME 설치 인건비</v>
          </cell>
        </row>
        <row r="1486">
          <cell r="E1486">
            <v>0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>
            <v>0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>
            <v>0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>
            <v>0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>
            <v>0</v>
          </cell>
          <cell r="F1543" t="str">
            <v>RADIAL GATE GUIDE FRAME 설치 사용장비 경비</v>
          </cell>
        </row>
        <row r="1544">
          <cell r="E1544">
            <v>0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>
            <v>0</v>
          </cell>
          <cell r="F1572" t="str">
            <v>RADIAL GATE GUIDE FRAME 설치 소모 자재비</v>
          </cell>
        </row>
        <row r="1573">
          <cell r="E1573">
            <v>0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>
            <v>0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>
            <v>0</v>
          </cell>
          <cell r="D1579">
            <v>0</v>
          </cell>
          <cell r="E1579">
            <v>0</v>
          </cell>
          <cell r="I1579">
            <v>0</v>
          </cell>
          <cell r="J1579">
            <v>0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>
            <v>0</v>
          </cell>
        </row>
        <row r="1601">
          <cell r="E1601">
            <v>0</v>
          </cell>
          <cell r="F1601" t="str">
            <v>RADIAL GATE HOIST 설치 사용장비 경비</v>
          </cell>
        </row>
        <row r="1602">
          <cell r="E1602">
            <v>0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>
            <v>0</v>
          </cell>
          <cell r="G1612">
            <v>0</v>
          </cell>
          <cell r="I1612">
            <v>0</v>
          </cell>
          <cell r="J1612">
            <v>0</v>
          </cell>
          <cell r="K1612">
            <v>0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>
            <v>0</v>
          </cell>
          <cell r="J1613">
            <v>0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>
            <v>0</v>
          </cell>
          <cell r="F1630" t="str">
            <v>TRASH RACK 제작 인건비</v>
          </cell>
        </row>
        <row r="1631">
          <cell r="E1631">
            <v>0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>
            <v>0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>
            <v>0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>
            <v>0</v>
          </cell>
          <cell r="F1659" t="str">
            <v>TRASH RACK 제작 소모 자재비</v>
          </cell>
        </row>
        <row r="1660">
          <cell r="E1660">
            <v>0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>
            <v>0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>
            <v>0</v>
          </cell>
          <cell r="D1667">
            <v>0</v>
          </cell>
          <cell r="E1667">
            <v>0</v>
          </cell>
          <cell r="K1667">
            <v>0</v>
          </cell>
          <cell r="L1667">
            <v>0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>
            <v>0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>
            <v>0</v>
          </cell>
        </row>
        <row r="1672">
          <cell r="M1672">
            <v>0</v>
          </cell>
        </row>
        <row r="1673">
          <cell r="M1673">
            <v>0</v>
          </cell>
        </row>
        <row r="1674">
          <cell r="M1674">
            <v>0</v>
          </cell>
        </row>
        <row r="1675">
          <cell r="M1675">
            <v>0</v>
          </cell>
        </row>
        <row r="1676">
          <cell r="M1676">
            <v>0</v>
          </cell>
        </row>
        <row r="1677">
          <cell r="M1677">
            <v>0</v>
          </cell>
        </row>
        <row r="1678">
          <cell r="M1678">
            <v>0</v>
          </cell>
        </row>
        <row r="1679">
          <cell r="M1679">
            <v>0</v>
          </cell>
        </row>
        <row r="1680">
          <cell r="M1680">
            <v>0</v>
          </cell>
        </row>
        <row r="1681">
          <cell r="M1681">
            <v>0</v>
          </cell>
        </row>
        <row r="1682">
          <cell r="M1682">
            <v>0</v>
          </cell>
        </row>
        <row r="1683">
          <cell r="M1683">
            <v>0</v>
          </cell>
        </row>
        <row r="1684">
          <cell r="M1684">
            <v>0</v>
          </cell>
        </row>
        <row r="1685">
          <cell r="M1685">
            <v>0</v>
          </cell>
        </row>
        <row r="1686">
          <cell r="M1686">
            <v>0</v>
          </cell>
        </row>
        <row r="1687">
          <cell r="M1687">
            <v>0</v>
          </cell>
        </row>
        <row r="1688">
          <cell r="E1688">
            <v>0</v>
          </cell>
          <cell r="F1688" t="str">
            <v>TRASH RACK 설치 인건비</v>
          </cell>
        </row>
        <row r="1689">
          <cell r="E1689">
            <v>0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>
            <v>0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>
            <v>0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>
            <v>0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>
            <v>0</v>
          </cell>
          <cell r="B1709">
            <v>0</v>
          </cell>
        </row>
        <row r="1710">
          <cell r="A1710">
            <v>0</v>
          </cell>
          <cell r="B1710">
            <v>0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>
            <v>0</v>
          </cell>
          <cell r="B1711">
            <v>0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>
            <v>0</v>
          </cell>
          <cell r="B1713">
            <v>0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>
            <v>0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>
            <v>0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>
            <v>0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>
            <v>0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>
            <v>0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>
            <v>0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>
            <v>0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>
            <v>0</v>
          </cell>
          <cell r="F1746" t="str">
            <v>TRASH RACK 설치 소모 자재비</v>
          </cell>
        </row>
        <row r="1747">
          <cell r="E1747">
            <v>0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>
            <v>0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>
            <v>0</v>
          </cell>
          <cell r="D1754">
            <v>0</v>
          </cell>
          <cell r="E1754">
            <v>0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>
            <v>0</v>
          </cell>
          <cell r="D1757">
            <v>0</v>
          </cell>
          <cell r="E1757">
            <v>0</v>
          </cell>
        </row>
        <row r="1758">
          <cell r="A1758">
            <v>0</v>
          </cell>
          <cell r="D1758">
            <v>0</v>
          </cell>
          <cell r="E1758">
            <v>0</v>
          </cell>
        </row>
        <row r="1759">
          <cell r="A1759">
            <v>0</v>
          </cell>
          <cell r="D1759">
            <v>0</v>
          </cell>
          <cell r="E1759">
            <v>0</v>
          </cell>
        </row>
        <row r="1760">
          <cell r="A1760">
            <v>0</v>
          </cell>
          <cell r="D1760">
            <v>0</v>
          </cell>
          <cell r="E1760">
            <v>0</v>
          </cell>
        </row>
        <row r="1761">
          <cell r="A1761">
            <v>0</v>
          </cell>
          <cell r="D1761">
            <v>0</v>
          </cell>
          <cell r="E1761">
            <v>0</v>
          </cell>
        </row>
        <row r="1762">
          <cell r="A1762">
            <v>0</v>
          </cell>
          <cell r="D1762">
            <v>0</v>
          </cell>
          <cell r="E1762">
            <v>0</v>
          </cell>
        </row>
        <row r="1763">
          <cell r="A1763">
            <v>0</v>
          </cell>
          <cell r="D1763">
            <v>0</v>
          </cell>
          <cell r="E1763">
            <v>0</v>
          </cell>
        </row>
        <row r="1764">
          <cell r="A1764">
            <v>0</v>
          </cell>
          <cell r="D1764">
            <v>0</v>
          </cell>
          <cell r="E1764">
            <v>0</v>
          </cell>
        </row>
        <row r="1765">
          <cell r="A1765">
            <v>0</v>
          </cell>
          <cell r="D1765">
            <v>0</v>
          </cell>
          <cell r="E1765">
            <v>0</v>
          </cell>
        </row>
        <row r="1766">
          <cell r="A1766">
            <v>0</v>
          </cell>
          <cell r="D1766">
            <v>0</v>
          </cell>
          <cell r="E1766">
            <v>0</v>
          </cell>
        </row>
        <row r="1767">
          <cell r="A1767">
            <v>0</v>
          </cell>
          <cell r="D1767">
            <v>0</v>
          </cell>
          <cell r="E1767">
            <v>0</v>
          </cell>
        </row>
        <row r="1768">
          <cell r="A1768">
            <v>0</v>
          </cell>
          <cell r="D1768">
            <v>0</v>
          </cell>
          <cell r="E1768">
            <v>0</v>
          </cell>
        </row>
        <row r="1769">
          <cell r="A1769">
            <v>0</v>
          </cell>
          <cell r="D1769">
            <v>0</v>
          </cell>
          <cell r="E1769">
            <v>0</v>
          </cell>
        </row>
        <row r="1770">
          <cell r="A1770">
            <v>0</v>
          </cell>
          <cell r="D1770">
            <v>0</v>
          </cell>
          <cell r="E1770">
            <v>0</v>
          </cell>
        </row>
        <row r="1771">
          <cell r="A1771">
            <v>0</v>
          </cell>
          <cell r="D1771">
            <v>0</v>
          </cell>
          <cell r="E1771">
            <v>0</v>
          </cell>
        </row>
        <row r="1772">
          <cell r="A1772">
            <v>0</v>
          </cell>
          <cell r="D1772">
            <v>0</v>
          </cell>
          <cell r="E1772">
            <v>0</v>
          </cell>
        </row>
        <row r="1773">
          <cell r="A1773">
            <v>0</v>
          </cell>
          <cell r="D1773">
            <v>0</v>
          </cell>
          <cell r="E1773">
            <v>0</v>
          </cell>
        </row>
        <row r="1774">
          <cell r="A1774">
            <v>0</v>
          </cell>
          <cell r="D1774">
            <v>0</v>
          </cell>
          <cell r="E1774">
            <v>0</v>
          </cell>
        </row>
        <row r="1775">
          <cell r="A1775" t="str">
            <v>잡철물 제작,설치(SCREEN등)</v>
          </cell>
        </row>
        <row r="1776">
          <cell r="E1776">
            <v>0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>
            <v>0</v>
          </cell>
        </row>
        <row r="1800">
          <cell r="F1800">
            <v>0</v>
          </cell>
        </row>
        <row r="1801">
          <cell r="F1801">
            <v>0</v>
          </cell>
        </row>
        <row r="1802">
          <cell r="F1802">
            <v>0</v>
          </cell>
        </row>
        <row r="1803">
          <cell r="B1803" t="str">
            <v>기존도장 방식을 채택할 경우</v>
          </cell>
          <cell r="E1803">
            <v>0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>
            <v>0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>
            <v>0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>
            <v>0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>
            <v>0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>
            <v>0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>
            <v>0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>
            <v>0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>
            <v>0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>
            <v>0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>
            <v>0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>
            <v>0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>
            <v>0</v>
          </cell>
        </row>
        <row r="1909">
          <cell r="A1909" t="str">
            <v>공사비 산출</v>
          </cell>
          <cell r="F1909">
            <v>0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>
            <v>0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>
            <v>0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>
            <v>0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>
            <v>0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>
            <v>0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>
            <v>0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>
            <v>0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>
            <v>0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>
            <v>0</v>
          </cell>
        </row>
        <row r="1925">
          <cell r="A1925" t="str">
            <v>공사비 산출</v>
          </cell>
          <cell r="F1925">
            <v>0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>
            <v>0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>
            <v>0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>
            <v>0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>
            <v>0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>
            <v>0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>
            <v>0</v>
          </cell>
        </row>
        <row r="1976">
          <cell r="E1976">
            <v>0</v>
          </cell>
          <cell r="F1976" t="str">
            <v>S.T.S 잡철물 제작,설치(SCREEN등)</v>
          </cell>
        </row>
        <row r="1977">
          <cell r="E1977">
            <v>0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>
            <v>0</v>
          </cell>
        </row>
        <row r="2001">
          <cell r="F2001">
            <v>0</v>
          </cell>
        </row>
        <row r="2002">
          <cell r="F2002">
            <v>0</v>
          </cell>
        </row>
        <row r="2004">
          <cell r="F2004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#4"/>
      <sheetName val="산#4-1"/>
      <sheetName val="FITTING LENGTH"/>
      <sheetName val="PIPE"/>
      <sheetName val="VALVE"/>
      <sheetName val="FLANGE"/>
      <sheetName val="EQUIP"/>
      <sheetName val="산#5"/>
      <sheetName val="V-FLG"/>
      <sheetName val="V-VV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D"/>
      <sheetName val="BSD 1"/>
      <sheetName val="BSD (2)"/>
    </sheetNames>
    <sheetDataSet>
      <sheetData sheetId="0"/>
      <sheetData sheetId="1"/>
      <sheetData sheetId="2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5"/>
      <sheetName val="PLAN"/>
      <sheetName val="제1안"/>
      <sheetName val="제2안"/>
      <sheetName val="토공"/>
      <sheetName val="금액대비"/>
      <sheetName val="토공가실행"/>
      <sheetName val="BSD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RIDROLL"/>
      <sheetName val="Sheet1"/>
      <sheetName val="단중표"/>
      <sheetName val="계산내역"/>
      <sheetName val="품종별-이름"/>
      <sheetName val="Sheet5"/>
      <sheetName val="Summary Sheets"/>
      <sheetName val="도"/>
      <sheetName val="예산M11A"/>
      <sheetName val="CB"/>
      <sheetName val="SENSOR LIST"/>
      <sheetName val="#REF"/>
      <sheetName val="PI"/>
      <sheetName val="산출"/>
      <sheetName val="9-1차이내역."/>
      <sheetName val="점수계산1-2"/>
      <sheetName val="세부내역(직접인건비)"/>
      <sheetName val="PRO_A"/>
      <sheetName val="DWG"/>
      <sheetName val="ELEC_MCI"/>
      <sheetName val="MAIN"/>
      <sheetName val="INST_MCI"/>
      <sheetName val="MECH_MCI"/>
      <sheetName val="PRO"/>
      <sheetName val="설비비4"/>
      <sheetName val="보온자재단가표"/>
      <sheetName val="MuC Claim"/>
      <sheetName val="2선재"/>
      <sheetName val="작성방법"/>
      <sheetName val="TOTAL"/>
      <sheetName val="COVER"/>
      <sheetName val="작성기준"/>
      <sheetName val="Input"/>
      <sheetName val="Units Def'n"/>
      <sheetName val="PBS"/>
      <sheetName val="부표총괄"/>
      <sheetName val="계산근거"/>
      <sheetName val="표지"/>
      <sheetName val="완성차 미수금"/>
      <sheetName val="월별손익"/>
      <sheetName val="수입"/>
      <sheetName val="choose"/>
      <sheetName val="BASIC (2)"/>
      <sheetName val="1.견적기준(입력)"/>
      <sheetName val="환율"/>
      <sheetName val="기본"/>
      <sheetName val="F-Assump"/>
      <sheetName val="Q-Data"/>
      <sheetName val="Y-Data"/>
      <sheetName val="CapEx"/>
      <sheetName val="EQUIP-H"/>
      <sheetName val="수목데이타 "/>
      <sheetName val="parts"/>
      <sheetName val="Total BM"/>
      <sheetName val="영업.일1"/>
      <sheetName val="진주방향"/>
      <sheetName val="단가비교표"/>
      <sheetName val="PIPE"/>
      <sheetName val="FLANGE"/>
      <sheetName val="VALVE"/>
      <sheetName val="Sheet9"/>
      <sheetName val="공사명입력"/>
      <sheetName val="BEND LOSS"/>
      <sheetName val="TABLE"/>
      <sheetName val="BSD (2)"/>
      <sheetName val="Eier"/>
      <sheetName val="POL6차-PIPING"/>
      <sheetName val="9-1차이내역"/>
      <sheetName val="Chart"/>
      <sheetName val="내역서"/>
      <sheetName val="산#2-1 (2)"/>
      <sheetName val="P-LIST"/>
      <sheetName val="간선계산"/>
      <sheetName val="7.경제성결과"/>
      <sheetName val="갑지"/>
      <sheetName val="BRIDROLL.XLS"/>
      <sheetName val="DATA테이블1 (2)"/>
      <sheetName val="Sheet4"/>
      <sheetName val="72-피버"/>
      <sheetName val="조도계산서 (도서)"/>
      <sheetName val="출근부"/>
      <sheetName val="환율-LIBOR"/>
      <sheetName val="rate"/>
      <sheetName val="INSTR"/>
      <sheetName val="설비비3"/>
      <sheetName val="BQ"/>
      <sheetName val="2.주요계수총괄"/>
      <sheetName val="입력"/>
      <sheetName val="적용기준"/>
      <sheetName val="부속동"/>
      <sheetName val="적용"/>
      <sheetName val="가열로SW"/>
      <sheetName val="3.소요인력산출내역서"/>
      <sheetName val="참고자료"/>
      <sheetName val="단위중량표"/>
      <sheetName val="일위대가(계측기설치)"/>
      <sheetName val="토건"/>
      <sheetName val="상각율"/>
      <sheetName val="conv전장품"/>
      <sheetName val="경제성분석"/>
      <sheetName val="내역"/>
      <sheetName val="분석mast"/>
      <sheetName val="서울산업대(토)"/>
      <sheetName val="kich thuoc"/>
      <sheetName val="DTHH"/>
      <sheetName val="DESIGN"/>
      <sheetName val="1.열용량"/>
      <sheetName val="재료비"/>
      <sheetName val="도면자료제출일정"/>
      <sheetName val="3.적용기준"/>
      <sheetName val="4.소요인력산출내역서"/>
      <sheetName val="Sheet1 (2)"/>
      <sheetName val="SOS_PLC &amp; Panel"/>
      <sheetName val="1.설계조건"/>
      <sheetName val="옥외"/>
      <sheetName val="당초"/>
      <sheetName val="MixBed"/>
      <sheetName val="CondPol"/>
      <sheetName val="SET UP"/>
      <sheetName val="기본일정"/>
      <sheetName val="인천제철"/>
      <sheetName val="아주기계"/>
      <sheetName val="시추주상도"/>
      <sheetName val="일위대가"/>
      <sheetName val="AILC004"/>
      <sheetName val="견적990322"/>
      <sheetName val="남양시작동자105노65기1.3화1.2"/>
      <sheetName val="해외 연수비용 계산-삭제"/>
      <sheetName val="해외 기술훈련비 (합계)"/>
      <sheetName val="Sheet6 (3)"/>
      <sheetName val="F5"/>
      <sheetName val="계약ITEM"/>
      <sheetName val="보일러"/>
      <sheetName val="ITEM-LIST"/>
      <sheetName val="Summary_Sheets"/>
      <sheetName val="SENSOR_LIST"/>
      <sheetName val="9-1차이내역_"/>
      <sheetName val="MuC_Claim"/>
      <sheetName val="BASIC_(2)"/>
      <sheetName val="Units_Def'n"/>
      <sheetName val="1_견적기준(입력)"/>
      <sheetName val="INPUT-DATA"/>
      <sheetName val="#3E1_GCR"/>
      <sheetName val="cp-e1"/>
      <sheetName val="산#3-1"/>
      <sheetName val="조작대(1연)"/>
      <sheetName val="85%"/>
      <sheetName val="입찰안"/>
      <sheetName val="IMPEADENCE MAP 취수장"/>
      <sheetName val="일위대가-1"/>
      <sheetName val="15100"/>
      <sheetName val="ListDef"/>
      <sheetName val="조립지적"/>
      <sheetName val="계화배수"/>
      <sheetName val="옥외통신"/>
      <sheetName val="REHEATING FURNACE"/>
      <sheetName val="단가"/>
      <sheetName val="기계내역"/>
      <sheetName val="적용률"/>
      <sheetName val="단가표"/>
      <sheetName val="단면가정"/>
      <sheetName val="제출계산서"/>
      <sheetName val="DATA"/>
      <sheetName val="EQUIP"/>
      <sheetName val="LinerWt"/>
      <sheetName val="Man Power"/>
      <sheetName val="산#3-2-2"/>
      <sheetName val="산#3-2"/>
      <sheetName val="ENG-101"/>
      <sheetName val="기계내역서"/>
      <sheetName val="Man Power &amp; Comp"/>
      <sheetName val="list"/>
      <sheetName val="부하(성남)"/>
      <sheetName val="부하계산서"/>
      <sheetName val="8.INTER CONNECTING"/>
      <sheetName val="4-3 보온 기본물량집계"/>
      <sheetName val="물량"/>
      <sheetName val="WEIGHT LIST"/>
      <sheetName val="교각1"/>
      <sheetName val="C23HMLMP"/>
      <sheetName val="FISIA CALCOLO STADI"/>
    </sheetNames>
    <definedNames>
      <definedName name="Chart973_Click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 refreshError="1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/>
      <sheetData sheetId="128"/>
      <sheetData sheetId="129"/>
      <sheetData sheetId="130" refreshError="1"/>
      <sheetData sheetId="131" refreshError="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물가자료"/>
      <sheetName val="일위대가표(평택)"/>
      <sheetName val="laroux"/>
      <sheetName val="운전경비"/>
      <sheetName val="중기조종원인건비"/>
    </sheetNames>
    <sheetDataSet>
      <sheetData sheetId="0" refreshError="1">
        <row r="4">
          <cell r="C4">
            <v>66050</v>
          </cell>
        </row>
        <row r="11">
          <cell r="C11">
            <v>49575</v>
          </cell>
        </row>
        <row r="12">
          <cell r="C12">
            <v>31866</v>
          </cell>
        </row>
        <row r="21">
          <cell r="C21">
            <v>66655</v>
          </cell>
        </row>
        <row r="22">
          <cell r="C22">
            <v>60429</v>
          </cell>
        </row>
        <row r="23">
          <cell r="C23">
            <v>55408</v>
          </cell>
        </row>
        <row r="24">
          <cell r="C24">
            <v>59988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원역(전체분)설계서"/>
      <sheetName val="수원역(금회분)설계서"/>
      <sheetName val="설계예산서-토목"/>
      <sheetName val="견적대비표"/>
      <sheetName val="#REF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총괄"/>
      <sheetName val="건원"/>
      <sheetName val="토원"/>
      <sheetName val="설원"/>
      <sheetName val="집계"/>
      <sheetName val="집계토"/>
      <sheetName val="요율"/>
      <sheetName val="관급"/>
      <sheetName val="dbox-항목데이타"/>
      <sheetName val="d-box"/>
      <sheetName val="Chart1"/>
      <sheetName val="갑지2"/>
      <sheetName val="갑지"/>
      <sheetName val="study"/>
      <sheetName val="총괄표"/>
      <sheetName val="건설집계"/>
      <sheetName val="토목집계"/>
      <sheetName val="조경집계"/>
      <sheetName val="원가"/>
      <sheetName val="자금집행 현황"/>
      <sheetName val="총괄장"/>
      <sheetName val="현장관리비집행(갑)"/>
      <sheetName val="현장관리비(을)"/>
      <sheetName val="가설공사"/>
      <sheetName val="안전관리비(갑)"/>
      <sheetName val="안전관리비(을)"/>
      <sheetName val="식비"/>
      <sheetName val="간식비"/>
      <sheetName val="노임대장"/>
      <sheetName val="노임대장 (2)"/>
      <sheetName val="장비"/>
      <sheetName val="노임대장 (3)"/>
      <sheetName val="총괄(관리비)"/>
      <sheetName val="을지"/>
      <sheetName val="원가계산서"/>
      <sheetName val="내역서 (2)"/>
      <sheetName val="일위대가  (2)"/>
      <sheetName val="원가계산서(최초) (2)"/>
      <sheetName val="집계표 (2)"/>
      <sheetName val="일위대가목록표 (2)"/>
      <sheetName val="Sheet1"/>
      <sheetName val="Sheet2"/>
      <sheetName val="Sheet3"/>
      <sheetName val="전체공사"/>
      <sheetName val="인천4(총괄표)"/>
      <sheetName val="기계갑"/>
      <sheetName val="기계집계"/>
      <sheetName val="기계내역"/>
      <sheetName val="소방계갑 "/>
      <sheetName val="소방집계1"/>
      <sheetName val="소방내역"/>
      <sheetName val="EMST10"/>
      <sheetName val="별표집계"/>
      <sheetName val="맨홀토공산출"/>
      <sheetName val="1월"/>
      <sheetName val="3월"/>
      <sheetName val="직공비"/>
      <sheetName val="2000년1차"/>
      <sheetName val="CODE"/>
      <sheetName val="SLAB&quot;1&quot;"/>
      <sheetName val="Hw-CV"/>
      <sheetName val="전기"/>
      <sheetName val="guard(mac)"/>
      <sheetName val="부안일위"/>
      <sheetName val="부대내역"/>
      <sheetName val="input"/>
      <sheetName val="건축-물가변동"/>
      <sheetName val="품셈표"/>
      <sheetName val="COPING"/>
      <sheetName val="1-1"/>
      <sheetName val="단가"/>
      <sheetName val="200"/>
      <sheetName val="비용"/>
      <sheetName val="내역표지"/>
      <sheetName val="건축미장"/>
      <sheetName val="건축미장내역"/>
      <sheetName val="1-4일위대가목차"/>
      <sheetName val="입찰안"/>
      <sheetName val="1호인버트수량"/>
      <sheetName val="중기가격"/>
      <sheetName val="공통가설"/>
      <sheetName val="설계"/>
      <sheetName val="오억미만"/>
      <sheetName val="건축내역"/>
      <sheetName val="목록"/>
      <sheetName val="남양시작동자105노65기1.3화1.2"/>
      <sheetName val="토공사"/>
      <sheetName val="일위목록"/>
      <sheetName val="기자재비"/>
      <sheetName val="gyun"/>
      <sheetName val="간선계산"/>
      <sheetName val="간접비내역-1"/>
      <sheetName val="토목"/>
      <sheetName val="원가입력"/>
      <sheetName val="산출내역서집계표"/>
      <sheetName val="횡배수관토공수량"/>
      <sheetName val="CPM챠트 "/>
      <sheetName val="기본DATA"/>
      <sheetName val="전신환매도율"/>
      <sheetName val="삼성전기"/>
      <sheetName val="Sheet1 (2)"/>
      <sheetName val="내역서"/>
      <sheetName val="#REF"/>
      <sheetName val="점수계산1-2"/>
      <sheetName val="토목내역서"/>
      <sheetName val="관기성공.내"/>
      <sheetName val="을"/>
      <sheetName val="코드표"/>
      <sheetName val="물가자료"/>
      <sheetName val="M1"/>
      <sheetName val="b_balju"/>
      <sheetName val="공사내역"/>
      <sheetName val="자재co"/>
      <sheetName val="집계표"/>
      <sheetName val="노임"/>
      <sheetName val="결재판"/>
      <sheetName val="Total"/>
      <sheetName val="Sheet5"/>
      <sheetName val="증감대비"/>
      <sheetName val="산출내역"/>
      <sheetName val="총 원가계산"/>
      <sheetName val="주방환기"/>
      <sheetName val="자재단가비교표"/>
      <sheetName val="COA-17"/>
      <sheetName val="C-18"/>
      <sheetName val="1공구 건정토건 토공"/>
      <sheetName val="교각1"/>
      <sheetName val="6동"/>
      <sheetName val="표지"/>
      <sheetName val="서울산업대(토)"/>
      <sheetName val="공사비예산서(토목분)"/>
      <sheetName val="내역서(총괄)"/>
      <sheetName val="Project Brief"/>
      <sheetName val="S058FL01"/>
      <sheetName val="CAT_5"/>
      <sheetName val="재료집계"/>
      <sheetName val="가스"/>
      <sheetName val="DATA"/>
      <sheetName val="정부노임단가"/>
      <sheetName val="전장품(관리용)"/>
      <sheetName val="인건비"/>
      <sheetName val="개요입력"/>
      <sheetName val="수량기준"/>
      <sheetName val="단가기준"/>
      <sheetName val="일위대가(가설)"/>
      <sheetName val="사급자재"/>
      <sheetName val="시추주상도"/>
      <sheetName val="Macro(전선)"/>
      <sheetName val="기둥"/>
      <sheetName val="저판(버림100)"/>
      <sheetName val="부속동"/>
      <sheetName val="토목주소"/>
      <sheetName val="프랜트면허"/>
      <sheetName val="투찰가"/>
      <sheetName val="CPM챠트"/>
      <sheetName val="giathanh1"/>
      <sheetName val="우수받이"/>
      <sheetName val="와동25-3(변경)"/>
      <sheetName val="Macro(ST)"/>
      <sheetName val="Macro(AT)"/>
      <sheetName val="내역서적용수량"/>
      <sheetName val="SILICATE"/>
      <sheetName val="철콘공사"/>
      <sheetName val="가설공사내역"/>
      <sheetName val="일위대가"/>
      <sheetName val="UPRI"/>
      <sheetName val="식재총괄"/>
      <sheetName val="ETC"/>
      <sheetName val="11.자재단가"/>
      <sheetName val="BSD (2)"/>
      <sheetName val="부대공Ⅱ"/>
      <sheetName val="제경비"/>
      <sheetName val="일반부표"/>
      <sheetName val="현대물량"/>
      <sheetName val="입출재고현황 (2)"/>
      <sheetName val="중동상가"/>
      <sheetName val="FAX"/>
      <sheetName val="단가조사서"/>
      <sheetName val="뜃맟뭁돽띿맟?-BLDG"/>
      <sheetName val="적용단가"/>
      <sheetName val="eq_data"/>
      <sheetName val="대전-교대(A1-A2)"/>
      <sheetName val="수량산출내역1115"/>
      <sheetName val="지급자재"/>
      <sheetName val="타공종이기"/>
      <sheetName val="간접"/>
      <sheetName val="기성내역서표지"/>
      <sheetName val="배수장공사비명세서"/>
      <sheetName val="단가표"/>
      <sheetName val="UNIT"/>
      <sheetName val="총괄내역서"/>
      <sheetName val="PBS"/>
      <sheetName val="부산4"/>
      <sheetName val="포장복구집계"/>
      <sheetName val="외상매"/>
      <sheetName val="일위대가내역"/>
      <sheetName val="준검 내역서"/>
      <sheetName val="TOTAL_BOQ"/>
      <sheetName val="단중표"/>
      <sheetName val="에너지동"/>
      <sheetName val="송라터널총괄"/>
      <sheetName val="예산M11A"/>
      <sheetName val="안정검토"/>
      <sheetName val="단면설계"/>
      <sheetName val="수로교총재료집계"/>
      <sheetName val="PROJECT BRIEF(EX.NEW)"/>
      <sheetName val="WEON"/>
      <sheetName val="Summary Sheets"/>
      <sheetName val="간접비"/>
      <sheetName val="문학간접"/>
      <sheetName val="별표 "/>
      <sheetName val="LABTOTAL"/>
      <sheetName val="내역분기"/>
      <sheetName val="조건표"/>
      <sheetName val="일위목록-기"/>
      <sheetName val="I一般比"/>
      <sheetName val="제품"/>
      <sheetName val="견적내용입력"/>
      <sheetName val="각종양식"/>
      <sheetName val="소요자재"/>
      <sheetName val="노무산출서"/>
      <sheetName val="EACT10"/>
      <sheetName val="적현로"/>
      <sheetName val="Mc1"/>
      <sheetName val="단위가격"/>
      <sheetName val="단가조사"/>
      <sheetName val="CIVIL4"/>
      <sheetName val="1.설계조건"/>
      <sheetName val="SUMMARY"/>
      <sheetName val="PAINT"/>
      <sheetName val="교각계산"/>
      <sheetName val="A-4"/>
      <sheetName val="계양가시설"/>
      <sheetName val="양산물금"/>
      <sheetName val="자판실행"/>
      <sheetName val="단가보완"/>
      <sheetName val="슬래브(유곡)"/>
      <sheetName val="금액"/>
      <sheetName val="기계 도급내역서"/>
      <sheetName val="계화배수"/>
      <sheetName val="실행철강하도"/>
      <sheetName val="TUAS"/>
      <sheetName val="관음목장(제출용)자105인97.5"/>
      <sheetName val="세부내역"/>
      <sheetName val="B1(반포1차)"/>
      <sheetName val="일위대가(계측기설치)"/>
      <sheetName val="공량산출서"/>
      <sheetName val="품셈TABLE"/>
      <sheetName val="Sheet4"/>
      <sheetName val="갑지(추정)"/>
      <sheetName val="골조시행"/>
      <sheetName val="하조서"/>
      <sheetName val="일위대가-2"/>
      <sheetName val="CODE(2)"/>
      <sheetName val="conv전장품"/>
      <sheetName val="기본"/>
      <sheetName val="2000전체분"/>
      <sheetName val="세부내역서"/>
      <sheetName val="단위수량"/>
      <sheetName val="공사비집계"/>
      <sheetName val="견적대비표"/>
      <sheetName val="EQUIP-H"/>
      <sheetName val="BID"/>
      <sheetName val="MANUFACTORY"/>
      <sheetName val="기기점검"/>
      <sheetName val="c_balju"/>
      <sheetName val="내역(중앙)"/>
      <sheetName val="내역(창신)"/>
      <sheetName val="장비명"/>
      <sheetName val="일위대가(건축)"/>
      <sheetName val="단면 (2)"/>
      <sheetName val="노임단가"/>
      <sheetName val="견적조건"/>
      <sheetName val="약품설비"/>
      <sheetName val="철근콘크리트"/>
      <sheetName val="파일항타"/>
      <sheetName val="파일항타 (2)"/>
      <sheetName val="하수실행"/>
      <sheetName val="산정표"/>
      <sheetName val="노무비 경비"/>
      <sheetName val="산재 안전"/>
      <sheetName val="적용률"/>
      <sheetName val="VXXXXXXX"/>
      <sheetName val="매입세"/>
      <sheetName val="진주방향"/>
      <sheetName val="MCC제원"/>
      <sheetName val="TEST1"/>
      <sheetName val="IMPEADENCE MAP 취수장"/>
      <sheetName val="가스내역"/>
      <sheetName val="결재판(삭제하지말아주세요)"/>
      <sheetName val="금액내역서"/>
      <sheetName val="연부97-1"/>
      <sheetName val="갑지1"/>
      <sheetName val="바.한일양산"/>
      <sheetName val="부하계산서"/>
      <sheetName val="96보완계획7.12"/>
      <sheetName val="아파트"/>
      <sheetName val="001"/>
      <sheetName val="LIST"/>
      <sheetName val="DANGA"/>
      <sheetName val="Bid_Detail"/>
      <sheetName val="3.공통공사대비"/>
      <sheetName val="SG"/>
      <sheetName val="tggwan(mac)"/>
      <sheetName val="포장공"/>
      <sheetName val="버스운행안내"/>
      <sheetName val="예방접종계획"/>
      <sheetName val="근태계획서"/>
      <sheetName val="ABUT수량-A1"/>
      <sheetName val="기성2"/>
      <sheetName val="샘플표지"/>
      <sheetName val="CAP"/>
      <sheetName val="역T형"/>
      <sheetName val="단가및재료비"/>
      <sheetName val="중기사용료"/>
      <sheetName val="ELECTRIC"/>
      <sheetName val="9GNG운반"/>
      <sheetName val="품목"/>
      <sheetName val="공사수행방안"/>
      <sheetName val="품셈총괄표"/>
      <sheetName val="말뚝물량"/>
      <sheetName val="수량산출근거"/>
      <sheetName val="단위집계표"/>
      <sheetName val="노임이"/>
      <sheetName val="중기조종사 단위단가"/>
      <sheetName val="CPI"/>
      <sheetName val="CV"/>
      <sheetName val="통합"/>
      <sheetName val="법면"/>
      <sheetName val="부대공"/>
      <sheetName val="구조물공"/>
      <sheetName val="중기일위대가"/>
      <sheetName val="토공"/>
      <sheetName val="배수공1"/>
      <sheetName val="일위_파일"/>
      <sheetName val="사회복지관"/>
      <sheetName val="입력시트"/>
      <sheetName val="성남여성복지내역"/>
      <sheetName val="원가계산하도"/>
      <sheetName val="경율산정.XLS"/>
      <sheetName val="FORM-0"/>
      <sheetName val="시노"/>
      <sheetName val="방송일위대가"/>
      <sheetName val="현황"/>
      <sheetName val="설 계"/>
      <sheetName val="Macro1"/>
      <sheetName val="화전내"/>
      <sheetName val="일위대가-1"/>
      <sheetName val="INS-SHEET"/>
      <sheetName val="설계내역"/>
      <sheetName val="목창호"/>
      <sheetName val="TRE TABLE"/>
      <sheetName val="일위대가목록"/>
      <sheetName val="손익분석"/>
      <sheetName val="2.유지보수비"/>
      <sheetName val="O＆P"/>
      <sheetName val="신우"/>
      <sheetName val="돌담교 상부수량"/>
      <sheetName val="교량전기"/>
      <sheetName val="대전월평내역"/>
      <sheetName val="dg"/>
      <sheetName val="1단계"/>
      <sheetName val="수입"/>
      <sheetName val="정공공사"/>
      <sheetName val="내  역  서"/>
      <sheetName val="상수도토공집계표"/>
      <sheetName val="대목"/>
      <sheetName val="메서,변+증"/>
      <sheetName val="예상"/>
      <sheetName val="퇴직금(울산천상)"/>
      <sheetName val="MAT"/>
      <sheetName val="시산표"/>
      <sheetName val="미드수량"/>
      <sheetName val="건축"/>
      <sheetName val="교통대책내역"/>
      <sheetName val="총내역서"/>
      <sheetName val="1995년 섹터별 매출"/>
      <sheetName val="가공비"/>
      <sheetName val="계약서"/>
      <sheetName val="말뚝지지력산정"/>
      <sheetName val="부표총괄"/>
      <sheetName val="열린교실"/>
      <sheetName val="배수장공사비"/>
      <sheetName val="XZLC2"/>
      <sheetName val="차액보증"/>
      <sheetName val="전체도급"/>
      <sheetName val="982월원안"/>
      <sheetName val="AILC004"/>
      <sheetName val="Curves"/>
      <sheetName val="Tables"/>
      <sheetName val="산출근거"/>
      <sheetName val="화전입력"/>
      <sheetName val="정렬"/>
      <sheetName val="예산대비"/>
      <sheetName val="MOTOR"/>
      <sheetName val="VV보온LINK"/>
      <sheetName val="FIT보온LINK"/>
      <sheetName val="부대대비"/>
      <sheetName val="냉연집계"/>
      <sheetName val="s.v"/>
      <sheetName val="J直材4"/>
      <sheetName val="설정"/>
      <sheetName val="96노임기준"/>
      <sheetName val="실행품의서"/>
      <sheetName val="GAEYO"/>
      <sheetName val="3.바닥판설계"/>
      <sheetName val="우배수"/>
      <sheetName val="직노"/>
      <sheetName val="전선"/>
      <sheetName val="CABLE"/>
      <sheetName val="설계명세서"/>
      <sheetName val="예산명세서"/>
      <sheetName val="자료입력"/>
      <sheetName val="coll#"/>
      <sheetName val="04.계약내역서.xlsx"/>
      <sheetName val="공조기"/>
      <sheetName val="단가산출"/>
      <sheetName val="경비"/>
      <sheetName val="전기일위대가"/>
      <sheetName val="식재"/>
      <sheetName val="시설물"/>
      <sheetName val="식재출력용"/>
      <sheetName val="유지관리"/>
      <sheetName val="월별수입"/>
      <sheetName val="백암비스타내역"/>
      <sheetName val="노무비"/>
      <sheetName val="공사비총괄표"/>
      <sheetName val="토적계산"/>
      <sheetName val="목차"/>
      <sheetName val="전산소모"/>
      <sheetName val="사통공사비"/>
      <sheetName val="인건-측정"/>
      <sheetName val="평가데이터"/>
      <sheetName val="관급자재"/>
      <sheetName val="제수"/>
      <sheetName val="공기"/>
      <sheetName val="계산내역"/>
      <sheetName val="잡비"/>
      <sheetName val="esc"/>
      <sheetName val="경비_원본"/>
      <sheetName val="단"/>
      <sheetName val="수원BOM-원본"/>
      <sheetName val="2.가정단면"/>
      <sheetName val="주식"/>
      <sheetName val="하중계산"/>
      <sheetName val="Tbom-tot"/>
      <sheetName val="건축집계표"/>
      <sheetName val="산업"/>
      <sheetName val="본체"/>
      <sheetName val="약품공급2"/>
      <sheetName val="토목내역"/>
      <sheetName val="일위"/>
      <sheetName val="조도계산서 (도서)"/>
      <sheetName val="전차선로 물량표"/>
      <sheetName val="특이사항"/>
      <sheetName val="BASIC (2)"/>
      <sheetName val="99 조정금액"/>
      <sheetName val="COST"/>
      <sheetName val="부하(성남)"/>
      <sheetName val="제-노임"/>
      <sheetName val="제직재"/>
      <sheetName val="예정(3)"/>
      <sheetName val="단면가정"/>
      <sheetName val="기둥(원형)"/>
      <sheetName val="대비"/>
      <sheetName val="가로등"/>
      <sheetName val="조건입력"/>
      <sheetName val="조건입력(2)"/>
      <sheetName val="장비선정"/>
      <sheetName val="TH VL, NC, DDHT Thanhphuoc"/>
      <sheetName val="TOWER 12TON"/>
      <sheetName val="TOWER 10TON"/>
      <sheetName val="2003하반기노임기준"/>
      <sheetName val="본사일보"/>
      <sheetName val="Sheet1 (3)"/>
      <sheetName val="D-3109"/>
      <sheetName val="시점부일반수량"/>
      <sheetName val="TG9504"/>
      <sheetName val="견적서"/>
      <sheetName val="평야부원가총괄"/>
      <sheetName val="계산"/>
      <sheetName val="Sens&amp;Anal"/>
      <sheetName val="Y-WORK"/>
      <sheetName val="내력서"/>
      <sheetName val="DESIGN CRITERIA"/>
      <sheetName val="copy"/>
      <sheetName val="서식"/>
      <sheetName val="품셈1-17"/>
      <sheetName val="수량"/>
      <sheetName val="카메라"/>
      <sheetName val="수목표준대가"/>
      <sheetName val="구의33고"/>
      <sheetName val="차선도색현황"/>
      <sheetName val="예산서"/>
      <sheetName val="매원개착터널총괄"/>
      <sheetName val="실행내역"/>
      <sheetName val="기초단가"/>
      <sheetName val="조직"/>
      <sheetName val="CON"/>
      <sheetName val="견"/>
      <sheetName val="공사개요"/>
      <sheetName val="실행"/>
      <sheetName val="중갑지"/>
      <sheetName val="제출내역 (2)"/>
      <sheetName val="내역입력"/>
      <sheetName val="소방일위 "/>
      <sheetName val="개산공사비"/>
      <sheetName val="LEGEND"/>
      <sheetName val="토 적 표"/>
      <sheetName val="조작대(1연)"/>
      <sheetName val="설계변경원가계산총괄표"/>
      <sheetName val="CLAUSE"/>
      <sheetName val="설계예시"/>
      <sheetName val="경상비"/>
      <sheetName val="Cost_File"/>
      <sheetName val="COPING-1"/>
      <sheetName val="역T형교대-2수량"/>
      <sheetName val="S14"/>
      <sheetName val="일위대가목차"/>
      <sheetName val="★도급내역"/>
      <sheetName val="본공사"/>
      <sheetName val="도급"/>
      <sheetName val="당초내역서"/>
      <sheetName val="기계경비(시간당)"/>
      <sheetName val="램머"/>
      <sheetName val="단가대비표"/>
      <sheetName val="자  재"/>
      <sheetName val="건축외주"/>
      <sheetName val="추정BS"/>
      <sheetName val="추정PL"/>
      <sheetName val="날개벽수량표"/>
      <sheetName val="대비(전체)"/>
      <sheetName val="공작물조직표(용배수)"/>
      <sheetName val="대비표(토공1안)"/>
      <sheetName val="수원공"/>
      <sheetName val="시중노임단가"/>
      <sheetName val="입력"/>
      <sheetName val="뜃맟뭁돽띿맟_-BLDG"/>
      <sheetName val="H-pile(298x299)"/>
      <sheetName val="H-pile(250x250)"/>
      <sheetName val="암거공"/>
      <sheetName val="단가적용"/>
      <sheetName val="NAI"/>
      <sheetName val="TOTAL3"/>
      <sheetName val="Imp-Data"/>
      <sheetName val="영흥TL(UP,DOWN) "/>
      <sheetName val="부관맨홀조서"/>
      <sheetName val="석축단"/>
      <sheetName val="법면수집"/>
      <sheetName val="석축설면"/>
      <sheetName val="법면단"/>
      <sheetName val="내역(구조물)"/>
      <sheetName val="소방"/>
      <sheetName val="천마갑지"/>
      <sheetName val="sw1"/>
      <sheetName val="NOMUBI"/>
      <sheetName val="P.M 별"/>
      <sheetName val="2-1공사개요1"/>
      <sheetName val="1호맨홀토공"/>
      <sheetName val="F5"/>
      <sheetName val="CTEMCOST"/>
      <sheetName val="제1영업소"/>
      <sheetName val="제2영업소"/>
      <sheetName val="제3영업소"/>
      <sheetName val="청천내"/>
      <sheetName val="토적표"/>
      <sheetName val="Data&amp;Result"/>
      <sheetName val="공사비산출내역"/>
      <sheetName val="2.대외공문"/>
      <sheetName val="1,2공구원가계산서"/>
      <sheetName val="1공구산출내역서"/>
      <sheetName val="매립"/>
      <sheetName val="1.취수장"/>
      <sheetName val="B1"/>
      <sheetName val="기초자료입력"/>
      <sheetName val="앨범표지"/>
      <sheetName val="1.우편집중내역서"/>
      <sheetName val="내촌육교방음벽수량집계표"/>
      <sheetName val="2"/>
      <sheetName val="CC16-내역서"/>
      <sheetName val="내역서01"/>
      <sheetName val="6PILE  (돌출)"/>
      <sheetName val="공문"/>
      <sheetName val="SULKEA"/>
      <sheetName val="SIHEUNG"/>
      <sheetName val="내부마감"/>
      <sheetName val="전기공사"/>
      <sheetName val="표지1"/>
      <sheetName val="비교표"/>
      <sheetName val="내역서을지"/>
      <sheetName val="단열-자재"/>
      <sheetName val="내역전기"/>
      <sheetName val="터널조도"/>
      <sheetName val="기기리스트"/>
      <sheetName val="자금집행_현황"/>
      <sheetName val="노임대장_(2)"/>
      <sheetName val="노임대장_(3)"/>
      <sheetName val="소방계갑_"/>
      <sheetName val="내역서_(2)"/>
      <sheetName val="일위대가__(2)"/>
      <sheetName val="원가계산서(최초)_(2)"/>
      <sheetName val="집계표_(2)"/>
      <sheetName val="일위대가목록표_(2)"/>
      <sheetName val="Sheet1_(2)"/>
      <sheetName val="남양시작동자105노65기1_3화1_2"/>
      <sheetName val="관기성공_내"/>
      <sheetName val="CPM챠트_"/>
      <sheetName val="총_원가계산"/>
      <sheetName val="1공구_건정토건_토공"/>
      <sheetName val="Project_Brief"/>
      <sheetName val="BSD_(2)"/>
      <sheetName val="준검_내역서"/>
      <sheetName val="기계_도급내역서"/>
      <sheetName val="11_자재단가"/>
      <sheetName val="관음목장(제출용)자105인97_5"/>
      <sheetName val="PROJECT_BRIEF(EX_NEW)"/>
      <sheetName val="1_설계조건"/>
      <sheetName val="입출재고현황_(2)"/>
      <sheetName val="Summary_Sheets"/>
      <sheetName val="단면_(2)"/>
      <sheetName val="96보완계획7_12"/>
      <sheetName val="3_공통공사대비"/>
      <sheetName val="노무비_경비"/>
      <sheetName val="산재_안전"/>
      <sheetName val="IMPEADENCE_MAP_취수장"/>
      <sheetName val="견적"/>
      <sheetName val="BSD _2_"/>
      <sheetName val="점검등산출(전체)"/>
      <sheetName val="01상노임"/>
      <sheetName val="전기일위목록"/>
      <sheetName val="토공총괄집계"/>
      <sheetName val="밸브설치"/>
      <sheetName val="근입장"/>
      <sheetName val="2.3지지력"/>
      <sheetName val="4.하중산정"/>
      <sheetName val="대전노은1차_조적_집계표"/>
      <sheetName val="플랜트 설치"/>
      <sheetName val="내역서(교량)전체"/>
      <sheetName val="ASP"/>
      <sheetName val="설-원가"/>
      <sheetName val="연돌일위집계"/>
      <sheetName val="설계조건"/>
      <sheetName val="측구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호기"/>
      <sheetName val="집행"/>
      <sheetName val="월별산출-직원"/>
      <sheetName val="laroux"/>
      <sheetName val="급여산정"/>
      <sheetName val="총괄표"/>
      <sheetName val="VXXXXX"/>
      <sheetName val="VXXXX"/>
      <sheetName val="@요약표"/>
      <sheetName val="@견적조건"/>
      <sheetName val="新주택문화관수준"/>
      <sheetName val="@최종(상승포함)"/>
      <sheetName val="리모델링"/>
      <sheetName val="금액확인"/>
      <sheetName val="@갑지&amp;DATA"/>
      <sheetName val="공유보정"/>
      <sheetName val="층,세대,연면적보정"/>
      <sheetName val="@토공-흙막이"/>
      <sheetName val="집계표"/>
      <sheetName val="내역서"/>
      <sheetName val="회의록"/>
      <sheetName val="[6호기ࡴ집행"/>
      <sheetName val="집행품의"/>
      <sheetName val="집행품의 (2)"/>
      <sheetName val="안전난간"/>
      <sheetName val="안전표어공모"/>
      <sheetName val="준설"/>
      <sheetName val="바리케이트"/>
      <sheetName val="시공팀업무분장"/>
      <sheetName val="레미탈"/>
      <sheetName val="안,환,업무분장"/>
      <sheetName val="배수판"/>
      <sheetName val="목차"/>
      <sheetName val="50m도로변가설휀스"/>
      <sheetName val="가설출입문 (2)"/>
      <sheetName val="Sheet1 (2)"/>
      <sheetName val="휀스민원"/>
      <sheetName val="쓰레기민원"/>
      <sheetName val="진동및소음"/>
      <sheetName val="사진대지"/>
      <sheetName val="Sheet1"/>
      <sheetName val="Sheet2"/>
      <sheetName val="Sheet3"/>
      <sheetName val="대전(세창동)"/>
      <sheetName val="96노임기준"/>
      <sheetName val="물가시세"/>
      <sheetName val="설계예시"/>
      <sheetName val="입찰안"/>
      <sheetName val="한강운반비"/>
      <sheetName val="Total"/>
      <sheetName val="실행(1)"/>
      <sheetName val="데이타"/>
      <sheetName val="식재인부"/>
      <sheetName val="식재"/>
      <sheetName val="시설물"/>
      <sheetName val="식재출력용"/>
      <sheetName val="유지관리"/>
      <sheetName val="단가"/>
      <sheetName val="기본단가"/>
      <sheetName val="인건비단가"/>
      <sheetName val="일지-H"/>
      <sheetName val="GAEYO"/>
      <sheetName val="견적율"/>
      <sheetName val="공사설명서"/>
      <sheetName val="SAM"/>
      <sheetName val="#REF"/>
      <sheetName val="일위대가목차"/>
      <sheetName val="일위대가표"/>
      <sheetName val="unit 4"/>
      <sheetName val="일위대가"/>
      <sheetName val="백암비스타내역"/>
      <sheetName val="비교표"/>
      <sheetName val="소요자재"/>
      <sheetName val="노무산출서"/>
      <sheetName val="내역(설비)"/>
      <sheetName val="내역"/>
      <sheetName val="Y-WORK"/>
      <sheetName val="공구원가계산"/>
      <sheetName val="CTEMCOST"/>
      <sheetName val="갑지"/>
      <sheetName val="전기일위대가"/>
      <sheetName val="기계공사"/>
      <sheetName val="BID"/>
      <sheetName val="단위단가"/>
      <sheetName val="설계내역서"/>
      <sheetName val="대비표"/>
      <sheetName val="D"/>
      <sheetName val="원형1호맨홀토공수량"/>
      <sheetName val="우석문틀"/>
      <sheetName val="수지표"/>
      <sheetName val="셀명"/>
      <sheetName val="표지"/>
      <sheetName val="노임"/>
      <sheetName val="대림경상68억"/>
      <sheetName val="견적"/>
      <sheetName val="노무단가"/>
      <sheetName val="교각계산"/>
      <sheetName val="간접"/>
      <sheetName val="유림골조"/>
      <sheetName val="개산공사비"/>
      <sheetName val="외주"/>
      <sheetName val="노임단가"/>
      <sheetName val="4.공사별"/>
      <sheetName val="기본데이타입력"/>
      <sheetName val="3.경비"/>
      <sheetName val="1.급료"/>
      <sheetName val="통신집계표1"/>
      <sheetName val="정부노임단가"/>
      <sheetName val="단가조사서"/>
      <sheetName val="전기공사"/>
      <sheetName val="수량산출서"/>
      <sheetName val="마감사양"/>
      <sheetName val="소비자가"/>
      <sheetName val="수량산출"/>
      <sheetName val="부속동"/>
      <sheetName val="부대내역"/>
      <sheetName val="도급"/>
      <sheetName val="총원가계산서(요율)"/>
      <sheetName val="집계"/>
      <sheetName val="기본일위"/>
      <sheetName val="직노"/>
      <sheetName val="I一般比"/>
      <sheetName val="내역서2안"/>
      <sheetName val="설직재-1"/>
      <sheetName val="실행"/>
      <sheetName val="단가 (2)"/>
      <sheetName val="사업수지분석"/>
      <sheetName val="죽전"/>
      <sheetName val="화정"/>
      <sheetName val="해운대"/>
      <sheetName val="프린트용"/>
      <sheetName val="0.준공시예정원가갑지"/>
      <sheetName val="1.하도급 계약현황 "/>
      <sheetName val="1-1.하도정산계획"/>
      <sheetName val="2.자재구매계약현황"/>
      <sheetName val="3.직영공사(예상투자)"/>
      <sheetName val="4.지급자재"/>
      <sheetName val="5.업그레이드등"/>
      <sheetName val="6.VE계획"/>
      <sheetName val="7.임차장비현황"/>
      <sheetName val="8.간접비집계(직영)"/>
      <sheetName val="8-1.간접비집계 (직영+하도)"/>
      <sheetName val="9.실행예산서"/>
      <sheetName val="9-1.직영상세조회"/>
      <sheetName val="9-2.하도상세조회"/>
      <sheetName val="경산"/>
      <sheetName val="건축집계"/>
      <sheetName val="기별"/>
      <sheetName val="JUCKEYK"/>
      <sheetName val="동해title"/>
      <sheetName val="AS포장복구 "/>
      <sheetName val="Sheet4"/>
      <sheetName val="여과지동"/>
      <sheetName val="기초자료"/>
      <sheetName val="잡비"/>
      <sheetName val="APT"/>
      <sheetName val="별표(59~89)"/>
      <sheetName val="구의33고"/>
      <sheetName val="대비"/>
      <sheetName val="산출내역서집계표"/>
      <sheetName val="철거 물량 산출서"/>
      <sheetName val="실행내역"/>
      <sheetName val="공문"/>
      <sheetName val="공사비산출내역"/>
      <sheetName val="공통가설"/>
      <sheetName val="밸브설치"/>
      <sheetName val="관접합및부설"/>
      <sheetName val="도급내역"/>
      <sheetName val="공조기휀"/>
      <sheetName val="을지"/>
      <sheetName val="건축공사실행"/>
      <sheetName val="수입"/>
      <sheetName val="기계내역"/>
      <sheetName val="Macro1"/>
      <sheetName val="투찰(하수)"/>
      <sheetName val="일위단위"/>
      <sheetName val="합의경상"/>
      <sheetName val="정보"/>
      <sheetName val="127동 History"/>
      <sheetName val="설비"/>
      <sheetName val="9.설치품셈"/>
      <sheetName val="품셈총괄"/>
      <sheetName val="기본DATA Sheet"/>
      <sheetName val="수량총괄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     "/>
      <sheetName val="원가계산(1)"/>
      <sheetName val="원가계산서(2)"/>
      <sheetName val="건축집계"/>
    </sheetNames>
    <sheetDataSet>
      <sheetData sheetId="0"/>
      <sheetData sheetId="1"/>
      <sheetData sheetId="2"/>
      <sheetData sheetId="3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"/>
      <sheetName val="제1안"/>
      <sheetName val="제2안"/>
      <sheetName val="토공"/>
      <sheetName val="금액대비"/>
      <sheetName val="토공가실행"/>
      <sheetName val="Sheet5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비산출"/>
      <sheetName val="전력산출"/>
      <sheetName val="조명산출"/>
      <sheetName val="BA종합"/>
      <sheetName val="외주종합"/>
      <sheetName val="SI종합"/>
      <sheetName val="산출내역"/>
      <sheetName val="980226 패션MESA빌딩"/>
      <sheetName val="단가비교표"/>
      <sheetName val="내역서"/>
      <sheetName val="수량산출"/>
      <sheetName val="CTEMCOST"/>
      <sheetName val="#REF"/>
      <sheetName val="과천MAIN"/>
      <sheetName val="신우"/>
      <sheetName val="TEL"/>
      <sheetName val="Galaxy 소비자가격표"/>
      <sheetName val="대비"/>
      <sheetName val="DATA"/>
      <sheetName val="견적내용입력"/>
      <sheetName val="발신정보"/>
      <sheetName val="원가"/>
      <sheetName val="데이타"/>
      <sheetName val="변화치수"/>
      <sheetName val="공량산출서"/>
      <sheetName val="손익분석"/>
      <sheetName val="3BL공동구 수량"/>
      <sheetName val="용산1(해보)"/>
      <sheetName val="단가조사"/>
      <sheetName val="Macro1"/>
      <sheetName val="단가대비"/>
      <sheetName val="외자배분"/>
      <sheetName val="외자내역"/>
      <sheetName val="c:\SINGLE\EMAIL\temp\02\980226 "/>
      <sheetName val="내역서(물량100% 품셈표100%)"/>
      <sheetName val="갑지"/>
      <sheetName val="내역서 "/>
      <sheetName val="iHAS계약율"/>
      <sheetName val="난방계약율"/>
      <sheetName val="has기본일위대가"/>
      <sheetName val="has기본일위대가-LAN"/>
      <sheetName val="난방기본일위대가"/>
      <sheetName val="주방산출근거"/>
      <sheetName val="주방집계표"/>
      <sheetName val="LAN산출근거"/>
      <sheetName val="LAN집계표"/>
      <sheetName val="PAN산출근거"/>
      <sheetName val="PAN집계표"/>
      <sheetName val="iHAS추가분(70%)"/>
      <sheetName val="난방추가분(70%)"/>
      <sheetName val="FB25JN"/>
      <sheetName val="직재"/>
      <sheetName val="요율"/>
      <sheetName val="내역서1999.8최종"/>
      <sheetName val="일위대가 "/>
      <sheetName val="청천내"/>
      <sheetName val="변수값"/>
      <sheetName val="중기상차"/>
      <sheetName val="AS복구"/>
      <sheetName val="중기터파기"/>
      <sheetName val="현장경비"/>
      <sheetName val="일위대가"/>
      <sheetName val="N賃率-職"/>
      <sheetName val="설계내역서"/>
      <sheetName val="평가데이터"/>
      <sheetName val="아파트기별"/>
      <sheetName val="공리일"/>
      <sheetName val="일위대가목록"/>
      <sheetName val="단가 (2)"/>
      <sheetName val="Total"/>
      <sheetName val="각형맨홀"/>
      <sheetName val="금액"/>
      <sheetName val="일위대가표"/>
      <sheetName val="DATE"/>
      <sheetName val="I一般比"/>
      <sheetName val="부대경비산출서"/>
      <sheetName val="6호기"/>
      <sheetName val="전등설비"/>
      <sheetName val="설계조건"/>
      <sheetName val="안정계산"/>
      <sheetName val="단면검토"/>
      <sheetName val="설계명세서"/>
      <sheetName val="견적서"/>
      <sheetName val="단가표 "/>
      <sheetName val="원가계산서"/>
      <sheetName val="\\DHDATA-SERVER\CDbackup\SINGLE"/>
      <sheetName val="\\나하람\수정도면&amp;사진\류인숙-2003-3\My Do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D"/>
      <sheetName val="BSD 1"/>
      <sheetName val="BSD (2)"/>
    </sheetNames>
    <sheetDataSet>
      <sheetData sheetId="0" refreshError="1"/>
      <sheetData sheetId="1" refreshError="1"/>
      <sheetData sheetId="2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조사"/>
      <sheetName val="대가 "/>
      <sheetName val="대비"/>
      <sheetName val="단-원산"/>
      <sheetName val="천-단"/>
      <sheetName val="조-단"/>
      <sheetName val="표지"/>
      <sheetName val="원가계산서 "/>
      <sheetName val="집계표 (1)"/>
      <sheetName val="집계표(2)"/>
      <sheetName val="내역서(1차공사분)"/>
      <sheetName val="선로정수계산"/>
      <sheetName val="차액보증"/>
      <sheetName val="공사원가계산서"/>
      <sheetName val="직재"/>
      <sheetName val="간선계산"/>
      <sheetName val="guard(mac)"/>
      <sheetName val="건축내역"/>
      <sheetName val="165-1"/>
      <sheetName val="일위대가"/>
      <sheetName val="일위"/>
      <sheetName val="Sheet5"/>
      <sheetName val="Y-WORK"/>
      <sheetName val="#2_일위대가목록"/>
      <sheetName val="입찰안"/>
      <sheetName val="요율"/>
      <sheetName val="수량산출"/>
      <sheetName val="일위단가"/>
      <sheetName val="일위집계(기존)"/>
      <sheetName val="예산내역서"/>
      <sheetName val="설계예산서"/>
      <sheetName val="1을"/>
      <sheetName val="Sheet4"/>
      <sheetName val="전기일위대가"/>
      <sheetName val="일위총괄표"/>
      <sheetName val=" HIT-&gt;HMC 견적(3900)"/>
      <sheetName val="산출"/>
      <sheetName val="일위목록"/>
      <sheetName val="지중자재단가"/>
      <sheetName val="일위1"/>
      <sheetName val="서울산업대(토)"/>
      <sheetName val="상수도토공집계표"/>
      <sheetName val="단위세대"/>
      <sheetName val="수전기기DATA"/>
      <sheetName val="EQT-ESTN"/>
      <sheetName val="조내역"/>
      <sheetName val="산출0"/>
      <sheetName val="BID"/>
      <sheetName val="집계표"/>
      <sheetName val="적용률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견적"/>
      <sheetName val="원가계산서"/>
      <sheetName val="품셈총괄표"/>
      <sheetName val="기준자료"/>
      <sheetName val="배선DATA"/>
      <sheetName val="약품공급2"/>
      <sheetName val="대가_"/>
      <sheetName val="원가계산서_"/>
      <sheetName val="집계표_(1)"/>
      <sheetName val="Carepack"/>
      <sheetName val="OPT"/>
      <sheetName val="SV"/>
      <sheetName val="데이타"/>
      <sheetName val="DATA"/>
      <sheetName val="견"/>
      <sheetName val="N賃率-職"/>
      <sheetName val="설직재-1"/>
      <sheetName val="견적 (2)"/>
      <sheetName val="제-노임"/>
      <sheetName val="제직재"/>
      <sheetName val=" 견적서"/>
      <sheetName val="조명율표"/>
      <sheetName val="Macro(전선)"/>
      <sheetName val="내역표지"/>
      <sheetName val="측구터파기공수량집계"/>
      <sheetName val="배수공 시멘트 및 골재량 산출"/>
      <sheetName val="#3_일위대가목록"/>
      <sheetName val="단가산출"/>
      <sheetName val="CM 1"/>
      <sheetName val="제경비"/>
      <sheetName val="관급자재"/>
      <sheetName val="48일위"/>
      <sheetName val="98지급계획"/>
      <sheetName val="조건"/>
      <sheetName val="간접"/>
      <sheetName val="2공구산출내역"/>
      <sheetName val="계화배수"/>
      <sheetName val="견적사양비교표"/>
      <sheetName val="XL4Poppy"/>
      <sheetName val="정부노임단가"/>
      <sheetName val="LEGEND"/>
      <sheetName val="개산공사비"/>
      <sheetName val="COPING"/>
      <sheetName val="점수계산1-2"/>
      <sheetName val="9-1차이내역"/>
      <sheetName val="하남내역"/>
      <sheetName val="직노"/>
      <sheetName val="을지"/>
      <sheetName val="교각계산"/>
      <sheetName val="품목"/>
      <sheetName val="sheet1"/>
      <sheetName val="전장품(관리용)"/>
      <sheetName val="부서현황"/>
      <sheetName val="부대비율"/>
      <sheetName val="EQ"/>
      <sheetName val=""/>
      <sheetName val="공통(20-91)"/>
      <sheetName val="재료집계"/>
      <sheetName val="품셈기준"/>
      <sheetName val="노임"/>
      <sheetName val="일위대가집계표"/>
      <sheetName val="내역"/>
      <sheetName val="암거공"/>
      <sheetName val="I一般比"/>
      <sheetName val="노무비 근거"/>
      <sheetName val="퍼스트"/>
      <sheetName val="버스운행안내"/>
      <sheetName val="예방접종계획"/>
      <sheetName val="근태계획서"/>
      <sheetName val="B2BERP"/>
      <sheetName val="Carepaq"/>
      <sheetName val="_HIT-&gt;HMC_견적(3900)"/>
      <sheetName val="AV시스템"/>
      <sheetName val="AS복구"/>
      <sheetName val="중기터파기"/>
      <sheetName val="변수값"/>
      <sheetName val="중기상차"/>
      <sheetName val="포장복구집계"/>
      <sheetName val="철근집계"/>
      <sheetName val="INPUT"/>
      <sheetName val="94"/>
      <sheetName val="itm코드"/>
      <sheetName val="itm기준"/>
      <sheetName val="일위대가(가설)"/>
      <sheetName val="배수공_시멘트_및_골재량_산출"/>
      <sheetName val="CM_1"/>
      <sheetName val="일위대가(목록)"/>
      <sheetName val="산근(목록)"/>
      <sheetName val="재료비"/>
      <sheetName val="경비"/>
      <sheetName val="토공"/>
      <sheetName val="이형관중량"/>
      <sheetName val="VXXXXXXX"/>
      <sheetName val="CF2"/>
      <sheetName val="CF4"/>
      <sheetName val="CF5"/>
      <sheetName val="CF7"/>
      <sheetName val="CF8"/>
      <sheetName val="GF3"/>
      <sheetName val="128M"/>
      <sheetName val="16EDO"/>
      <sheetName val="16SD"/>
      <sheetName val="16WB"/>
      <sheetName val="256M"/>
      <sheetName val="4M"/>
      <sheetName val="64EDO"/>
      <sheetName val="64SD"/>
      <sheetName val="DRD"/>
      <sheetName val="SRA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5"/>
    </sheetNames>
    <sheetDataSet>
      <sheetData sheetId="0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TOR"/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표지"/>
      <sheetName val="원가계산"/>
      <sheetName val="원가계산기준"/>
      <sheetName val="집계표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견적갑지"/>
      <sheetName val="입찰참가보고 (2)"/>
      <sheetName val="내역"/>
      <sheetName val="부대공II"/>
      <sheetName val="가설사무실"/>
      <sheetName val="조직도"/>
      <sheetName val="카메라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Module1"/>
      <sheetName val="적쒩2002"/>
      <sheetName val="단위내엍목록"/>
      <sheetName val="원가계산서"/>
      <sheetName val="설계내역서"/>
      <sheetName val="제어반공량"/>
      <sheetName val="가격조사"/>
      <sheetName val="제어반견적"/>
      <sheetName val="주요물량"/>
      <sheetName val="WORK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일반공사"/>
      <sheetName val="ITEM"/>
      <sheetName val="정부노임단가"/>
      <sheetName val="대비"/>
      <sheetName val="DS-LOAD"/>
      <sheetName val="P礔CKAGE"/>
      <sheetName val="2F 회의실견적(5_14 일대)"/>
      <sheetName val="CONCRETE"/>
      <sheetName val="D-3503"/>
      <sheetName val="운반비(전선륐)"/>
      <sheetName val="지급자재"/>
      <sheetName val="차액보증"/>
      <sheetName val="남양시작동자105노65기1.3화1.2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공통비"/>
      <sheetName val="경비"/>
      <sheetName val="날개벽"/>
      <sheetName val="A-4"/>
      <sheetName val="건축내역"/>
      <sheetName val="전기일위대가"/>
      <sheetName val="Y-WORK"/>
      <sheetName val="BLOCK(1)"/>
      <sheetName val="데이타"/>
      <sheetName val="출근부"/>
      <sheetName val="터널조도"/>
      <sheetName val="자재단가"/>
      <sheetName val="코드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SG"/>
      <sheetName val="부대내역"/>
      <sheetName val="투찰"/>
      <sheetName val="TEL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결과조달"/>
      <sheetName val="sw1"/>
      <sheetName val="NOMUBI"/>
      <sheetName val="노원열병합  건축공사기성내역서"/>
      <sheetName val="공통가설"/>
      <sheetName val="타공종이기"/>
      <sheetName val="소비자가"/>
      <sheetName val="내역분기"/>
      <sheetName val="I.설계조건"/>
      <sheetName val="CODE"/>
      <sheetName val="전차선로 물량표"/>
      <sheetName val="공사비집계"/>
      <sheetName val="31.고_x0000_RTU"/>
      <sheetName val="설계예산내역서"/>
      <sheetName val="단위중량"/>
      <sheetName val="토공(완충)"/>
      <sheetName val="Sheet1 (2)"/>
      <sheetName val="98지급계획"/>
      <sheetName val="ilch"/>
      <sheetName val="집1"/>
      <sheetName val="8.PILE  (돌출)"/>
      <sheetName val="CTEMCOST"/>
      <sheetName val="c_balju"/>
      <sheetName val="토공"/>
      <sheetName val="001"/>
      <sheetName val="금액내역서"/>
      <sheetName val="L형옹벽(key)"/>
      <sheetName val="연결임시"/>
      <sheetName val="현금"/>
      <sheetName val="한강운반비"/>
      <sheetName val="11.자재단가"/>
      <sheetName val="수목단가"/>
      <sheetName val="시설수량표"/>
      <sheetName val="식재수량표"/>
      <sheetName val="일위목록"/>
      <sheetName val="산거각호표"/>
      <sheetName val="중기사용료"/>
      <sheetName val="견적시담(송포2공구)"/>
      <sheetName val="판"/>
      <sheetName val="기초공"/>
      <sheetName val="기둥(원형)"/>
      <sheetName val="#REF"/>
      <sheetName val="BID"/>
      <sheetName val="수량산출"/>
      <sheetName val="ABUT수량-A1"/>
      <sheetName val="건축"/>
      <sheetName val="수량산출서"/>
      <sheetName val="인건비"/>
      <sheetName val="DATE"/>
      <sheetName val="설계조건"/>
      <sheetName val="안정계산"/>
      <sheetName val="단면검토"/>
      <sheetName val="노무비"/>
      <sheetName val="구조물철거타공정이월"/>
      <sheetName val="TOTAL"/>
      <sheetName val="최초침전지집계표"/>
      <sheetName val="단가조사서"/>
      <sheetName val="BQ"/>
      <sheetName val="K1자재(3차등)"/>
      <sheetName val="몰탈재료산출"/>
      <sheetName val="노임"/>
      <sheetName val="간선계산"/>
      <sheetName val="중기일위대가"/>
      <sheetName val="환률"/>
      <sheetName val="관람석제출"/>
      <sheetName val="6호기"/>
      <sheetName val="내역서(총)"/>
      <sheetName val="횡배위치"/>
      <sheetName val="기계내역"/>
      <sheetName val="공통부대비"/>
      <sheetName val="단가"/>
      <sheetName val="시설물일위"/>
      <sheetName val="BJJIN"/>
      <sheetName val="정렬"/>
      <sheetName val="danga"/>
      <sheetName val="화재 탐지 설비"/>
      <sheetName val="B"/>
      <sheetName val="백호우계수"/>
      <sheetName val="2000년1차"/>
      <sheetName val="2000전체분"/>
      <sheetName val="토목주소"/>
      <sheetName val="프랜트면허"/>
      <sheetName val="FACTOR"/>
      <sheetName val="Sheet4"/>
      <sheetName val="손익분석"/>
      <sheetName val="총집계표"/>
      <sheetName val="총계"/>
      <sheetName val="내역서 "/>
      <sheetName val="준검 내역서"/>
      <sheetName val="겉장"/>
      <sheetName val="기성검사원"/>
      <sheetName val="원가"/>
      <sheetName val="토목"/>
      <sheetName val="현장지지물물량"/>
      <sheetName val="보합"/>
      <sheetName val="토공계산서(부체도로)"/>
      <sheetName val="교각1"/>
      <sheetName val="fitting"/>
      <sheetName val="Site Expenses"/>
      <sheetName val="32.銅기기초"/>
      <sheetName val="공사개요"/>
      <sheetName val="NEWDRAW"/>
      <sheetName val="조도계산서 (도서)"/>
      <sheetName val="일위대가목차"/>
      <sheetName val="실행내역"/>
      <sheetName val="JUCK"/>
      <sheetName val="토공총괄집계"/>
      <sheetName val="맨홀수량집계"/>
      <sheetName val="수량집계"/>
      <sheetName val="총괄집계표"/>
      <sheetName val="자재집계"/>
      <sheetName val="신공"/>
      <sheetName val="난방열교"/>
      <sheetName val="급탕열교"/>
      <sheetName val="DATA(BAC)"/>
      <sheetName val="가공비"/>
      <sheetName val="3BL공동구 수량"/>
      <sheetName val="연수동"/>
      <sheetName val="실행예산"/>
      <sheetName val="조경"/>
      <sheetName val="아파트건축"/>
      <sheetName val="STORAGE"/>
      <sheetName val="회사99"/>
      <sheetName val="March"/>
      <sheetName val="을"/>
      <sheetName val="31.고"/>
      <sheetName val="소업1교"/>
      <sheetName val="35_x000e_장주신설"/>
      <sheetName val="교각계산"/>
      <sheetName val="2.대외공문"/>
      <sheetName val="경비2내역"/>
      <sheetName val="골조시행"/>
      <sheetName val="단면가정"/>
      <sheetName val="말뚝물량"/>
      <sheetName val="dtxl"/>
      <sheetName val="점수계산1-2"/>
      <sheetName val="입찰"/>
      <sheetName val="현경"/>
      <sheetName val="공종별 집계"/>
      <sheetName val="Customer Databas"/>
      <sheetName val="7.1유효폭"/>
      <sheetName val="단중표"/>
      <sheetName val="#230,#235"/>
      <sheetName val="단면 (2)"/>
      <sheetName val="Macro1"/>
      <sheetName val="설계예산서"/>
      <sheetName val="설변물량"/>
      <sheetName val="TYPE-B 평균H"/>
      <sheetName val="년"/>
      <sheetName val="장비집계"/>
      <sheetName val="단가조정"/>
      <sheetName val="산업개발안내서"/>
      <sheetName val="Dae_Jiju"/>
      <sheetName val="Sikje_ingun"/>
      <sheetName val="TREE_D"/>
      <sheetName val="조건표"/>
      <sheetName val="현장"/>
      <sheetName val="Sheet2"/>
      <sheetName val="(2)"/>
      <sheetName val="기계실"/>
      <sheetName val="원형맨홀수량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eq_data"/>
      <sheetName val="hvac(제어동)"/>
      <sheetName val="자료"/>
      <sheetName val="계화배수"/>
      <sheetName val="기계경비"/>
      <sheetName val="9GNG운반"/>
      <sheetName val="여흥"/>
      <sheetName val="Explanation for Page 17"/>
      <sheetName val="사용성검토"/>
      <sheetName val="토목내역"/>
      <sheetName val="터파기및재료"/>
      <sheetName val="EUPDAT2"/>
      <sheetName val="금액집계"/>
      <sheetName val="TABLE"/>
      <sheetName val="FRP배관단가(만수)"/>
      <sheetName val="만수배관단가"/>
      <sheetName val="계산근거"/>
      <sheetName val="귀래 설계 공내역서"/>
      <sheetName val="대비표"/>
      <sheetName val="woo(mac)"/>
      <sheetName val="입력DATA"/>
      <sheetName val="장문교(대전)"/>
      <sheetName val="건축(충일분)"/>
      <sheetName val="한전고리-을"/>
      <sheetName val="내역1"/>
      <sheetName val="TYPE1"/>
      <sheetName val="품목"/>
      <sheetName val="UNIT"/>
      <sheetName val="총투자비산정"/>
      <sheetName val="ROE(FI)"/>
      <sheetName val="Sens&amp;Anal"/>
      <sheetName val="바닥판"/>
      <sheetName val="단면(RW1)"/>
      <sheetName val="예산서"/>
      <sheetName val="unit 4"/>
      <sheetName val="일위대가 (목록)"/>
      <sheetName val="하수급견적대비"/>
      <sheetName val="C &amp; G RHS"/>
      <sheetName val="45,46"/>
      <sheetName val="1을"/>
      <sheetName val="총괄내역서"/>
      <sheetName val="을지"/>
      <sheetName val="예산변경사항"/>
      <sheetName val="견적서"/>
      <sheetName val="2.예산냴역검토서"/>
      <sheetName val="제경비"/>
      <sheetName val="플랜트 설치"/>
      <sheetName val="실행철강하도"/>
      <sheetName val="실행내역서"/>
      <sheetName val="major"/>
      <sheetName val="실시설계"/>
      <sheetName val="P.M 별"/>
      <sheetName val="SE-611"/>
      <sheetName val="관리비"/>
      <sheetName val="일위대가목록"/>
      <sheetName val="단가대비표"/>
      <sheetName val="Sheet5"/>
      <sheetName val="토 적 표"/>
      <sheetName val="품질 및 특성 보정계수"/>
      <sheetName val="J直材4"/>
      <sheetName val="전신환매도율"/>
      <sheetName val="전체총괄표"/>
      <sheetName val="요소별"/>
      <sheetName val="전기요금"/>
      <sheetName val="도급대비"/>
      <sheetName val="조건"/>
      <sheetName val="한전위탁공사비2"/>
      <sheetName val="관거공사비"/>
      <sheetName val="DS-최종"/>
      <sheetName val="단위수량"/>
      <sheetName val="현장관리비집계표"/>
      <sheetName val="명세서"/>
      <sheetName val="직노"/>
      <sheetName val="일위대가표"/>
      <sheetName val="초"/>
      <sheetName val="96수출"/>
      <sheetName val="검색"/>
      <sheetName val="내역총괄표"/>
      <sheetName val="부대공집계표"/>
      <sheetName val="국공유지및사유지"/>
      <sheetName val="BOQ-Summary_Form A2"/>
      <sheetName val="입찰안"/>
      <sheetName val="8.자재단가"/>
      <sheetName val="변화치수"/>
      <sheetName val="공틀공사"/>
      <sheetName val="1.수인터널"/>
      <sheetName val="IMP(MAIN)"/>
      <sheetName val="IMP (REACTOR)"/>
      <sheetName val="배수공토공"/>
      <sheetName val="말뚝지지력산정"/>
      <sheetName val="DIAPHRAGM"/>
      <sheetName val="코드표"/>
      <sheetName val="Proposal"/>
      <sheetName val="설산1.나"/>
      <sheetName val="본사S"/>
      <sheetName val="장비당단가 (1)"/>
      <sheetName val="dg"/>
      <sheetName val="보차도경계석"/>
      <sheetName val="설계명세서(선로)"/>
      <sheetName val="자재단가표"/>
      <sheetName val="06-BATCH "/>
      <sheetName val="산근"/>
      <sheetName val="오산갈곳"/>
      <sheetName val="5. COST SCHEDULE PER EXPENSE"/>
      <sheetName val="개요"/>
      <sheetName val="단면치수"/>
      <sheetName val="118.세금과공과"/>
      <sheetName val="안정검토"/>
      <sheetName val="비교표"/>
      <sheetName val="철거수량"/>
      <sheetName val="배수관공"/>
      <sheetName val="보도경계블럭"/>
      <sheetName val="내역표지"/>
      <sheetName val="전기일위목록"/>
      <sheetName val="단가산출2"/>
      <sheetName val="표지 (2)"/>
      <sheetName val="대비2"/>
      <sheetName val="동원인원산출"/>
      <sheetName val="설계산출표지"/>
      <sheetName val="공사원가계산서"/>
      <sheetName val="설계산출기초"/>
      <sheetName val="도급예산내역서총괄표"/>
      <sheetName val="을부담운반비"/>
      <sheetName val="운반비산출"/>
      <sheetName val="Indirect Cost"/>
      <sheetName val="골재집계"/>
      <sheetName val="부대대비"/>
      <sheetName val="냉연집계"/>
      <sheetName val="구왤집계표"/>
      <sheetName val="Ⅴ-2.공종별내역"/>
      <sheetName val="비대칭계수"/>
      <sheetName val="전동기 SPEC"/>
      <sheetName val="CIVIL"/>
      <sheetName val="재료집계"/>
      <sheetName val="부대공"/>
      <sheetName val="방호벽"/>
      <sheetName val="교통표지"/>
      <sheetName val="낙석방지책"/>
      <sheetName val="전기"/>
      <sheetName val="설계서"/>
      <sheetName val="물량산출근거"/>
      <sheetName val=" 견적서"/>
      <sheetName val="sum1 (2)"/>
      <sheetName val="단위세대"/>
      <sheetName val="Model"/>
      <sheetName val="Ⅱ1-0타"/>
    </sheetNames>
    <sheetDataSet>
      <sheetData sheetId="0" refreshError="1">
        <row r="61">
          <cell r="B61">
            <v>2.5</v>
          </cell>
          <cell r="C61" t="str">
            <v>KA</v>
          </cell>
          <cell r="D61">
            <v>4.1717686147384132</v>
          </cell>
          <cell r="E61">
            <v>5.5</v>
          </cell>
        </row>
        <row r="62">
          <cell r="B62">
            <v>5</v>
          </cell>
          <cell r="C62" t="str">
            <v>KA</v>
          </cell>
          <cell r="D62">
            <v>8.3435372294768264</v>
          </cell>
          <cell r="E62">
            <v>14</v>
          </cell>
        </row>
        <row r="63">
          <cell r="B63">
            <v>8</v>
          </cell>
          <cell r="C63" t="str">
            <v>KA</v>
          </cell>
          <cell r="D63">
            <v>13.349659567162922</v>
          </cell>
          <cell r="E63">
            <v>14</v>
          </cell>
        </row>
        <row r="64">
          <cell r="B64">
            <v>12.5</v>
          </cell>
          <cell r="C64" t="str">
            <v>KA</v>
          </cell>
          <cell r="D64">
            <v>20.858843073692068</v>
          </cell>
          <cell r="E64">
            <v>22</v>
          </cell>
        </row>
        <row r="65">
          <cell r="B65">
            <v>16</v>
          </cell>
          <cell r="C65" t="str">
            <v>KA</v>
          </cell>
          <cell r="D65">
            <v>26.699319134325844</v>
          </cell>
          <cell r="E65">
            <v>38</v>
          </cell>
        </row>
        <row r="66">
          <cell r="B66">
            <v>20</v>
          </cell>
          <cell r="C66" t="str">
            <v>KA</v>
          </cell>
          <cell r="D66">
            <v>33.374148917907306</v>
          </cell>
          <cell r="E66">
            <v>38</v>
          </cell>
        </row>
        <row r="67">
          <cell r="B67">
            <v>25</v>
          </cell>
          <cell r="C67" t="str">
            <v>KA</v>
          </cell>
          <cell r="D67">
            <v>41.717686147384136</v>
          </cell>
          <cell r="E67">
            <v>60</v>
          </cell>
        </row>
        <row r="68">
          <cell r="B68">
            <v>40</v>
          </cell>
          <cell r="C68" t="str">
            <v>KA</v>
          </cell>
          <cell r="D68">
            <v>66.748297835814611</v>
          </cell>
          <cell r="E68">
            <v>100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 refreshError="1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 refreshError="1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 refreshError="1"/>
      <sheetData sheetId="223" refreshError="1"/>
      <sheetData sheetId="224" refreshError="1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/>
      <sheetData sheetId="232" refreshError="1"/>
      <sheetData sheetId="233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/>
      <sheetData sheetId="256" refreshError="1"/>
      <sheetData sheetId="257" refreshError="1"/>
      <sheetData sheetId="258" refreshError="1"/>
      <sheetData sheetId="259"/>
      <sheetData sheetId="260" refreshError="1"/>
      <sheetData sheetId="261" refreshError="1"/>
      <sheetData sheetId="262"/>
      <sheetData sheetId="263"/>
      <sheetData sheetId="264"/>
      <sheetData sheetId="265"/>
      <sheetData sheetId="266"/>
      <sheetData sheetId="267"/>
      <sheetData sheetId="268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/>
      <sheetData sheetId="276"/>
      <sheetData sheetId="277"/>
      <sheetData sheetId="278"/>
      <sheetData sheetId="279"/>
      <sheetData sheetId="280" refreshError="1"/>
      <sheetData sheetId="281" refreshError="1"/>
      <sheetData sheetId="282" refreshError="1"/>
      <sheetData sheetId="283" refreshError="1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/>
      <sheetData sheetId="300" refreshError="1"/>
      <sheetData sheetId="301"/>
      <sheetData sheetId="302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/>
      <sheetData sheetId="312" refreshError="1"/>
      <sheetData sheetId="313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/>
      <sheetData sheetId="349" refreshError="1"/>
      <sheetData sheetId="350" refreshError="1"/>
      <sheetData sheetId="351" refreshError="1"/>
      <sheetData sheetId="352"/>
      <sheetData sheetId="353" refreshError="1"/>
      <sheetData sheetId="354" refreshError="1"/>
      <sheetData sheetId="355" refreshError="1"/>
      <sheetData sheetId="356" refreshError="1"/>
      <sheetData sheetId="357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/>
      <sheetData sheetId="382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/>
      <sheetData sheetId="459"/>
      <sheetData sheetId="460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 refreshError="1"/>
      <sheetData sheetId="513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/>
      <sheetData sheetId="582"/>
      <sheetData sheetId="583"/>
      <sheetData sheetId="584"/>
      <sheetData sheetId="585"/>
      <sheetData sheetId="586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공사표지"/>
      <sheetName val="설명서"/>
      <sheetName val="공종"/>
      <sheetName val="회선설계서"/>
      <sheetName val="북울산기별"/>
      <sheetName val="서면기별"/>
      <sheetName val="설계"/>
      <sheetName val="OPG일위"/>
      <sheetName val="설계(복)"/>
      <sheetName val="운반비집계"/>
      <sheetName val="공사계획서"/>
      <sheetName val="드럼조장"/>
      <sheetName val="발받침2"/>
      <sheetName val="발받침"/>
      <sheetName val="발받침 (2)"/>
      <sheetName val="북울산자재"/>
      <sheetName val="서면자재"/>
      <sheetName val="서면철거기별"/>
      <sheetName val="북울산철거기별"/>
      <sheetName val="북울산철거기별 (2)"/>
      <sheetName val="서면철거중량"/>
      <sheetName val="북울산철거중량"/>
      <sheetName val="설계 (2)"/>
      <sheetName val="정산"/>
      <sheetName val="준공검사"/>
      <sheetName val="세부공정"/>
      <sheetName val="공정표"/>
      <sheetName val="목차"/>
      <sheetName val="공사비예산서"/>
      <sheetName val="예산서"/>
      <sheetName val="공사비총괄표"/>
      <sheetName val="자재집결소"/>
      <sheetName val="측정기"/>
      <sheetName val="운반거리집계"/>
      <sheetName val="운반비"/>
      <sheetName val="가선장비"/>
      <sheetName val="발전기"/>
      <sheetName val="기타내역"/>
      <sheetName val="제경비 산출"/>
      <sheetName val="산출적용근거"/>
      <sheetName val="Sheet1"/>
      <sheetName val="안전"/>
      <sheetName val="안전표지"/>
      <sheetName val="회의"/>
      <sheetName val="개략도"/>
      <sheetName val="조도계산서 (도서)"/>
      <sheetName val="소운반"/>
      <sheetName val="아산추가1220"/>
      <sheetName val="Sheet2"/>
      <sheetName val="Module1"/>
      <sheetName val="Module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울연기별"/>
      <sheetName val="본사자재"/>
      <sheetName val="1.공사설명서"/>
      <sheetName val="2.공사계획서"/>
      <sheetName val="3.공정표"/>
      <sheetName val="4.공사비총괄표"/>
      <sheetName val="5.공사비예산서"/>
      <sheetName val="6.자금계획서"/>
      <sheetName val="7.공사시방서"/>
      <sheetName val="8.설계서내역"/>
      <sheetName val="품셈표"/>
      <sheetName val="DB제작비산출"/>
      <sheetName val="DISPLAY제작비산출"/>
      <sheetName val="데이타수량산출"/>
      <sheetName val="변전소별POINT수량"/>
      <sheetName val="케이블소요내역 "/>
      <sheetName val="지출구분표"/>
      <sheetName val="준공정산"/>
      <sheetName val="MOTOR"/>
      <sheetName val="TABLE"/>
    </sheetNames>
    <definedNames>
      <definedName name="KYNGSAYL" refersTo="#REF!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  <sheetName val="Sheet1"/>
      <sheetName val="인건-측정"/>
      <sheetName val="MOTOR"/>
      <sheetName val="공사비"/>
      <sheetName val="단가산출"/>
      <sheetName val="일위대가"/>
      <sheetName val="가드레일산근"/>
      <sheetName val="수량집계표"/>
      <sheetName val="수량"/>
      <sheetName val="단가비교"/>
      <sheetName val="적용2002"/>
      <sheetName val="중기"/>
      <sheetName val="#REF"/>
      <sheetName val="성서방향-교대(A2)"/>
      <sheetName val="기계경비일람"/>
      <sheetName val="LOPCALC"/>
      <sheetName val="부하계산서"/>
      <sheetName val="노임"/>
      <sheetName val="Baby일위대가"/>
      <sheetName val="45,46"/>
      <sheetName val="정화조동내역"/>
      <sheetName val="Sheet17"/>
      <sheetName val="간접"/>
      <sheetName val="중기일위대가"/>
      <sheetName val="unit 4"/>
      <sheetName val="일위대가(가설)"/>
      <sheetName val="정부노임단가"/>
      <sheetName val="TRE TABLE"/>
      <sheetName val="DATA"/>
      <sheetName val="교대(A1-A2)"/>
      <sheetName val="JUCK"/>
      <sheetName val="노무비"/>
      <sheetName val="BID"/>
      <sheetName val="대구-교대(A1-A2)"/>
      <sheetName val="설계"/>
      <sheetName val="2000년1차"/>
      <sheetName val="Macro3"/>
      <sheetName val="원형1호맨홀토공수량"/>
      <sheetName val="내역"/>
      <sheetName val="교대(A1)"/>
      <sheetName val="건축"/>
      <sheetName val="단위수량"/>
      <sheetName val="1차설계변경내역"/>
      <sheetName val="입찰안"/>
      <sheetName val="노임단가"/>
      <sheetName val="기간등록"/>
      <sheetName val="단가산출서 (2)"/>
      <sheetName val="단가산출서"/>
      <sheetName val="일반공사"/>
      <sheetName val="현장예산"/>
      <sheetName val="3련 BOX"/>
      <sheetName val="토사(PE)"/>
      <sheetName val="가설건물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STORAGE"/>
      <sheetName val="Y-WORK"/>
      <sheetName val="ITEM"/>
      <sheetName val="단가비교표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호계"/>
      <sheetName val="제암"/>
      <sheetName val="월마트"/>
      <sheetName val="월드컵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견적조건"/>
      <sheetName val="견적조건(을지)"/>
      <sheetName val="200"/>
      <sheetName val="을지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기초단가"/>
      <sheetName val="대구실행"/>
      <sheetName val="0.집계"/>
      <sheetName val="조도계산서 (도서)"/>
      <sheetName val="간선계산"/>
      <sheetName val="가로등부표"/>
      <sheetName val="재료"/>
      <sheetName val="제경비율"/>
      <sheetName val="내역(설계)"/>
      <sheetName val="Macro1"/>
      <sheetName val="설계예산서"/>
      <sheetName val="인건비"/>
      <sheetName val="1.설계조건"/>
      <sheetName val="식생블럭단위수량"/>
      <sheetName val="말뚝지지력산정"/>
      <sheetName val="일위대가목차"/>
      <sheetName val="노무비단가"/>
      <sheetName val="N賃率-職"/>
      <sheetName val="표지 (2)"/>
      <sheetName val="매립"/>
      <sheetName val="3-1.CB"/>
      <sheetName val="MAIN_TABLE"/>
      <sheetName val="1.수인터널"/>
      <sheetName val="아산추가1220"/>
      <sheetName val="XL4Poppy"/>
      <sheetName val="입찰보고"/>
      <sheetName val="당초"/>
      <sheetName val="자재단가"/>
      <sheetName val="98지급계획"/>
      <sheetName val="본공사"/>
      <sheetName val="DANGA"/>
      <sheetName val="실행내역서"/>
      <sheetName val="신우"/>
      <sheetName val="수량집계"/>
      <sheetName val="토목"/>
      <sheetName val="가로등내역서"/>
      <sheetName val="수량산출서"/>
      <sheetName val="2000.11월설계내역"/>
      <sheetName val="터파기및재료"/>
      <sheetName val="점수계산1-2"/>
      <sheetName val="부대공사비"/>
      <sheetName val="현장관리비집계표"/>
      <sheetName val="BQ"/>
      <sheetName val="Total"/>
      <sheetName val="단가"/>
      <sheetName val="3.자재비(총괄)"/>
      <sheetName val="전선 및 전선관"/>
      <sheetName val="총괄표"/>
      <sheetName val="집계표"/>
      <sheetName val="내역서2안"/>
      <sheetName val="조명율표"/>
      <sheetName val="실행철강하도"/>
      <sheetName val="소야공정계획표"/>
      <sheetName val="6호기"/>
      <sheetName val="수량산출"/>
      <sheetName val="준검 내역서"/>
      <sheetName val="봉양~조차장간고하개명(신설)"/>
      <sheetName val="하조서"/>
      <sheetName val="보증수수료산출"/>
      <sheetName val="기계경비"/>
      <sheetName val="가로등"/>
      <sheetName val="공사비예산서(토목분)"/>
      <sheetName val="각형맨홀"/>
      <sheetName val="수목단가"/>
      <sheetName val="시설수량표"/>
      <sheetName val="식재수량표"/>
      <sheetName val="일위목록"/>
      <sheetName val="수목데이타 "/>
      <sheetName val="변압기 및 발전기 용량"/>
      <sheetName val="ASP포장"/>
      <sheetName val="INPUT"/>
      <sheetName val="단가 및 재료비"/>
      <sheetName val="주상도"/>
      <sheetName val="부대내역"/>
      <sheetName val="예산변경사항"/>
      <sheetName val="대치판정"/>
      <sheetName val="5.정산서"/>
      <sheetName val="단가조사"/>
      <sheetName val="내역서(전기)"/>
      <sheetName val="일위대가표"/>
      <sheetName val="3BL공동구 수량"/>
      <sheetName val="교각1"/>
      <sheetName val="입찰결과(DATA)"/>
      <sheetName val="데이타"/>
      <sheetName val="단가산출서(기계)"/>
      <sheetName val="요율"/>
      <sheetName val="자재대"/>
      <sheetName val="점검총괄"/>
      <sheetName val="에너지동"/>
      <sheetName val="연습"/>
      <sheetName val="코드표"/>
      <sheetName val="Sheet1 (2)"/>
      <sheetName val="소요자재"/>
      <sheetName val="노무산출서"/>
      <sheetName val="ETC"/>
      <sheetName val="기계경비시간당손료목록"/>
      <sheetName val="동력부하(도산)"/>
      <sheetName val="설계내역서"/>
      <sheetName val="Module11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CABLE SIZE-3"/>
      <sheetName val="자재목록"/>
      <sheetName val="연결관산출조서"/>
      <sheetName val="기계경비(시간당)"/>
      <sheetName val="램머"/>
      <sheetName val="본선차로수량집계표"/>
      <sheetName val="일위대가(목록)"/>
      <sheetName val="재료비"/>
      <sheetName val="참고"/>
      <sheetName val="공사개요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 계"/>
      <sheetName val="토공"/>
      <sheetName val="산출내역서집계표"/>
      <sheetName val="우수맨홀공제단위수량"/>
      <sheetName val="스톱로그내역"/>
      <sheetName val="수주현황2월"/>
      <sheetName val="단면 (2)"/>
      <sheetName val="토공유동표"/>
      <sheetName val="교각계산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돌망태단위수량"/>
      <sheetName val="동원(3)"/>
      <sheetName val="예정(3)"/>
      <sheetName val="관리사무소"/>
      <sheetName val="전기일위대가"/>
      <sheetName val="재정비직인"/>
      <sheetName val="재정비내역"/>
      <sheetName val="지적고시내역"/>
      <sheetName val="철거산출근거"/>
      <sheetName val="단위단가"/>
      <sheetName val="밸브설치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대로근거"/>
      <sheetName val="BID-도로"/>
      <sheetName val="유림골조"/>
      <sheetName val="설계조건"/>
      <sheetName val="날개벽(TYPE3)"/>
      <sheetName val="주형"/>
      <sheetName val="일위대가표(유단가)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공구원가계산"/>
      <sheetName val="1차증가원가계산"/>
      <sheetName val="EQUIP-H"/>
      <sheetName val="경비_원본"/>
      <sheetName val="AS포장복구 "/>
      <sheetName val="001"/>
      <sheetName val="총계"/>
      <sheetName val="건축공사"/>
      <sheetName val="비교표"/>
      <sheetName val="내력서"/>
      <sheetName val="대창(함평)-창열"/>
      <sheetName val="대창(장성)"/>
      <sheetName val="WORK"/>
      <sheetName val="단면(RW1)"/>
      <sheetName val="시설물일위"/>
      <sheetName val="소비자가"/>
      <sheetName val="ilch"/>
      <sheetName val="오산갈곳"/>
      <sheetName val="A-4"/>
      <sheetName val="IMP(MAIN)"/>
      <sheetName val="IMP (REACTOR)"/>
      <sheetName val="맨홀수량집계"/>
      <sheetName val="차액보증"/>
      <sheetName val="안정계산"/>
      <sheetName val="단면검토"/>
      <sheetName val="경비2내역"/>
      <sheetName val="현장관리비내역서"/>
      <sheetName val="일위대가목록"/>
      <sheetName val="DATA1"/>
      <sheetName val="포장복구집계"/>
      <sheetName val="1.설계기준"/>
      <sheetName val="터널조도"/>
      <sheetName val="3차설계"/>
      <sheetName val="현황CODE"/>
      <sheetName val="손익현황"/>
      <sheetName val="기둥(원형)"/>
      <sheetName val="ABUT수량-A1"/>
      <sheetName val="3.바닥판설계"/>
      <sheetName val="간접1"/>
      <sheetName val="2000전체분"/>
      <sheetName val="일반수량"/>
      <sheetName val="VA_code"/>
      <sheetName val="20관리비율"/>
      <sheetName val="말뚝물량"/>
      <sheetName val="공종별원가계산"/>
      <sheetName val="말고개터널조명전압강하"/>
      <sheetName val="물가자료"/>
      <sheetName val="품의서"/>
      <sheetName val="물가시세"/>
      <sheetName val="SG"/>
      <sheetName val="전신환매도율"/>
      <sheetName val="EACT10"/>
      <sheetName val="원가계산서 (총괄)"/>
      <sheetName val="원가계산서 (건축)"/>
      <sheetName val="(총괄집계)"/>
      <sheetName val="방음벽기초(H=4m)"/>
      <sheetName val="가감수량"/>
      <sheetName val="맨홀수량산출"/>
      <sheetName val="원가"/>
      <sheetName val="외주"/>
      <sheetName val="구조물철거타공정이월"/>
      <sheetName val="Macro(차단기)"/>
      <sheetName val="상수도토공집계표"/>
      <sheetName val="통장출금액"/>
      <sheetName val="BOX전기내역"/>
      <sheetName val=" 상부공통집계(총괄)"/>
      <sheetName val="부속동"/>
      <sheetName val="예산갑지"/>
      <sheetName val="단가일람"/>
      <sheetName val="조경일람"/>
      <sheetName val="하수급견적대비"/>
      <sheetName val="참조-(1)"/>
      <sheetName val="간접비"/>
      <sheetName val="9-1차이내역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REACTION(USD지진시)"/>
      <sheetName val="안정검토"/>
      <sheetName val="REACTION(USE평시)"/>
      <sheetName val="일위대가표 (2)"/>
      <sheetName val="단가대비표"/>
      <sheetName val="Testing"/>
      <sheetName val="계화배수"/>
      <sheetName val="I一般比"/>
      <sheetName val="조명시설"/>
      <sheetName val="방음벽 기초 일반수량"/>
      <sheetName val="I.설계조건"/>
      <sheetName val="단면가정"/>
      <sheetName val="부재력정리"/>
      <sheetName val="BLOCK(1)"/>
      <sheetName val="단면치수"/>
      <sheetName val="NEYOK"/>
      <sheetName val="토목내역"/>
      <sheetName val="수안보-MBR1"/>
      <sheetName val="입력DATA"/>
      <sheetName val="°©Áö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8. 안정검토"/>
      <sheetName val="상행-교대(A1)"/>
      <sheetName val="매매"/>
      <sheetName val="전신"/>
      <sheetName val="신공"/>
      <sheetName val="단가조사서"/>
      <sheetName val="적용(기계)"/>
      <sheetName val="CTEMCOST"/>
      <sheetName val="Mc1"/>
      <sheetName val="2000,9월 일위"/>
      <sheetName val="BASIC (2)"/>
      <sheetName val="guard(mac)"/>
      <sheetName val="물량산출근거"/>
      <sheetName val="CONCRETE"/>
      <sheetName val="설산1.나"/>
      <sheetName val="본사S"/>
      <sheetName val="전압강하계산"/>
      <sheetName val="D-3503"/>
      <sheetName val="과천MAIN"/>
      <sheetName val="조건"/>
      <sheetName val="여흥"/>
      <sheetName val="설계가"/>
      <sheetName val="48전력선로일위"/>
      <sheetName val="96보완계획7.12"/>
      <sheetName val="구역화물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부대공Ⅱ"/>
      <sheetName val="계수시트"/>
      <sheetName val="AIR SHOWER(3인용)"/>
      <sheetName val="2F 회의실견적(5_14 일대)"/>
      <sheetName val="재집"/>
      <sheetName val="직재"/>
      <sheetName val="원가계산서"/>
      <sheetName val="금리계산"/>
      <sheetName val="손익분석"/>
      <sheetName val="ITB COST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Macro2"/>
      <sheetName val="보차도경계석"/>
      <sheetName val="제-노임"/>
      <sheetName val="제직재"/>
      <sheetName val="우배수"/>
      <sheetName val="맨홀"/>
      <sheetName val="금호"/>
      <sheetName val="예산명세서"/>
      <sheetName val="부하(성남)"/>
      <sheetName val="J直材4"/>
      <sheetName val="연부97-1"/>
      <sheetName val="갑지1"/>
      <sheetName val="율촌법률사무소2내역"/>
      <sheetName val="지주목시비량산출서"/>
      <sheetName val="지급자재"/>
      <sheetName val="99총공사내역서"/>
      <sheetName val="3.공통공사대비"/>
      <sheetName val="고등학교"/>
      <sheetName val="90.03실행 "/>
      <sheetName val="제1장"/>
      <sheetName val="제2장"/>
      <sheetName val="제3장"/>
      <sheetName val="제4장"/>
      <sheetName val="5장공내역서"/>
      <sheetName val="제6장"/>
      <sheetName val=""/>
      <sheetName val="직불동의서"/>
      <sheetName val="확약서"/>
      <sheetName val="전자입찰"/>
      <sheetName val="물량표"/>
      <sheetName val="포장공"/>
      <sheetName val="설직재-1"/>
      <sheetName val="직공비"/>
      <sheetName val="주관사업"/>
      <sheetName val="수문일1"/>
      <sheetName val="발주설계서(당초)"/>
      <sheetName val="실행예산"/>
      <sheetName val="9GNG운반"/>
      <sheetName val="신공항A-9(원가수정)"/>
      <sheetName val="사전공사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기자재비"/>
      <sheetName val="소포내역 (2)"/>
      <sheetName val="암거단위"/>
      <sheetName val="토목주소"/>
      <sheetName val="프랜트면허"/>
      <sheetName val="경산"/>
      <sheetName val="설계명세서"/>
      <sheetName val="자재"/>
      <sheetName val="기초코드"/>
      <sheetName val="98NS-N"/>
      <sheetName val="품셈"/>
      <sheetName val="설비내역서"/>
      <sheetName val="건축내역서"/>
      <sheetName val="전기내역서"/>
      <sheetName val="적용공정"/>
      <sheetName val="L_RPTB02_01"/>
      <sheetName val="SLAB&quot;1&quot;"/>
      <sheetName val="6PILE  (돌출)"/>
      <sheetName val="역T형교대(말뚝기초)"/>
      <sheetName val="토량산출서"/>
      <sheetName val="1공구 건정토건 토공"/>
      <sheetName val="부대시설"/>
      <sheetName val="Apt내역"/>
      <sheetName val="전차선로 물량표"/>
      <sheetName val="한강운반비"/>
      <sheetName val="공통(20-91)"/>
      <sheetName val="12월31일"/>
      <sheetName val="고분전시관"/>
      <sheetName val="설비"/>
      <sheetName val="빌딩 안내"/>
      <sheetName val="데리네이타현황"/>
      <sheetName val="총괄내역서"/>
      <sheetName val=" 총괄표"/>
      <sheetName val="EQUIPMENT -2"/>
      <sheetName val="공종별내역서"/>
      <sheetName val="MBR9"/>
      <sheetName val="공비대비"/>
      <sheetName val="DATE"/>
      <sheetName val="지진시"/>
      <sheetName val="96정변2"/>
      <sheetName val="화재 탐지 설비"/>
      <sheetName val="적상기초자료"/>
      <sheetName val="단가(반정1교-원주)"/>
      <sheetName val="기자재대비표"/>
      <sheetName val="검사조서"/>
      <sheetName val="검사원"/>
      <sheetName val="집계(총괄)"/>
      <sheetName val="EQ-R1"/>
      <sheetName val="약품공급2"/>
      <sheetName val="3.하중산정4.지지력"/>
      <sheetName val="대림경상68억"/>
      <sheetName val="경상비"/>
      <sheetName val="견적의뢰서"/>
      <sheetName val="LP-S"/>
      <sheetName val="일위집계표"/>
      <sheetName val="E.P.T수량산출서"/>
      <sheetName val="날개벽수량표"/>
      <sheetName val="front"/>
      <sheetName val="대창(함평)"/>
      <sheetName val="공사기본자료"/>
      <sheetName val="기본사항"/>
      <sheetName val="9811"/>
      <sheetName val="공용시설내역"/>
      <sheetName val="공주-교대(A1)"/>
      <sheetName val="접지수량"/>
      <sheetName val="TOT"/>
      <sheetName val="보합"/>
      <sheetName val="49-119"/>
      <sheetName val="Macro(전선)"/>
      <sheetName val="발신정보"/>
      <sheetName val="총괄집계표"/>
      <sheetName val="2006기계경비산출표"/>
      <sheetName val="옹벽수량집계"/>
      <sheetName val="자재단가표"/>
      <sheetName val="고창터널(고창방향)"/>
      <sheetName val="관로"/>
      <sheetName val="제수변수량"/>
      <sheetName val="공기변수량"/>
      <sheetName val="PO-BOQ"/>
      <sheetName val="일반수량총괄"/>
      <sheetName val="의왕내역"/>
      <sheetName val="입출재고현황 (2)"/>
      <sheetName val="변경비교-을"/>
      <sheetName val="인건비 "/>
      <sheetName val="AILC004"/>
      <sheetName val="현장관리비 "/>
      <sheetName val="금액결정"/>
      <sheetName val="견적대비"/>
      <sheetName val="할증 "/>
      <sheetName val="아파트기별"/>
      <sheetName val="공리일"/>
      <sheetName val="총집계표"/>
      <sheetName val="plan&amp;section of foundation"/>
      <sheetName val="투찰내역"/>
      <sheetName val="COVER-P"/>
      <sheetName val="기본단가"/>
      <sheetName val="영업소실적"/>
      <sheetName val="약품설비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22단가(철거)"/>
      <sheetName val="49단가"/>
      <sheetName val="49단가(철거)"/>
      <sheetName val="22단가"/>
      <sheetName val="노무비 근거"/>
      <sheetName val="효성CB 1P기초"/>
      <sheetName val="품목"/>
      <sheetName val="일용노임단가"/>
      <sheetName val="전선"/>
      <sheetName val="CABLE"/>
      <sheetName val="OPGW기별"/>
      <sheetName val="CA지입"/>
      <sheetName val="U-TYPE(1)"/>
      <sheetName val="L_RPTA05_목록"/>
      <sheetName val="노원열병합  건축공사기성내역서"/>
      <sheetName val="본부소개"/>
      <sheetName val="주사무실종합"/>
      <sheetName val="기초자료"/>
      <sheetName val="여과지동"/>
      <sheetName val="내역표지"/>
      <sheetName val="BOQ"/>
      <sheetName val="C3"/>
      <sheetName val="연결임시"/>
      <sheetName val="계산식"/>
      <sheetName val="가도공"/>
      <sheetName val="철거집계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경상직원"/>
      <sheetName val="가시설흙막이"/>
      <sheetName val="자동 철거"/>
      <sheetName val="자동 설치"/>
      <sheetName val="대전-교대(A1-A2)"/>
      <sheetName val="다곡2교"/>
      <sheetName val="연동내역"/>
      <sheetName val="건축내역"/>
      <sheetName val="단위중량"/>
      <sheetName val="오억미만"/>
      <sheetName val="직원자료입력"/>
      <sheetName val="내역서 (2)"/>
      <sheetName val="단가표"/>
      <sheetName val="전기공사일위대가"/>
      <sheetName val="부하LOAD"/>
      <sheetName val="일위(설)"/>
      <sheetName val="건축공사실행"/>
      <sheetName val="일위단가"/>
      <sheetName val="A 견적"/>
      <sheetName val="일위목차"/>
      <sheetName val="건축원가"/>
      <sheetName val="당사실시1"/>
      <sheetName val="내역전기"/>
      <sheetName val="증감분석"/>
      <sheetName val="품종별-이름"/>
      <sheetName val="인사자료총집계"/>
      <sheetName val=" 갑  지 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소방사항"/>
      <sheetName val="지수"/>
      <sheetName val="기계설비"/>
      <sheetName val="증감대비"/>
      <sheetName val="공종단가"/>
      <sheetName val="LD일"/>
      <sheetName val="FA설치명세"/>
      <sheetName val="FD"/>
      <sheetName val="b_balju_cho"/>
      <sheetName val="재료집계"/>
      <sheetName val="일위대가(계측기설치)"/>
      <sheetName val="48일위"/>
      <sheetName val="실행갑지"/>
      <sheetName val="견적990322"/>
      <sheetName val="설계기준 및 하중계산"/>
      <sheetName val="입력값"/>
      <sheetName val="토량1-1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구성비"/>
      <sheetName val="실적보고"/>
      <sheetName val="표준안전집계"/>
      <sheetName val="표준안전내역"/>
      <sheetName val="일위"/>
      <sheetName val="wall"/>
      <sheetName val="집1"/>
      <sheetName val="토공계산서(부체도로)"/>
      <sheetName val="월선수금"/>
      <sheetName val="SORCE1"/>
      <sheetName val="가시설단위수량"/>
      <sheetName val="SE-611"/>
      <sheetName val="날개벽"/>
      <sheetName val="woo(mac)"/>
      <sheetName val="TABLE"/>
      <sheetName val="토목 철주"/>
      <sheetName val="철거 일위대가(1-19)"/>
      <sheetName val="철거 일위대가(20-22)"/>
      <sheetName val="설치 일위대가(23-45호)"/>
      <sheetName val="설치 일위대가(46~78호)"/>
      <sheetName val="개소별수량산출"/>
      <sheetName val="사각맨홀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종합기별"/>
      <sheetName val="노무비명세서"/>
      <sheetName val="소요자재명세서"/>
      <sheetName val="기준액"/>
      <sheetName val="현금"/>
      <sheetName val="공통비"/>
      <sheetName val="시초1교"/>
      <sheetName val="부대tu"/>
      <sheetName val="우수공,맨홀,집수정"/>
      <sheetName val="APT"/>
      <sheetName val="구간산출"/>
      <sheetName val="실행내역 "/>
      <sheetName val="남대문빌딩"/>
      <sheetName val="GI-LIST"/>
      <sheetName val="대구-교대(A1)"/>
      <sheetName val="가CP"/>
      <sheetName val="UNIT"/>
      <sheetName val="건축집계"/>
      <sheetName val="저"/>
      <sheetName val="기계"/>
      <sheetName val="정화조"/>
      <sheetName val="조경"/>
      <sheetName val="내역서단가산출용"/>
      <sheetName val="구조     ."/>
      <sheetName val="1)fs"/>
      <sheetName val="청구내역(9807)"/>
      <sheetName val="기초및구체공"/>
      <sheetName val="97 사업추정(WEKI)"/>
      <sheetName val="현장설명서"/>
      <sheetName val="견적조건서"/>
      <sheetName val="시공일반사항"/>
      <sheetName val="현장설명서갑지"/>
      <sheetName val="하도급선정의뢰서(습식공사)"/>
      <sheetName val="무전표"/>
      <sheetName val="상행-교대(A1-A2)"/>
      <sheetName val="관급"/>
      <sheetName val="도급"/>
      <sheetName val="OZ049E"/>
      <sheetName val="대전-교대(A_x001f__x0000__x0000_"/>
      <sheetName val="정공공사"/>
      <sheetName val="대전-교대(A_xde80_)_x0000__x0000_"/>
      <sheetName val="대전-교대(A_x0000__x0000__x0005__x0000_ڠ"/>
      <sheetName val="대전-교대(A_x0000__x0000__x0005__x0000_ㅐ"/>
      <sheetName val="대전-교대(A_x0015__x0000__x0000_"/>
      <sheetName val="대전-교대(A_x0000__x0000__x0005__x0000_뎠"/>
      <sheetName val="__Ihlee_e_LOTUS_9605P_BB_C_BD_2"/>
      <sheetName val="96작생능"/>
      <sheetName val="__Ihlee_e_LOTUS_9605P_BB_C_BD_3"/>
      <sheetName val="__Ihlee_e_LOTUS_9605P_BB_C_BD_4"/>
      <sheetName val="7작업장인수인계서"/>
      <sheetName val="3특기시방서"/>
      <sheetName val="일위대가목록(1)"/>
      <sheetName val="단가대비표(1)"/>
      <sheetName val="수질정화시설"/>
      <sheetName val="LEGEND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견적서1"/>
      <sheetName val="본체"/>
      <sheetName val="바닥판"/>
      <sheetName val="1. 가로등 설비 공사(산출)"/>
      <sheetName val="단가조정표"/>
      <sheetName val=" 내역"/>
      <sheetName val="쌍송교"/>
      <sheetName val="가로등제어반 설치공사(수량)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/>
      <sheetData sheetId="272"/>
      <sheetData sheetId="273"/>
      <sheetData sheetId="274"/>
      <sheetData sheetId="275"/>
      <sheetData sheetId="276"/>
      <sheetData sheetId="277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/>
      <sheetData sheetId="451"/>
      <sheetData sheetId="452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/>
      <sheetData sheetId="532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/>
      <sheetData sheetId="592"/>
      <sheetData sheetId="593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/>
      <sheetData sheetId="683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관리골조"/>
      <sheetName val="토건(소가)"/>
      <sheetName val="Total"/>
      <sheetName val="MOTOR"/>
      <sheetName val="집계표"/>
      <sheetName val="Sheet1"/>
      <sheetName val="골조시행"/>
      <sheetName val="BSD (2)"/>
      <sheetName val="물량표"/>
      <sheetName val="와동25-3(변경)"/>
      <sheetName val="JUCK"/>
      <sheetName val="TOWER 12TON"/>
      <sheetName val="JIB CRANE,HOIST"/>
      <sheetName val="TOWER 10TON"/>
      <sheetName val="노임단가"/>
      <sheetName val="DATA"/>
      <sheetName val="giathanh1"/>
      <sheetName val="쌍송교"/>
      <sheetName val="1.설계조건"/>
      <sheetName val="가설건물"/>
      <sheetName val="Cost bd-&quot;A&quot;"/>
      <sheetName val="정부노임단가"/>
      <sheetName val="갑지"/>
      <sheetName val="전차선로 물량표"/>
      <sheetName val="#REF"/>
      <sheetName val="ITB COST"/>
      <sheetName val="실행견적"/>
      <sheetName val="CONCRETE"/>
      <sheetName val="구의33고"/>
      <sheetName val="COPING"/>
      <sheetName val="당초"/>
      <sheetName val="001"/>
      <sheetName val="총괄"/>
      <sheetName val="BID"/>
      <sheetName val="L_RPTA05_목록"/>
      <sheetName val="내역서"/>
      <sheetName val="Sheet8"/>
      <sheetName val="200"/>
      <sheetName val="대구실행"/>
      <sheetName val="말뚝물량"/>
      <sheetName val="Macro(차단기)"/>
      <sheetName val="품목납기"/>
      <sheetName val="부하계산서"/>
      <sheetName val="현장경상비"/>
      <sheetName val="6호기"/>
      <sheetName val="물량표S"/>
      <sheetName val="사원등록"/>
      <sheetName val="호봉 (2)"/>
      <sheetName val="기성내역서표지"/>
      <sheetName val="96수출"/>
      <sheetName val="현금"/>
      <sheetName val="시험장S자로가로등공사"/>
      <sheetName val="내역"/>
      <sheetName val="중기사용료"/>
      <sheetName val="3.상시해석"/>
      <sheetName val="산근"/>
      <sheetName val="입찰안"/>
      <sheetName val="설계내역서"/>
      <sheetName val="품셈TABLE"/>
      <sheetName val="Sheet2"/>
      <sheetName val="공사비집계"/>
      <sheetName val="Site Expenses"/>
      <sheetName val="최초 bpm"/>
      <sheetName val="LGBOM1절_CheckList"/>
      <sheetName val="Macro2"/>
      <sheetName val="산출내역서집계표"/>
      <sheetName val="투찰"/>
      <sheetName val="경상비"/>
      <sheetName val="MACRO(AT)"/>
      <sheetName val="날개벽수량표"/>
      <sheetName val="2000전체분"/>
      <sheetName val="2000년1차"/>
      <sheetName val="Macro1"/>
      <sheetName val="부하(성남)"/>
      <sheetName val="Pjny"/>
      <sheetName val="c_balju"/>
      <sheetName val="MFAB"/>
      <sheetName val="MFRT"/>
      <sheetName val="MPKG"/>
      <sheetName val="MPRD"/>
      <sheetName val="노무비"/>
      <sheetName val="조도계산서 (도서)"/>
      <sheetName val="설계서(7)"/>
      <sheetName val="S0"/>
      <sheetName val="간선"/>
      <sheetName val="노임"/>
      <sheetName val="수량산출"/>
      <sheetName val="설계명세서"/>
      <sheetName val="적용단위길이"/>
      <sheetName val="종배수관(신)"/>
      <sheetName val="h-013211-2"/>
      <sheetName val="Sheet5"/>
      <sheetName val="cost"/>
      <sheetName val="factor"/>
      <sheetName val="프랜트면허"/>
      <sheetName val="공사개요"/>
      <sheetName val="참고"/>
      <sheetName val="3련 BOX"/>
      <sheetName val="경비2내역"/>
      <sheetName val="설계기준"/>
      <sheetName val="내역1"/>
      <sheetName val="일반공사"/>
      <sheetName val="동해title"/>
      <sheetName val="공사비산출내역"/>
      <sheetName val="한강운반비"/>
      <sheetName val="자재"/>
      <sheetName val="공통(20-91)"/>
      <sheetName val="설변물량"/>
      <sheetName val="소상 &quot;1&quot;"/>
      <sheetName val="1-1"/>
      <sheetName val="Sheet17"/>
      <sheetName val="경산"/>
      <sheetName val="1.설계기준"/>
      <sheetName val="집계(세부총괄)"/>
      <sheetName val="총투자비(총괄)"/>
      <sheetName val="차액보증"/>
      <sheetName val="간접비"/>
      <sheetName val="OHU"/>
      <sheetName val="AH-1 "/>
      <sheetName val="바닥판"/>
    </sheetNames>
    <definedNames>
      <definedName name="Module1.매크로4" refersTo="#REF!"/>
      <definedName name="Module1.매크로5" refersTo="#REF!"/>
      <definedName name="Module1.매크로6" refersTo="#REF!"/>
      <definedName name="Module1.매크로7" refersTo="#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노임"/>
      <sheetName val="실행철강하도"/>
      <sheetName val="터널조도"/>
      <sheetName val="Sheet2"/>
      <sheetName val="ILWIPOH"/>
      <sheetName val="전선 및 전선관"/>
      <sheetName val="SELTDATA"/>
      <sheetName val="BID"/>
      <sheetName val="조도계산서 (도서)"/>
      <sheetName val="부하계산서"/>
      <sheetName val="#REF"/>
      <sheetName val="COPING"/>
      <sheetName val="MOTOR"/>
      <sheetName val="입찰"/>
      <sheetName val="현경"/>
      <sheetName val="내역서"/>
      <sheetName val="수안보-MBR1"/>
      <sheetName val="Graph (LGEN)"/>
      <sheetName val="out_prog"/>
      <sheetName val="선적schedule (2)"/>
      <sheetName val="단면치수"/>
      <sheetName val="정부노임단가"/>
      <sheetName val="물량표"/>
      <sheetName val="동해title"/>
      <sheetName val="옹벽"/>
      <sheetName val="역T형"/>
      <sheetName val="기자재비"/>
      <sheetName val="토사(PE)"/>
      <sheetName val="자압"/>
      <sheetName val="와동25-3(변경)"/>
      <sheetName val="JUCK"/>
      <sheetName val="품셈TABLE"/>
      <sheetName val="현금"/>
      <sheetName val="ENE-CAL 1"/>
      <sheetName val="DATE"/>
      <sheetName val="입찰안"/>
      <sheetName val="IW-LIST"/>
      <sheetName val="Macro(차단기)"/>
      <sheetName val="CONCRETE"/>
      <sheetName val="일위대가"/>
      <sheetName val="견"/>
      <sheetName val="식재인부"/>
      <sheetName val="토목"/>
      <sheetName val="CAPVC"/>
      <sheetName val="Y-WORK"/>
      <sheetName val="부하(성남)"/>
      <sheetName val="공사개요"/>
      <sheetName val="외천교"/>
      <sheetName val="Sheet7"/>
      <sheetName val="Macro1"/>
      <sheetName val="List(rev.B)"/>
      <sheetName val="을"/>
      <sheetName val="금액내역서"/>
      <sheetName val="001"/>
      <sheetName val="단가비교표"/>
      <sheetName val="다이꾸"/>
      <sheetName val="DATA입력"/>
      <sheetName val="가설건물"/>
      <sheetName val="회로내역(승인)"/>
      <sheetName val="환율적용표"/>
      <sheetName val="DATA"/>
      <sheetName val="품셈"/>
      <sheetName val="목차"/>
      <sheetName val="EJ"/>
      <sheetName val="구의33고"/>
      <sheetName val="PROJECT BRIEF(EX.NEW)"/>
      <sheetName val="매입세"/>
      <sheetName val="품목납기"/>
      <sheetName val="bi"/>
      <sheetName val="PIPE내역(FCN)"/>
      <sheetName val="최종견"/>
      <sheetName val="BQ(실행)"/>
      <sheetName val="차액보증"/>
      <sheetName val="우각부보강"/>
      <sheetName val="일위대가표"/>
      <sheetName val="1을"/>
      <sheetName val="본사업"/>
      <sheetName val="CABLE SIZE-3"/>
      <sheetName val="LOPCALC"/>
      <sheetName val="대림경상68억"/>
      <sheetName val="해평견적"/>
      <sheetName val="소비자가"/>
      <sheetName val="첨부"/>
      <sheetName val="견적 (2)"/>
      <sheetName val="Total"/>
      <sheetName val="데이타"/>
      <sheetName val="L형옹벽측구"/>
      <sheetName val="자재단가"/>
      <sheetName val="2000전체분"/>
      <sheetName val="제수"/>
      <sheetName val="공기"/>
      <sheetName val="우배수"/>
      <sheetName val="계산식"/>
      <sheetName val="약품공급2"/>
      <sheetName val="개요"/>
      <sheetName val="집계표"/>
      <sheetName val="WORK"/>
      <sheetName val="전공장2"/>
      <sheetName val="내역"/>
      <sheetName val="Cost bd-&quot;A&quot;"/>
      <sheetName val="기초일위"/>
      <sheetName val="시설일위"/>
      <sheetName val="조명일위"/>
      <sheetName val="2F 회의실견적(5_14 일대)"/>
      <sheetName val="노임단가"/>
      <sheetName val="단가조사"/>
      <sheetName val="수목표준대가"/>
      <sheetName val="내역서(기계)"/>
      <sheetName val="0.1 KEY ASSUMPTIONS"/>
      <sheetName val="0. CONTROL"/>
      <sheetName val="수목데이타 "/>
      <sheetName val="부표총괄"/>
      <sheetName val="Site Expenses"/>
      <sheetName val="98지급계획"/>
      <sheetName val="경상비"/>
      <sheetName val="C"/>
      <sheetName val="자압1"/>
      <sheetName val="화재 탐지 설비"/>
      <sheetName val="진주방향"/>
      <sheetName val="통합"/>
      <sheetName val="제잡비(주공종)"/>
      <sheetName val="가로등기초"/>
      <sheetName val="PAD TR보호대기초"/>
      <sheetName val="지장물C"/>
      <sheetName val="6PILE  (돌출)"/>
      <sheetName val="계산근거"/>
      <sheetName val="간접비"/>
      <sheetName val="10.1"/>
      <sheetName val="투찰"/>
      <sheetName val="조명율표"/>
      <sheetName val="부하LOAD"/>
      <sheetName val="A6.샤시등"/>
      <sheetName val="환경평가"/>
      <sheetName val="인구"/>
      <sheetName val="적용단위길이"/>
      <sheetName val="감가상각"/>
      <sheetName val="G.노무비,현장경상"/>
      <sheetName val="설 계"/>
      <sheetName val="기계경비(시간당)"/>
      <sheetName val="램머"/>
      <sheetName val="cost"/>
      <sheetName val="5.모델링"/>
      <sheetName val="토공A"/>
      <sheetName val="9GNG운반"/>
      <sheetName val="기둥(원형)"/>
      <sheetName val="5.단가대비표"/>
      <sheetName val="L형 옹벽"/>
      <sheetName val="설계기준"/>
      <sheetName val="내역1"/>
      <sheetName val="재료비"/>
      <sheetName val="대로근거"/>
      <sheetName val="빌딩 안내"/>
      <sheetName val="원형1호맨홀토공수량"/>
      <sheetName val="중기사용료산출근거"/>
      <sheetName val="단가산출2"/>
      <sheetName val="단가 및 재료비"/>
      <sheetName val="GRACE"/>
      <sheetName val="견적서"/>
      <sheetName val="집계"/>
      <sheetName val="계화배수(3대)"/>
      <sheetName val="직노"/>
      <sheetName val="기본일위"/>
      <sheetName val="9811"/>
      <sheetName val="여과지동"/>
      <sheetName val="기초자료"/>
      <sheetName val="TNHCHINH"/>
      <sheetName val="1-1"/>
      <sheetName val="약품설비"/>
      <sheetName val="MACRO(AT)"/>
      <sheetName val="견적사양비교표"/>
      <sheetName val="갑지"/>
      <sheetName val="사급자재"/>
      <sheetName val="PACKING OPEN"/>
      <sheetName val="견적정보"/>
      <sheetName val="인건-측정"/>
      <sheetName val="제품정보"/>
      <sheetName val="대가목록"/>
      <sheetName val="장비내역서"/>
      <sheetName val="공통(20-91)"/>
      <sheetName val="1.취수장"/>
      <sheetName val="매입세율"/>
      <sheetName val="가로등내역서"/>
      <sheetName val="indirect"/>
      <sheetName val="공구"/>
      <sheetName val="2000년1차"/>
      <sheetName val="내역분기"/>
      <sheetName val="삭제금지단가"/>
      <sheetName val="정공공사"/>
      <sheetName val="UR2-Calculation"/>
      <sheetName val="표지"/>
      <sheetName val="Sheet5"/>
      <sheetName val="2.공종별예산조서(공사용)"/>
      <sheetName val="일반공사"/>
      <sheetName val="중기일위대가"/>
      <sheetName val="N賃率-職"/>
      <sheetName val="매입"/>
      <sheetName val="노무비 근거"/>
      <sheetName val="산출근거"/>
      <sheetName val="단면가정"/>
      <sheetName val="ABUT수량-A1"/>
      <sheetName val="공사비총괄표"/>
      <sheetName val="예정(3)"/>
      <sheetName val="터파기및재료"/>
      <sheetName val="조건표"/>
      <sheetName val="건축집계"/>
      <sheetName val="집수정(600-700)"/>
      <sheetName val="가로등제어반 설치공사(수량)"/>
      <sheetName val="2"/>
      <sheetName val="역T형교대(말뚝기초)"/>
      <sheetName val="말뚝지지력산정"/>
      <sheetName val="FOOTING단면력"/>
      <sheetName val="실행내역서 "/>
      <sheetName val="수량산출"/>
      <sheetName val="원가계산서"/>
      <sheetName val="소상 &quot;1&quot;"/>
      <sheetName val="전계가"/>
      <sheetName val="설계조건"/>
      <sheetName val="배수통관(좌)"/>
      <sheetName val="전기일위대가"/>
      <sheetName val="Sheet17"/>
      <sheetName val="1.설계조건"/>
      <sheetName val="자재수량"/>
      <sheetName val="마산방향철근집계"/>
      <sheetName val="마산방향"/>
      <sheetName val="TABLE"/>
      <sheetName val="철골산출서"/>
      <sheetName val="교각1"/>
      <sheetName val="설계"/>
      <sheetName val="6호기"/>
      <sheetName val="LG제품"/>
      <sheetName val="공조기"/>
      <sheetName val="AHU집계"/>
      <sheetName val="중기목료표"/>
      <sheetName val="KMT물량"/>
      <sheetName val="POOM_MOTO"/>
      <sheetName val="2공구산출내역"/>
      <sheetName val="Sheet6"/>
      <sheetName val="ELECTRIC"/>
      <sheetName val="총괄내역서"/>
      <sheetName val="MFAB"/>
      <sheetName val="MFRT"/>
      <sheetName val="MPKG"/>
      <sheetName val="MPRD"/>
      <sheetName val="2월가격"/>
      <sheetName val="과천MAIN"/>
      <sheetName val="Data&amp;Result"/>
      <sheetName val="Data &amp; Result"/>
      <sheetName val="비율-종합"/>
      <sheetName val="A"/>
      <sheetName val="입력정보"/>
      <sheetName val="전차선로 물량표"/>
      <sheetName val="1.가설전기"/>
      <sheetName val="2월가격표-ESG-1월"/>
      <sheetName val="SPEC"/>
      <sheetName val="조정금액결과표 (차수별)"/>
      <sheetName val="BSD (2)"/>
    </sheetNames>
    <sheetDataSet>
      <sheetData sheetId="0"/>
      <sheetData sheetId="1" refreshError="1">
        <row r="1">
          <cell r="A1" t="str">
            <v>기사1급</v>
          </cell>
          <cell r="B1">
            <v>60899</v>
          </cell>
        </row>
        <row r="2">
          <cell r="A2" t="str">
            <v>계장공</v>
          </cell>
          <cell r="B2">
            <v>53782</v>
          </cell>
        </row>
        <row r="3">
          <cell r="A3" t="str">
            <v>고압케이블공</v>
          </cell>
          <cell r="B3">
            <v>64085</v>
          </cell>
        </row>
        <row r="4">
          <cell r="A4" t="str">
            <v>내선전공</v>
          </cell>
          <cell r="B4">
            <v>48028</v>
          </cell>
        </row>
        <row r="5">
          <cell r="A5" t="str">
            <v>무선안테나공</v>
          </cell>
          <cell r="B5">
            <v>108316</v>
          </cell>
        </row>
        <row r="6">
          <cell r="A6" t="str">
            <v>배관공</v>
          </cell>
          <cell r="B6">
            <v>48933</v>
          </cell>
        </row>
        <row r="7">
          <cell r="A7" t="str">
            <v>배전전공</v>
          </cell>
          <cell r="B7">
            <v>146386</v>
          </cell>
        </row>
        <row r="8">
          <cell r="A8" t="str">
            <v>보통인부</v>
          </cell>
          <cell r="B8">
            <v>31866</v>
          </cell>
        </row>
        <row r="9">
          <cell r="A9" t="str">
            <v>비계공</v>
          </cell>
          <cell r="B9">
            <v>67869</v>
          </cell>
        </row>
        <row r="10">
          <cell r="A10" t="str">
            <v>저압케이블공</v>
          </cell>
          <cell r="B10">
            <v>61343</v>
          </cell>
        </row>
        <row r="11">
          <cell r="A11" t="str">
            <v>통신내선공</v>
          </cell>
          <cell r="B11">
            <v>62228</v>
          </cell>
        </row>
        <row r="12">
          <cell r="A12" t="str">
            <v>통신설비공</v>
          </cell>
          <cell r="B12">
            <v>63014</v>
          </cell>
        </row>
        <row r="13">
          <cell r="A13" t="str">
            <v>통신외선공</v>
          </cell>
          <cell r="B13">
            <v>69427</v>
          </cell>
        </row>
        <row r="14">
          <cell r="A14" t="str">
            <v>통신케이블공</v>
          </cell>
          <cell r="B14">
            <v>73494</v>
          </cell>
        </row>
        <row r="15">
          <cell r="A15" t="str">
            <v>특고케이블공</v>
          </cell>
          <cell r="B15">
            <v>87304</v>
          </cell>
        </row>
        <row r="16">
          <cell r="A16" t="str">
            <v>특별인부</v>
          </cell>
          <cell r="B16">
            <v>49575</v>
          </cell>
        </row>
        <row r="17">
          <cell r="A17" t="str">
            <v>프랜트전공</v>
          </cell>
          <cell r="B17">
            <v>55122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1안"/>
      <sheetName val="샘플표지"/>
      <sheetName val="J直材4"/>
      <sheetName val="노임"/>
      <sheetName val="N賃率-職"/>
      <sheetName val="단가비교표"/>
      <sheetName val="일위"/>
      <sheetName val="매립"/>
      <sheetName val="송라초중학교(final)"/>
      <sheetName val="Sheet1"/>
      <sheetName val="정부노임단가"/>
      <sheetName val="원가 (2)"/>
      <sheetName val="과천MAIN"/>
      <sheetName val="터널조도"/>
      <sheetName val="I一般比"/>
      <sheetName val="ABUT수량-A1"/>
      <sheetName val="내역서1999.8최종"/>
      <sheetName val="2F 회의실견적(5_14 일대)"/>
      <sheetName val="예가표"/>
      <sheetName val="일위대가목차"/>
      <sheetName val="품목납기"/>
      <sheetName val="Sheet2"/>
      <sheetName val="신우"/>
      <sheetName val="집계표"/>
      <sheetName val="제-노임"/>
      <sheetName val="제직재"/>
      <sheetName val="전차선로 물량표"/>
      <sheetName val="감가상각"/>
      <sheetName val="96갑지"/>
      <sheetName val="여과지동"/>
      <sheetName val="기초자료"/>
      <sheetName val="#REF"/>
      <sheetName val="인건-측정"/>
      <sheetName val="설비"/>
      <sheetName val="기본일위"/>
      <sheetName val="copy"/>
      <sheetName val="Macro1"/>
      <sheetName val="S0"/>
      <sheetName val="노무비"/>
      <sheetName val="sw1"/>
      <sheetName val="NOMUBI"/>
      <sheetName val="자재단가"/>
      <sheetName val="동원(3)"/>
      <sheetName val="예정(3)"/>
      <sheetName val="PANEL_중량산출"/>
      <sheetName val="원가_(2)"/>
      <sheetName val="실행내역서 "/>
      <sheetName val="대치판정"/>
      <sheetName val="2F_회의실견적(5_14_일대)"/>
      <sheetName val="금호"/>
      <sheetName val="부하LOAD"/>
      <sheetName val="ITEM"/>
      <sheetName val="6PILE  (돌출)"/>
      <sheetName val="조도계산서 (도서)"/>
      <sheetName val="CT "/>
      <sheetName val="갑"/>
      <sheetName val="내역"/>
      <sheetName val="갑지"/>
      <sheetName val="일_4_"/>
      <sheetName val="N賃率_職"/>
      <sheetName val="총_구조물공"/>
      <sheetName val="내역서1-2"/>
      <sheetName val="내역서2안"/>
      <sheetName val="2.대외공문"/>
      <sheetName val="설계명세서"/>
      <sheetName val="일(4)"/>
      <sheetName val="수량산출(음암)"/>
      <sheetName val="00노임기준"/>
      <sheetName val="일위대가"/>
      <sheetName val="관리자"/>
      <sheetName val="재료비"/>
      <sheetName val="데이타"/>
      <sheetName val="식재인부"/>
      <sheetName val="금액내역서"/>
      <sheetName val="설직재-1"/>
      <sheetName val="1.토공집계표"/>
      <sheetName val="H-PILE수량집계"/>
      <sheetName val="참조"/>
      <sheetName val="직노"/>
      <sheetName val="실행내역"/>
      <sheetName val="토목공사일반"/>
      <sheetName val="집계"/>
      <sheetName val="패널"/>
      <sheetName val="99노임기준"/>
      <sheetName val="구체"/>
      <sheetName val="좌측날개벽"/>
      <sheetName val="우측날개벽"/>
      <sheetName val="실측자료"/>
      <sheetName val="setup"/>
      <sheetName val="연습"/>
      <sheetName val="식재수량표"/>
      <sheetName val="노임단가"/>
      <sheetName val="9GNG운반"/>
      <sheetName val="합천내역"/>
      <sheetName val="제출내역 (2)"/>
      <sheetName val="工완성공사율"/>
      <sheetName val="단가 (2)"/>
      <sheetName val="설계명세서(선로)"/>
      <sheetName val="부산4"/>
      <sheetName val="약품설비"/>
      <sheetName val="부대공Ⅱ"/>
      <sheetName val="이월가격"/>
      <sheetName val="시행후면적"/>
      <sheetName val="수지예산"/>
      <sheetName val="전신환매도율"/>
      <sheetName val="원본(갑지)"/>
      <sheetName val="중기사용료"/>
      <sheetName val="하조서"/>
      <sheetName val="G.R300경비"/>
      <sheetName val="관급_File"/>
      <sheetName val="내역(영일)"/>
      <sheetName val="산출내역서집계표"/>
      <sheetName val="내역을"/>
      <sheetName val="안전장치"/>
      <sheetName val="임시정보시트"/>
      <sheetName val="임율"/>
      <sheetName val="전시사인집계"/>
      <sheetName val="수량"/>
      <sheetName val="목록"/>
      <sheetName val="단가"/>
      <sheetName val="부하(성남)"/>
      <sheetName val="부대내역"/>
      <sheetName val="인건비"/>
      <sheetName val="OPT7"/>
      <sheetName val="외천교"/>
      <sheetName val="종배수관"/>
      <sheetName val="실정공사비단가표"/>
      <sheetName val=" 총괄표"/>
      <sheetName val="단가 및 재료비"/>
      <sheetName val="중기사용료산출근거"/>
      <sheetName val="단가표"/>
      <sheetName val="Total"/>
      <sheetName val="설계기준"/>
      <sheetName val="내역1"/>
      <sheetName val="역T형교대(말뚝기초)"/>
      <sheetName val="토적표"/>
      <sheetName val="발신정보"/>
      <sheetName val="1.일위대가"/>
      <sheetName val="날개벽"/>
      <sheetName val="정공공사"/>
      <sheetName val="호남2"/>
      <sheetName val="소요자재"/>
      <sheetName val="10월가격"/>
      <sheetName val="기타유틸리티설비"/>
      <sheetName val="명세서"/>
      <sheetName val="일위대가목록"/>
      <sheetName val="한전고리-을"/>
      <sheetName val="실행철강하도"/>
      <sheetName val="COVER"/>
      <sheetName val="산출내역서"/>
      <sheetName val="직공비"/>
      <sheetName val="Piping Design Data"/>
      <sheetName val="SCH"/>
      <sheetName val="원가계산서"/>
      <sheetName val="우각부보강"/>
      <sheetName val="유기공정"/>
      <sheetName val="K1자재(3차등)"/>
      <sheetName val="Sheet3"/>
      <sheetName val="WIND"/>
      <sheetName val="SBarch산근"/>
      <sheetName val="예총"/>
      <sheetName val="CTEMCOST"/>
      <sheetName val="일위총괄표"/>
      <sheetName val="소방"/>
      <sheetName val="건축-물가변동"/>
      <sheetName val="공량서"/>
      <sheetName val="기관"/>
      <sheetName val="257A1"/>
      <sheetName val="교환노무"/>
      <sheetName val="DATE"/>
      <sheetName val="총괄"/>
      <sheetName val="약품공급2"/>
      <sheetName val="운동장 (2)"/>
      <sheetName val="Sheet4"/>
      <sheetName val="업무분장 "/>
      <sheetName val="공통"/>
      <sheetName val="저리조양"/>
      <sheetName val="인사자료총집계"/>
      <sheetName val="공통가설"/>
      <sheetName val="노원열병합  건축공사기성내역서"/>
      <sheetName val="소비자가"/>
      <sheetName val="표지"/>
      <sheetName val="판매96"/>
      <sheetName val="직재"/>
      <sheetName val="price"/>
      <sheetName val="부하계산서"/>
      <sheetName val="실행비교"/>
      <sheetName val="Project Brief"/>
      <sheetName val="각형맨홀"/>
      <sheetName val="차액보증"/>
      <sheetName val="가설건물"/>
      <sheetName val="JUCK"/>
      <sheetName val="PANEL_중량산출1"/>
      <sheetName val="조도계산서_(도서)"/>
      <sheetName val="원가_(2)1"/>
      <sheetName val="내역서1999_8최종"/>
      <sheetName val="전차선로_물량표"/>
      <sheetName val="Piping_Design_Data"/>
      <sheetName val="6PILE__(돌출)"/>
      <sheetName val="CT_"/>
      <sheetName val="실행내역서_"/>
      <sheetName val="2_대외공문"/>
      <sheetName val="1_토공집계표"/>
      <sheetName val="제출내역_(2)"/>
      <sheetName val="단가_(2)"/>
      <sheetName val="배수공 시멘트 및 골재량 산출"/>
      <sheetName val="WORK"/>
      <sheetName val="DATA"/>
      <sheetName val="SANBAISU"/>
      <sheetName val="SANTOGO"/>
      <sheetName val="산출근거#2-3"/>
      <sheetName val="일보"/>
      <sheetName val="현장지지물물량"/>
      <sheetName val="사업장공제"/>
      <sheetName val="물량산출근거"/>
      <sheetName val="단위수량"/>
      <sheetName val="가시설수량"/>
      <sheetName val="관급자재대"/>
      <sheetName val="입찰안"/>
      <sheetName val="도급"/>
      <sheetName val="사통"/>
      <sheetName val="Macro(차단기)"/>
      <sheetName val="순공사비"/>
      <sheetName val="산근"/>
      <sheetName val="소상 &quot;1&quot;"/>
      <sheetName val="MFAB"/>
      <sheetName val="MFRT"/>
      <sheetName val="MPKG"/>
      <sheetName val="MPRD"/>
      <sheetName val="PROCESS"/>
      <sheetName val="단면치수"/>
      <sheetName val="YES-T"/>
      <sheetName val="견적3"/>
      <sheetName val="공통(20-91)"/>
      <sheetName val="001"/>
      <sheetName val="견적내용입력"/>
      <sheetName val="List"/>
      <sheetName val="6호기"/>
      <sheetName val="재무가정"/>
      <sheetName val="anaysis_sheet"/>
      <sheetName val="갑지(추정)"/>
      <sheetName val="분석"/>
      <sheetName val="시나리오2"/>
      <sheetName val="1기 비용"/>
      <sheetName val="시나리오"/>
      <sheetName val="기판현황  "/>
      <sheetName val="OH공량old"/>
      <sheetName val=" HIT-&gt;HMC 견적(3900)"/>
      <sheetName val="인제내역"/>
      <sheetName val="교통대책내역"/>
      <sheetName val="재집"/>
      <sheetName val="유림골조"/>
      <sheetName val="설계내역서"/>
      <sheetName val="인테리어세부내역"/>
      <sheetName val="한강운반비"/>
      <sheetName val="T13(P68~72,78)"/>
      <sheetName val="예산결제란"/>
      <sheetName val="관급"/>
      <sheetName val="8.PILE  (돌출)"/>
      <sheetName val="PROJECT BRIEF(EX.NEW)"/>
      <sheetName val="공사개요"/>
      <sheetName val="참고"/>
      <sheetName val="L형측구단위수량"/>
      <sheetName val="L형측구연장조서"/>
      <sheetName val="도로경계블럭단위수량"/>
      <sheetName val="도로경계블럭단위토공"/>
      <sheetName val="pbs_lambda"/>
      <sheetName val="Matériel embarqué PVC"/>
      <sheetName val="MOTOR"/>
      <sheetName val="투찰"/>
      <sheetName val="해체"/>
      <sheetName val="danga"/>
      <sheetName val="ilch"/>
      <sheetName val="날개벽수량표"/>
      <sheetName val="xxxxxx"/>
      <sheetName val="맨홀"/>
      <sheetName val="cost"/>
      <sheetName val="A-4"/>
      <sheetName val="구조물철거타공정이월"/>
      <sheetName val="코드표"/>
      <sheetName val="원형1호맨홀토공수량"/>
      <sheetName val="주차구획선수량"/>
      <sheetName val="저장품 토탈2월"/>
      <sheetName val="외화계약"/>
      <sheetName val="5.모델링"/>
      <sheetName val="8-3기계경비"/>
      <sheetName val="대비"/>
      <sheetName val="배수내역 (2)"/>
      <sheetName val="토사(PE)"/>
      <sheetName val="2F_회의실견적(5_14_일대)1"/>
      <sheetName val="배수공_시멘트_및_골재량_산출"/>
      <sheetName val="G_R300경비"/>
      <sheetName val="_총괄표"/>
      <sheetName val="단가_및_재료비"/>
      <sheetName val="1_일위대가"/>
      <sheetName val="운동장_(2)"/>
      <sheetName val="업무분장_"/>
      <sheetName val="PANEL_중량산출2"/>
      <sheetName val="원가_(2)2"/>
      <sheetName val="내역서1999_8최종1"/>
      <sheetName val="2F_회의실견적(5_14_일대)2"/>
      <sheetName val="실행내역서_1"/>
      <sheetName val="전차선로_물량표1"/>
      <sheetName val="6PILE__(돌출)1"/>
      <sheetName val="조도계산서_(도서)1"/>
      <sheetName val="CT_1"/>
      <sheetName val="2_대외공문1"/>
      <sheetName val="1_토공집계표1"/>
      <sheetName val="제출내역_(2)1"/>
      <sheetName val="단가_(2)1"/>
      <sheetName val="배수공_시멘트_및_골재량_산출1"/>
      <sheetName val="G_R300경비1"/>
      <sheetName val="_총괄표1"/>
      <sheetName val="단가_및_재료비1"/>
      <sheetName val="1_일위대가1"/>
      <sheetName val="운동장_(2)1"/>
      <sheetName val="업무분장_1"/>
      <sheetName val="Piping_Design_Data1"/>
      <sheetName val="노원열병합__건축공사기성내역서"/>
      <sheetName val="Tool"/>
      <sheetName val="VXXXXXXX"/>
      <sheetName val="표지판단위"/>
      <sheetName val="배수공"/>
      <sheetName val="암거"/>
      <sheetName val="포장공"/>
      <sheetName val="골재집계"/>
      <sheetName val="공종별 집계"/>
      <sheetName val="호안공"/>
      <sheetName val="XL4Poppy"/>
      <sheetName val="1을"/>
      <sheetName val="공비대비"/>
      <sheetName val="본관동"/>
      <sheetName val="후관동"/>
      <sheetName val="고창방향"/>
      <sheetName val="조명시설"/>
      <sheetName val="단"/>
      <sheetName val="대로근거"/>
      <sheetName val="수량산출서"/>
      <sheetName val="견적을"/>
      <sheetName val="전력구구조물산근"/>
      <sheetName val="IN"/>
      <sheetName val="기술자료 (연수)"/>
      <sheetName val="와동25-3(변경)"/>
      <sheetName val="자압1"/>
      <sheetName val="설계"/>
      <sheetName val="부속동"/>
      <sheetName val="배관단가조사서"/>
      <sheetName val="소야공정계획표"/>
      <sheetName val="위치조서"/>
      <sheetName val="ASP"/>
      <sheetName val="자료"/>
      <sheetName val="취합표"/>
      <sheetName val="물량산출"/>
      <sheetName val="일위_파일"/>
      <sheetName val="플랜트 설치"/>
      <sheetName val="TIE-INS"/>
      <sheetName val="견적내역서"/>
      <sheetName val="음료실행"/>
      <sheetName val="을"/>
      <sheetName val="일위대가표"/>
      <sheetName val="H PILE수량"/>
      <sheetName val="공사원가계산서"/>
      <sheetName val="철집"/>
      <sheetName val="합의경상"/>
      <sheetName val="단중표"/>
      <sheetName val="model master"/>
      <sheetName val="UNIT"/>
      <sheetName val="가격"/>
      <sheetName val="교각계산"/>
      <sheetName val="공통비총괄표"/>
      <sheetName val="방배동내역(리라)"/>
      <sheetName val="부대공사총괄"/>
      <sheetName val="현장경비"/>
      <sheetName val="건축공사집계표"/>
      <sheetName val="방배동내역 (총괄)"/>
      <sheetName val="용수량(생활용수)"/>
      <sheetName val="자압"/>
      <sheetName val="덕전리"/>
      <sheetName val="경산"/>
      <sheetName val="토적집계"/>
      <sheetName val="CONCRETE"/>
      <sheetName val="평3"/>
      <sheetName val="양식"/>
      <sheetName val="이름정의"/>
      <sheetName val="공사완료입력"/>
      <sheetName val="사업성분석"/>
      <sheetName val="시설물일위"/>
      <sheetName val="가설공사"/>
      <sheetName val="단가결정"/>
      <sheetName val="내역아"/>
      <sheetName val="울타리"/>
      <sheetName val="발전세부(GTST.붙#2-1)"/>
      <sheetName val="9월정산(붙#1)"/>
      <sheetName val="발전세부(시차.붙#2-2)"/>
      <sheetName val="분기정산(붙#2)"/>
      <sheetName val="설계 조정율"/>
      <sheetName val="공사비 명세서"/>
      <sheetName val="분1"/>
      <sheetName val="준공조서"/>
      <sheetName val="공사준공계"/>
      <sheetName val="준공검사보고서"/>
      <sheetName val="건축일위"/>
      <sheetName val="그라우팅일위"/>
      <sheetName val="암센터"/>
      <sheetName val="백암비스타내역"/>
      <sheetName val="출금실적"/>
      <sheetName val="1.수인터널"/>
      <sheetName val="개산공사비"/>
      <sheetName val="노임이"/>
      <sheetName val="코드"/>
      <sheetName val="거래처등록"/>
      <sheetName val="참고자료"/>
      <sheetName val="내역(포장)"/>
      <sheetName val="1.설계조건"/>
      <sheetName val="Front"/>
      <sheetName val="wall"/>
      <sheetName val="간접재료비산출표-27-30"/>
      <sheetName val="Sheet13"/>
      <sheetName val="Sheet14"/>
      <sheetName val="P-J"/>
      <sheetName val="CP-E2 (품셈표)"/>
      <sheetName val="입적표"/>
      <sheetName val="ⴭⴭⴭⴭ"/>
      <sheetName val="SUN 2000.2.25. 가격표"/>
      <sheetName val="주식"/>
      <sheetName val="E.P.T수량산출서"/>
      <sheetName val="우수"/>
      <sheetName val="상승노임"/>
      <sheetName val="품셈TABLE"/>
      <sheetName val="60명당사(총괄)"/>
      <sheetName val="내역서(실)"/>
      <sheetName val="설계조건"/>
      <sheetName val="안정계산"/>
      <sheetName val="단면검토"/>
      <sheetName val="전체내역 (2)"/>
      <sheetName val="내역서1"/>
      <sheetName val="평균단가"/>
      <sheetName val="방송(체육관)"/>
      <sheetName val="2000노임기준"/>
      <sheetName val="식재일위대가"/>
      <sheetName val="물량내역서"/>
      <sheetName val="COPING-1"/>
      <sheetName val="Sheet1 (2)"/>
      <sheetName val="식재"/>
      <sheetName val="시설물"/>
      <sheetName val="식재출력용"/>
      <sheetName val="유지관리"/>
      <sheetName val="건설사업관리 공제요율"/>
      <sheetName val="공사비"/>
      <sheetName val="건설공사 감리원 배치기준"/>
      <sheetName val="책임감리 공제요율"/>
      <sheetName val="요율"/>
      <sheetName val="기안"/>
      <sheetName val="공내역"/>
      <sheetName val="인월수 산정"/>
      <sheetName val="개요"/>
      <sheetName val="마케팅"/>
      <sheetName val="목차"/>
      <sheetName val="추정손익"/>
      <sheetName val="할당"/>
      <sheetName val="실적"/>
      <sheetName val="원가"/>
      <sheetName val="제목"/>
      <sheetName val="원가,목표"/>
      <sheetName val="판매"/>
      <sheetName val="판촉"/>
      <sheetName val="협조"/>
      <sheetName val="간지"/>
      <sheetName val="Piping Cost"/>
      <sheetName val="PipWT"/>
      <sheetName val="현금및현금등가물"/>
      <sheetName val="TB-내역서"/>
      <sheetName val="SILICATE"/>
      <sheetName val="Option"/>
      <sheetName val="BLR-S"/>
      <sheetName val="건축"/>
      <sheetName val="Macro2"/>
      <sheetName val="6공구(당초)"/>
      <sheetName val="주현(해보)"/>
      <sheetName val="주현(영광)"/>
      <sheetName val="가설"/>
      <sheetName val="용수량_생활용수_"/>
      <sheetName val="신청서"/>
      <sheetName val="건축집계"/>
      <sheetName val="제경비율"/>
      <sheetName val="장비경비"/>
      <sheetName val="자재대"/>
      <sheetName val="제원및배치"/>
      <sheetName val="Project_Brief"/>
      <sheetName val="Matériel_embarqué_PVC"/>
      <sheetName val="집수A"/>
      <sheetName val="강교(Sub)"/>
      <sheetName val="일반토공견적"/>
      <sheetName val="수안보-MBR1"/>
      <sheetName val="cash"/>
      <sheetName val="매입세율"/>
      <sheetName val="아파트 "/>
      <sheetName val="BID"/>
      <sheetName val="화재 탐지 설비"/>
      <sheetName val="Sheet7"/>
      <sheetName val="h-013211-2"/>
      <sheetName val="공종집계"/>
      <sheetName val="총괄표"/>
      <sheetName val="하도급계획"/>
      <sheetName val="총괄실행예산서"/>
      <sheetName val="내역서(총)"/>
      <sheetName val="수량산출기초(케블등)"/>
      <sheetName val="SCANCHEM"/>
      <sheetName val="01"/>
      <sheetName val="한일양산"/>
      <sheetName val="1단계"/>
      <sheetName val="EP0618"/>
      <sheetName val="수지표"/>
      <sheetName val="셀명"/>
      <sheetName val="공문"/>
      <sheetName val="106C0300"/>
      <sheetName val="1검토보고서"/>
      <sheetName val="중강당 내역"/>
      <sheetName val="공조기"/>
      <sheetName val="AHU집계"/>
      <sheetName val="공조기휀"/>
      <sheetName val="C3"/>
      <sheetName val="FA설치명세"/>
      <sheetName val="증감대비"/>
      <sheetName val="포장집계"/>
      <sheetName val="포장연장"/>
      <sheetName val="일위목록"/>
      <sheetName val="견"/>
      <sheetName val="Ⅲ.설계명세서"/>
      <sheetName val="SUMMARY"/>
      <sheetName val="건축내역"/>
      <sheetName val="입고장부 (4)"/>
      <sheetName val="을부담운반비"/>
      <sheetName val="일위1"/>
      <sheetName val="발전기"/>
      <sheetName val="대창(함평)"/>
      <sheetName val="대창(장성)"/>
      <sheetName val="대창(함평)-창열"/>
      <sheetName val="AILC004"/>
      <sheetName val="간접경상비"/>
      <sheetName val="경비"/>
      <sheetName val="GT 1050x650"/>
      <sheetName val="LeadSchedule"/>
      <sheetName val="오억미만"/>
      <sheetName val="편성절차"/>
      <sheetName val="GAEYO"/>
      <sheetName val="일위대가(가설)"/>
      <sheetName val="자동제어"/>
      <sheetName val="3.하중산정4.지지력"/>
      <sheetName val="BasePriceList"/>
      <sheetName val="도체종-상수표"/>
      <sheetName val="공사설계"/>
      <sheetName val="캔개발배경"/>
      <sheetName val="캔판매목표"/>
      <sheetName val="시장"/>
      <sheetName val="일정표"/>
      <sheetName val="가도공"/>
      <sheetName val="내역표지"/>
      <sheetName val="단가산출"/>
      <sheetName val="밸브설치"/>
      <sheetName val="교량하부공"/>
      <sheetName val="내부부하"/>
      <sheetName val="1. 설계조건 2.단면가정 3. 하중계산"/>
      <sheetName val="DATA 입력란"/>
      <sheetName val="최초설계"/>
      <sheetName val="월별지출"/>
      <sheetName val="일용직급여"/>
      <sheetName val="일용직"/>
      <sheetName val="수목데이타"/>
      <sheetName val="GI-LIST"/>
      <sheetName val="일위대가(1)"/>
      <sheetName val="노무"/>
      <sheetName val="공사착공계"/>
      <sheetName val="시화점실행"/>
      <sheetName val="품셈표"/>
      <sheetName val="CC16-내역서"/>
      <sheetName val="8.3해석단면 선정"/>
      <sheetName val="Sheet5"/>
      <sheetName val="횡배수관토공수량"/>
      <sheetName val="옥외"/>
      <sheetName val="공사"/>
      <sheetName val="지급자재"/>
      <sheetName val="2-2.매출분석"/>
      <sheetName val="공종"/>
      <sheetName val="단면A-A(TR)"/>
      <sheetName val="입력1"/>
      <sheetName val="Sheet1_(2)"/>
      <sheetName val="건설사업관리_공제요율"/>
      <sheetName val="건설공사_감리원_배치기준"/>
      <sheetName val="책임감리_공제요율"/>
      <sheetName val="인월수_산정"/>
      <sheetName val="INMD1198"/>
      <sheetName val="20관리비율"/>
      <sheetName val="5.총괄"/>
      <sheetName val="산기_기계"/>
      <sheetName val="5.1케이블"/>
      <sheetName val="5.2 38"/>
      <sheetName val="3.자가망"/>
      <sheetName val="산기목록"/>
      <sheetName val="산기"/>
      <sheetName val="일목_선로"/>
      <sheetName val="일목_장비"/>
      <sheetName val="013199"/>
      <sheetName val="골조"/>
      <sheetName val="PANEL_중량산출3"/>
      <sheetName val="Piping_Design_Data2"/>
      <sheetName val="조도계산서_(도서)2"/>
      <sheetName val="원가_(2)3"/>
      <sheetName val="2F_회의실견적(5_14_일대)3"/>
      <sheetName val="내역서1999_8최종2"/>
      <sheetName val="전차선로_물량표2"/>
      <sheetName val="6PILE__(돌출)2"/>
      <sheetName val="실행내역서_2"/>
      <sheetName val="CT_2"/>
      <sheetName val="2_대외공문2"/>
      <sheetName val="1_토공집계표2"/>
      <sheetName val="제출내역_(2)2"/>
      <sheetName val="단가_(2)2"/>
      <sheetName val="G_R300경비2"/>
      <sheetName val="_총괄표2"/>
      <sheetName val="단가_및_재료비2"/>
      <sheetName val="1_일위대가2"/>
      <sheetName val="배수공_시멘트_및_골재량_산출2"/>
      <sheetName val="소상_&quot;1&quot;"/>
      <sheetName val="운동장_(2)2"/>
      <sheetName val="업무분장_2"/>
      <sheetName val="PROJECT_BRIEF(EX_NEW)"/>
      <sheetName val="기판현황__"/>
      <sheetName val="8_PILE__(돌출)"/>
      <sheetName val="_HIT-&gt;HMC_견적(3900)"/>
      <sheetName val="1기_비용"/>
      <sheetName val="저장품_토탈2월"/>
      <sheetName val="5_모델링"/>
      <sheetName val="배수내역_(2)"/>
      <sheetName val="공종별_집계"/>
      <sheetName val="Key Data_Y13"/>
      <sheetName val="자(3.0m)"/>
      <sheetName val="laroux"/>
      <sheetName val="OE"/>
      <sheetName val="전도금정산서(27)"/>
      <sheetName val="(작업중)일위대가(0630)"/>
      <sheetName val="물량표"/>
      <sheetName val="8.석축단위(H=1.5M)"/>
      <sheetName val="견적"/>
      <sheetName val="98지급계획"/>
      <sheetName val="TEL"/>
      <sheetName val="입력"/>
      <sheetName val="HARDWARE  견적서"/>
      <sheetName val="Tables"/>
      <sheetName val="예산서"/>
      <sheetName val="조건표"/>
      <sheetName val="FAB별"/>
      <sheetName val="PANEL_중량산출5"/>
      <sheetName val="조도계산서_(도서)4"/>
      <sheetName val="원가_(2)5"/>
      <sheetName val="2F_회의실견적(5_14_일대)5"/>
      <sheetName val="내역서1999_8최종4"/>
      <sheetName val="전차선로_물량표4"/>
      <sheetName val="실행내역서_4"/>
      <sheetName val="Piping_Design_Data4"/>
      <sheetName val="6PILE__(돌출)4"/>
      <sheetName val="CT_4"/>
      <sheetName val="2_대외공문4"/>
      <sheetName val="1_토공집계표4"/>
      <sheetName val="제출내역_(2)4"/>
      <sheetName val="단가_(2)4"/>
      <sheetName val="G_R300경비4"/>
      <sheetName val="_총괄표4"/>
      <sheetName val="단가_및_재료비4"/>
      <sheetName val="1_일위대가4"/>
      <sheetName val="토공"/>
      <sheetName val="기계경비"/>
      <sheetName val="미드수량"/>
    </sheetNames>
    <sheetDataSet>
      <sheetData sheetId="0">
        <row r="3">
          <cell r="A3">
            <v>3</v>
          </cell>
        </row>
      </sheetData>
      <sheetData sheetId="1">
        <row r="3">
          <cell r="A3">
            <v>3</v>
          </cell>
        </row>
      </sheetData>
      <sheetData sheetId="2">
        <row r="3">
          <cell r="A3">
            <v>3</v>
          </cell>
        </row>
      </sheetData>
      <sheetData sheetId="3">
        <row r="3">
          <cell r="A3">
            <v>3</v>
          </cell>
        </row>
      </sheetData>
      <sheetData sheetId="4">
        <row r="3">
          <cell r="A3">
            <v>3</v>
          </cell>
        </row>
      </sheetData>
      <sheetData sheetId="5">
        <row r="3">
          <cell r="A3">
            <v>3</v>
          </cell>
        </row>
      </sheetData>
      <sheetData sheetId="6">
        <row r="3">
          <cell r="A3">
            <v>3</v>
          </cell>
        </row>
      </sheetData>
      <sheetData sheetId="7">
        <row r="3">
          <cell r="A3">
            <v>3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 refreshError="1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/>
      <sheetData sheetId="327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/>
      <sheetData sheetId="498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/>
      <sheetData sheetId="596"/>
      <sheetData sheetId="597"/>
      <sheetData sheetId="598"/>
      <sheetData sheetId="599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>
        <row r="3">
          <cell r="A3">
            <v>3</v>
          </cell>
        </row>
      </sheetData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>
        <row r="3">
          <cell r="A3">
            <v>3</v>
          </cell>
        </row>
      </sheetData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 refreshError="1"/>
      <sheetData sheetId="680" refreshError="1"/>
      <sheetData sheetId="681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갑지"/>
      <sheetName val="과천MAIN"/>
      <sheetName val="일위 (2)"/>
      <sheetName val="갑지 (2)"/>
      <sheetName val="산출근거서"/>
      <sheetName val="일위"/>
      <sheetName val="__MAIN"/>
      <sheetName val="수량산출"/>
      <sheetName val="발신정보"/>
      <sheetName val="sw1"/>
      <sheetName val="NOMUBI"/>
      <sheetName val="OPT7"/>
      <sheetName val="노임"/>
      <sheetName val="부하계산서"/>
      <sheetName val="#REF"/>
      <sheetName val="신우"/>
      <sheetName val="터널조도"/>
      <sheetName val="일보"/>
      <sheetName val="1766-1"/>
      <sheetName val="설비"/>
      <sheetName val="조도계산서 (도서)"/>
      <sheetName val="실행비교"/>
      <sheetName val="예정(3)"/>
      <sheetName val="동원(3)"/>
      <sheetName val="원가계산서"/>
      <sheetName val="BQ(실행)"/>
      <sheetName val="Sheet1"/>
      <sheetName val="적용기준"/>
      <sheetName val="2F 회의실견적(5_14 일대)"/>
      <sheetName val="DATE"/>
      <sheetName val="낙찰표"/>
      <sheetName val="중기사용료"/>
      <sheetName val="ABUT수량-A1"/>
      <sheetName val="유기공정"/>
      <sheetName val="ilch"/>
      <sheetName val="2월가격"/>
      <sheetName val="물량산출근거"/>
      <sheetName val="내역서"/>
      <sheetName val="969910( R)"/>
      <sheetName val="MOTOR3"/>
      <sheetName val="인건-측정"/>
      <sheetName val="노무비"/>
      <sheetName val="PROCESS"/>
      <sheetName val="Macro(차단기)"/>
      <sheetName val="종배수관"/>
      <sheetName val="수질정화시설"/>
      <sheetName val="JUCK"/>
      <sheetName val="정부노임단가"/>
      <sheetName val="내역"/>
      <sheetName val="연결임시"/>
      <sheetName val="LOPCALC"/>
      <sheetName val="산근"/>
      <sheetName val="6PILE  (돌출)"/>
      <sheetName val="CABLE SIZE-3"/>
      <sheetName val="70%"/>
      <sheetName val="내역(영일)"/>
      <sheetName val="지급자재"/>
      <sheetName val="입찰안"/>
      <sheetName val="Cost bd-&quot;A&quot;"/>
      <sheetName val="PROJECT BRIEF(EX.NEW)"/>
      <sheetName val="화재 탐지 설비"/>
      <sheetName val="copy"/>
      <sheetName val="서식"/>
      <sheetName val="8-3기계경비"/>
      <sheetName val="-명량대첩 승전광장 조성 통신공사 2차분-12-07-03"/>
      <sheetName val="CALCULATION"/>
      <sheetName val="공사개요"/>
      <sheetName val="부하(성남)"/>
      <sheetName val="산#3-2-2"/>
      <sheetName val="가열로SW"/>
      <sheetName val="MOTOR"/>
      <sheetName val="실행철강하도"/>
      <sheetName val="인건비"/>
      <sheetName val="제안서"/>
      <sheetName val="NA"/>
      <sheetName val="FB25JN"/>
      <sheetName val="회로내역(승인)"/>
      <sheetName val="전신환매도율"/>
      <sheetName val="수안보-MBR1"/>
      <sheetName val="지주설치제원"/>
      <sheetName val="SELTDATA"/>
      <sheetName val="단"/>
      <sheetName val="DATA"/>
      <sheetName val="J형측구단위수량"/>
      <sheetName val="내역서1999.8최종"/>
      <sheetName val="소상 &quot;1&quot;"/>
      <sheetName val="Total"/>
      <sheetName val="Site Expenses"/>
      <sheetName val="ITEM"/>
      <sheetName val="일위대가목록"/>
      <sheetName val="I一般比"/>
      <sheetName val="WIND"/>
      <sheetName val="대치판정"/>
      <sheetName val="전차선로 물량표"/>
      <sheetName val="Sheet7"/>
      <sheetName val="BID"/>
      <sheetName val="신관(1)"/>
      <sheetName val="단가조사서"/>
      <sheetName val="매입세율"/>
      <sheetName val="[1766-1.xls][1766-1.xls][1766-1"/>
      <sheetName val="현금"/>
      <sheetName val="[1766-1.xls][1766-1.xls]_1766_2"/>
      <sheetName val="__"/>
      <sheetName val="부하LOAD"/>
      <sheetName val="부속동"/>
      <sheetName val="배수내역 (2)"/>
      <sheetName val="하조서"/>
      <sheetName val="접속도로1"/>
      <sheetName val="차액보증"/>
      <sheetName val="[1766-1.xls][1766-1.xls]_1766_4"/>
      <sheetName val="[1766-1.xls][1766-1.xls]_1766_3"/>
      <sheetName val="U-TYPE(1)"/>
      <sheetName val="[1766-1.xls]______E_BAKUP_OLD_2"/>
      <sheetName val="[1766-1.xls][1766-1.xls]______2"/>
      <sheetName val="______E_BAKUP_OLD_E_1760_1766_2"/>
      <sheetName val="단가표 "/>
      <sheetName val="전체내역 (2)"/>
      <sheetName val="일위_(2)"/>
      <sheetName val="갑지_(2)"/>
      <sheetName val="조도계산서_(도서)"/>
      <sheetName val="전체내역_(2)"/>
      <sheetName val="기본일위"/>
      <sheetName val="공통(20-91)"/>
      <sheetName val="단가비교표"/>
      <sheetName val="h-013211-2"/>
      <sheetName val="경비"/>
      <sheetName val="가설건물"/>
      <sheetName val="허용전류 계산서"/>
      <sheetName val="당초"/>
      <sheetName val="상부집계표"/>
      <sheetName val="1. 설계조건 2.단면가정 3. 하중계산"/>
      <sheetName val="DATA 입력란"/>
      <sheetName val="설계"/>
      <sheetName val="교각계산"/>
      <sheetName val="대가표(품셈)"/>
      <sheetName val="J直材4"/>
      <sheetName val="예산내역서"/>
      <sheetName val="1안"/>
      <sheetName val="CT "/>
      <sheetName val="001"/>
      <sheetName val="감가상각"/>
      <sheetName val="OPT"/>
      <sheetName val="N賃率-職"/>
      <sheetName val="산출기초"/>
      <sheetName val="일위대가(LCS)"/>
      <sheetName val="산출근거(접지)"/>
      <sheetName val="산출근거 (중기)"/>
      <sheetName val="20관리비율"/>
      <sheetName val="기초대가"/>
      <sheetName val="명세서"/>
      <sheetName val="직노"/>
      <sheetName val="97"/>
      <sheetName val="단가산출"/>
      <sheetName val="한강운반비"/>
      <sheetName val="Macro1"/>
      <sheetName val="Macro2"/>
      <sheetName val="COVER"/>
      <sheetName val="LEGEND"/>
      <sheetName val="중기일위대가"/>
      <sheetName val="4.전기"/>
      <sheetName val="CP-E2 (품셈표)"/>
      <sheetName val="노임단가"/>
      <sheetName val="직공비"/>
      <sheetName val="화산경계"/>
      <sheetName val="3BL공동구 수량"/>
      <sheetName val="말뚝물량"/>
      <sheetName val="CT_"/>
      <sheetName val="전차선로_물량표"/>
      <sheetName val="SV"/>
      <sheetName val="[1766-1.xls][1766-1.xls]______4"/>
      <sheetName val="[1766-1.xls][1766-1.xls]_1766_7"/>
      <sheetName val="[1766-1.xls][1766-1.xls]______3"/>
      <sheetName val="[1766-1.xls][1766-1.xls]_1766_6"/>
      <sheetName val="[1766-1.xls][1766-1.xls]_1766_5"/>
      <sheetName val="단면치수"/>
      <sheetName val="실행내역서 "/>
      <sheetName val="Piping(Methanol)"/>
      <sheetName val="[1766-1.xls][1766-1.xls]______8"/>
      <sheetName val="[1766-1.xls][1766-1.xls]_176_11"/>
      <sheetName val="[1766-1.xls][1766-1.xls]______5"/>
      <sheetName val="[1766-1.xls][1766-1.xls]_1766_8"/>
      <sheetName val="Dae_Jiju"/>
      <sheetName val="Sikje_ingun"/>
      <sheetName val="TREE_D"/>
      <sheetName val="와동25-3(변경)"/>
      <sheetName val="공통부대비"/>
      <sheetName val="재집"/>
      <sheetName val="직재"/>
      <sheetName val="소비자가"/>
      <sheetName val="지질조사"/>
      <sheetName val="자재단가비교표"/>
      <sheetName val="b_babun (2)"/>
      <sheetName val="옥외부분합"/>
      <sheetName val="CHITIET VL-NC"/>
      <sheetName val="DON GIA"/>
      <sheetName val="목차"/>
      <sheetName val="3"/>
      <sheetName val="견적3"/>
      <sheetName val="단가"/>
      <sheetName val="NA1"/>
      <sheetName val="생산실적"/>
      <sheetName val="Graph (LGEN)"/>
      <sheetName val="out_prog"/>
      <sheetName val="선적schedule (2)"/>
      <sheetName val="Sheet3"/>
      <sheetName val="3련 BOX"/>
      <sheetName val="데이타"/>
      <sheetName val="우배수"/>
      <sheetName val="계산식"/>
      <sheetName val="자료입력"/>
      <sheetName val="봉양~조차장간고하개명(신설)"/>
      <sheetName val="도담구내 개소별 명세"/>
      <sheetName val="도장수량(하1)"/>
      <sheetName val="주형"/>
      <sheetName val="WORK"/>
      <sheetName val="보차도경계석"/>
      <sheetName val="기계경비일람"/>
      <sheetName val="1.설계기준"/>
      <sheetName val="원형1호맨홀토공수량"/>
      <sheetName val="[1766-1.xls][1766-1.xls]______6"/>
      <sheetName val="[1766-1.xls][1766-1.xls]_1766_9"/>
      <sheetName val="[1766-1.xls][1766-1.xls]______7"/>
      <sheetName val="[1766-1.xls][1766-1.xls]_176_10"/>
      <sheetName val="[1766-1.xls][1766-1.xls]_____13"/>
      <sheetName val="[1766-1.xls][1766-1.xls]_176_16"/>
      <sheetName val="[1766-1.xls][1766-1.xls]______9"/>
      <sheetName val="[1766-1.xls][1766-1.xls]_176_12"/>
      <sheetName val="[1766-1.xls][1766-1.xls]_____10"/>
      <sheetName val="[1766-1.xls][1766-1.xls]_176_13"/>
      <sheetName val="[1766-1.xls][1766-1.xls]_____11"/>
      <sheetName val="[1766-1.xls][1766-1.xls]_176_14"/>
      <sheetName val="[1766-1.xls][1766-1.xls]_____12"/>
      <sheetName val="[1766-1.xls][1766-1.xls]_176_15"/>
      <sheetName val="[1766-1.xls]______E_BAKUP_OLD_5"/>
      <sheetName val="[1766-1.xls]______E_BAKUP_OLD_3"/>
      <sheetName val="[1766-1.xls]______E_BAKUP_OLD_4"/>
      <sheetName val="갑지(추정)"/>
      <sheetName val="재료비"/>
      <sheetName val="_BAKUP_OLD_E_1760_1766_1766_1_2"/>
      <sheetName val="[1766-1.xls]_BAKUP_OLD_E_1760_2"/>
      <sheetName val="기본사항"/>
      <sheetName val="3. 지하차도 물량 집계표"/>
      <sheetName val="사업부구분코드"/>
      <sheetName val="[1766-1.xls][1766-1.xls]_____14"/>
      <sheetName val="[1766-1.xls][1766-1.xls]_176_17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물가시세"/>
      <sheetName val="빌딩 안내"/>
      <sheetName val="옹벽수량집계표"/>
    </sheetNames>
    <sheetDataSet>
      <sheetData sheetId="0"/>
      <sheetData sheetId="1" refreshError="1"/>
      <sheetData sheetId="2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D"/>
      <sheetName val="BSD 1"/>
      <sheetName val="BSD (2)"/>
    </sheetNames>
    <sheetDataSet>
      <sheetData sheetId="0"/>
      <sheetData sheetId="1"/>
      <sheetData sheetId="2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변1예정"/>
      <sheetName val="변1잡"/>
      <sheetName val="2000전체분"/>
      <sheetName val="2000전체잡비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전체"/>
      <sheetName val="약품공급2"/>
      <sheetName val="직공비"/>
      <sheetName val="접지수량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성창원"/>
      <sheetName val="퍼스트"/>
      <sheetName val="#REF"/>
      <sheetName val="구조물집계"/>
      <sheetName val="토공집계"/>
      <sheetName val="내역서"/>
      <sheetName val="적점"/>
      <sheetName val="실행철강하도"/>
      <sheetName val="요율"/>
      <sheetName val="재료값"/>
      <sheetName val="산출내역서집계표"/>
      <sheetName val="단가 및 재료비"/>
      <sheetName val="대포2교접속"/>
      <sheetName val="천방교접속"/>
      <sheetName val="갑지"/>
      <sheetName val="문학간접"/>
      <sheetName val="단가"/>
      <sheetName val="입찰"/>
      <sheetName val="현경"/>
      <sheetName val="4차원가계산서"/>
      <sheetName val="품셈TABLE"/>
      <sheetName val="SHEET PILE단가"/>
      <sheetName val="2000청천-덕평발주"/>
      <sheetName val="내역"/>
      <sheetName val="정렬"/>
      <sheetName val="기성내역"/>
      <sheetName val="LD"/>
      <sheetName val="0001new"/>
      <sheetName val="교각1"/>
      <sheetName val="인수공규격"/>
      <sheetName val="1.설계조건"/>
      <sheetName val="Macro1"/>
      <sheetName val="RE9604"/>
      <sheetName val="앉음벽 (2)"/>
      <sheetName val="설비2차"/>
      <sheetName val="위치조서"/>
      <sheetName val="적현로"/>
      <sheetName val="원가서"/>
      <sheetName val="공량산출서"/>
      <sheetName val="도급"/>
      <sheetName val="실행내역서 "/>
      <sheetName val="DATA"/>
      <sheetName val="재료비"/>
      <sheetName val="C1ㅇ"/>
      <sheetName val="제출내역 (2)"/>
      <sheetName val="전기일위목록"/>
      <sheetName val="A 견적"/>
      <sheetName val="ABUT수량-A1"/>
      <sheetName val="대비2"/>
      <sheetName val="당진1,2호기전선관설치및접지4차공사내역서-을지"/>
      <sheetName val="tggwan(mac)"/>
      <sheetName val="접속도수량집계표"/>
      <sheetName val="철근집계"/>
      <sheetName val="DATE"/>
      <sheetName val="금액내역서"/>
      <sheetName val="실행(1)"/>
      <sheetName val="자재일람"/>
      <sheetName val="접속도로1"/>
      <sheetName val="자판실행"/>
      <sheetName val="방수"/>
      <sheetName val="관급자재"/>
      <sheetName val="예산서"/>
      <sheetName val="DB"/>
      <sheetName val="입출재고현황 (2)"/>
      <sheetName val="BID"/>
      <sheetName val="guard(mac)"/>
      <sheetName val="관급"/>
      <sheetName val="교통대책내역"/>
      <sheetName val="제경비"/>
      <sheetName val="소비자가"/>
      <sheetName val="내화구조체FTA"/>
      <sheetName val="터파기및재료"/>
      <sheetName val="빗물받이(910-510-410)"/>
      <sheetName val="2002하반기노임기준"/>
      <sheetName val="설계실행투찰"/>
      <sheetName val="일위대가"/>
      <sheetName val="준검 내역서"/>
      <sheetName val="7.경제성결과"/>
      <sheetName val="동방설계서"/>
      <sheetName val="일반부표"/>
      <sheetName val="여과지동"/>
      <sheetName val="기초자료"/>
      <sheetName val="1,2공구원가계산서"/>
      <sheetName val="2공구산출내역"/>
      <sheetName val="1공구산출내역서"/>
      <sheetName val="계림(함평)"/>
      <sheetName val="계림(장성)"/>
      <sheetName val="상수도토공집계표"/>
      <sheetName val="콘_재료분리(1)"/>
      <sheetName val="노임"/>
      <sheetName val="옹벽"/>
      <sheetName val="을"/>
      <sheetName val="수량산출근거"/>
      <sheetName val="슬래브수량"/>
      <sheetName val="설계개요"/>
      <sheetName val="교각계산"/>
      <sheetName val="노임단가 (2)"/>
      <sheetName val="수로단위수량"/>
      <sheetName val="부대내역"/>
      <sheetName val="COVER"/>
      <sheetName val="평가데이터"/>
      <sheetName val="공사개요"/>
      <sheetName val="4.전기"/>
      <sheetName val="준공정산"/>
      <sheetName val="일일총괄"/>
      <sheetName val="유치원내역"/>
      <sheetName val="직재"/>
      <sheetName val="b_balju"/>
      <sheetName val="일위집계표"/>
      <sheetName val="수량산출"/>
      <sheetName val="가도공"/>
      <sheetName val="기기리스트"/>
      <sheetName val="부하계산서"/>
      <sheetName val="TOWER 10TON"/>
      <sheetName val="설계"/>
      <sheetName val="환율change"/>
      <sheetName val="토사(PE)"/>
      <sheetName val="기초자료입력"/>
      <sheetName val="청천내"/>
      <sheetName val="토공사"/>
      <sheetName val="내역표지"/>
      <sheetName val="편입토지조서"/>
      <sheetName val="서울대규장각(가시설흙막이)"/>
      <sheetName val="정부노임단가"/>
      <sheetName val="인건-측정"/>
      <sheetName val="현장관리비참조"/>
      <sheetName val="물가자료"/>
      <sheetName val="전체_1설계"/>
      <sheetName val="과천MAIN"/>
      <sheetName val="연결임시"/>
      <sheetName val="수량 산출서(당초)"/>
      <sheetName val="2000년하반기"/>
      <sheetName val="산출내역서"/>
      <sheetName val="5.동별횡주관경"/>
      <sheetName val="공사비총괄표"/>
      <sheetName val="1.취수장"/>
      <sheetName val="노임단가"/>
      <sheetName val="날개벽수량표"/>
      <sheetName val="건축"/>
      <sheetName val="lee"/>
      <sheetName val="집계표소트"/>
      <sheetName val="경비_원본"/>
      <sheetName val="실행내역"/>
      <sheetName val="플랜트 설치"/>
      <sheetName val="자재테이블"/>
      <sheetName val="esc"/>
      <sheetName val="일위목록"/>
      <sheetName val="Macro(전선)"/>
      <sheetName val="Sheet2"/>
      <sheetName val="Y-WORK"/>
      <sheetName val="수입"/>
      <sheetName val="전기계산"/>
      <sheetName val="총괄표"/>
      <sheetName val="간접비계산"/>
      <sheetName val="갑지(추정)"/>
      <sheetName val="조명시설"/>
      <sheetName val="전동기"/>
      <sheetName val="원가계산서"/>
      <sheetName val="일용노임단가"/>
      <sheetName val="Sheet6"/>
      <sheetName val="옥내소화전계산서"/>
      <sheetName val="Sheet5"/>
      <sheetName val="당초수량"/>
      <sheetName val="자재"/>
      <sheetName val="신호등일위대가"/>
      <sheetName val="건축내역서"/>
      <sheetName val="데리네이타현황"/>
      <sheetName val="자재단가비교표"/>
      <sheetName val="봉양~조차장간고하개명(신설)"/>
      <sheetName val="물가시세"/>
      <sheetName val="가설공사비"/>
      <sheetName val="공사비집계표"/>
      <sheetName val="원가계산"/>
      <sheetName val="원도급"/>
      <sheetName val="하도급"/>
      <sheetName val="총괄내역서"/>
      <sheetName val="국내조달(통합-1)"/>
      <sheetName val="현장경비"/>
      <sheetName val="우수"/>
      <sheetName val="3.하중산정4.지지력"/>
      <sheetName val="판"/>
      <sheetName val="실행"/>
      <sheetName val="충주"/>
      <sheetName val="토공사B동추가"/>
      <sheetName val="DESIGN_CRETERIA"/>
      <sheetName val="을(1차)"/>
      <sheetName val="Resource2"/>
      <sheetName val="화재 탐지 설비"/>
      <sheetName val="전체제잡비"/>
      <sheetName val="원가총괄"/>
      <sheetName val="내역기준"/>
      <sheetName val="3월집계"/>
      <sheetName val="관리비비계상"/>
      <sheetName val="자동제어"/>
      <sheetName val="착공내역"/>
      <sheetName val="자재입고"/>
      <sheetName val="제수"/>
      <sheetName val="공기"/>
      <sheetName val="일위산출"/>
      <sheetName val="완도-군외"/>
      <sheetName val="노무비 근거"/>
      <sheetName val="갑지1"/>
      <sheetName val="입고장부 (4)"/>
      <sheetName val="자재단가"/>
      <sheetName val=""/>
      <sheetName val="입찰품의서"/>
      <sheetName val="세원견적서"/>
      <sheetName val="급,배기팬"/>
      <sheetName val="중강당 내역"/>
      <sheetName val="내역(입찰)"/>
      <sheetName val="진주방향"/>
      <sheetName val="노임단가표"/>
      <sheetName val="건축공사"/>
      <sheetName val="8.석축단위(H=1.5M)"/>
      <sheetName val="Macro(차단기)"/>
      <sheetName val="토목"/>
      <sheetName val="A공구"/>
      <sheetName val="일위대가목록"/>
      <sheetName val="Excel"/>
      <sheetName val="재개발"/>
      <sheetName val="수량산출내역1115"/>
      <sheetName val="차액보증"/>
      <sheetName val="2"/>
      <sheetName val="10월관리비"/>
      <sheetName val="청주(철골발주의뢰서)"/>
      <sheetName val="공통부대관리"/>
      <sheetName val="단위수량산출"/>
      <sheetName val="관리,공감"/>
      <sheetName val="산정표"/>
      <sheetName val="총괄설계내역서"/>
      <sheetName val="집수정(600-700)"/>
      <sheetName val="견적"/>
      <sheetName val="전입"/>
      <sheetName val="정산서"/>
      <sheetName val="LF자재단가"/>
      <sheetName val="경산"/>
      <sheetName val="Sheet1 (2)"/>
      <sheetName val="BSD (2)"/>
      <sheetName val="중동상가"/>
      <sheetName val="07피뢰침설비공사"/>
      <sheetName val="재학생"/>
      <sheetName val="125PIECE"/>
      <sheetName val="수량산출서"/>
      <sheetName val="공사비산출내역"/>
      <sheetName val="단가표 (2)"/>
      <sheetName val="원가계산서구조조정"/>
      <sheetName val="공정증감대ㅈ표"/>
      <sheetName val="평당자료"/>
      <sheetName val="98지급계획"/>
      <sheetName val="rate"/>
      <sheetName val="I一般比"/>
      <sheetName val="간접"/>
      <sheetName val="2.대외공문"/>
      <sheetName val="개략"/>
      <sheetName val="매입"/>
      <sheetName val="1공구(입찰내역)"/>
      <sheetName val="정리부09"/>
      <sheetName val="Total"/>
      <sheetName val="계산표지"/>
      <sheetName val="연습장소"/>
      <sheetName val="하수급견적대비"/>
      <sheetName val="빌딩 안내"/>
      <sheetName val="접슬S=90"/>
      <sheetName val="접슬S≠90"/>
      <sheetName val="조건"/>
      <sheetName val="테이블"/>
      <sheetName val=" 소방공사 산출근거"/>
      <sheetName val="3BL공동구 수량"/>
      <sheetName val="전기2005"/>
      <sheetName val="통신2005"/>
      <sheetName val="민감도분석"/>
      <sheetName val="코드"/>
      <sheetName val="정내"/>
      <sheetName val="부하(성남)"/>
      <sheetName val="목록표"/>
      <sheetName val="남양시작동자105노65기1.3화1.2"/>
      <sheetName val="토공총괄표"/>
      <sheetName val="S0"/>
      <sheetName val="설비공사"/>
      <sheetName val="FM"/>
      <sheetName val="2공종별예산조서"/>
      <sheetName val="조명율표"/>
      <sheetName val="옹벽수량집계표"/>
      <sheetName val="본사인상전"/>
      <sheetName val="Front"/>
      <sheetName val="wall"/>
      <sheetName val="기준"/>
      <sheetName val="터널조도"/>
      <sheetName val="#2_일위대가목록"/>
      <sheetName val="정보"/>
      <sheetName val="분전반일위대가"/>
      <sheetName val="단가산출"/>
      <sheetName val="가공비"/>
      <sheetName val="내역(가지)"/>
      <sheetName val="집계"/>
      <sheetName val="Customer Databas"/>
      <sheetName val="영흥TL(UP,DOWN) "/>
      <sheetName val="실행비교"/>
      <sheetName val="정류기"/>
      <sheetName val="직노"/>
      <sheetName val="T형( 파일기초) 공현1교"/>
      <sheetName val="단가_및_재료비"/>
      <sheetName val="노임,재료비"/>
      <sheetName val="임대동호배치"/>
      <sheetName val="A01"/>
      <sheetName val="A11"/>
      <sheetName val="A16"/>
      <sheetName val="A02"/>
      <sheetName val="A03"/>
      <sheetName val="A04"/>
      <sheetName val="A05"/>
      <sheetName val="A06"/>
      <sheetName val="A07"/>
      <sheetName val="A08a"/>
      <sheetName val="A08b"/>
      <sheetName val="REDUCER"/>
      <sheetName val="WE'T"/>
      <sheetName val="공통가설"/>
      <sheetName val="F4-F7"/>
      <sheetName val="현설자료UT"/>
      <sheetName val="원가명세"/>
      <sheetName val="산출근거"/>
      <sheetName val="일위집계(기존)"/>
      <sheetName val="작업일보"/>
      <sheetName val="PROJECT BRIEF"/>
      <sheetName val="주경기-오배수"/>
      <sheetName val="FAB별"/>
      <sheetName val="개발운영비청구"/>
      <sheetName val="지급자재"/>
      <sheetName val="맨홀토공산출"/>
      <sheetName val="기계경비(시간당)"/>
      <sheetName val="일위단가"/>
      <sheetName val="주방"/>
      <sheetName val="N賃率-職"/>
      <sheetName val="총괄"/>
      <sheetName val="수정계획3"/>
      <sheetName val="토목품셈"/>
      <sheetName val="변경실행(2차) "/>
      <sheetName val="신규일위대가"/>
      <sheetName val="설비"/>
      <sheetName val="골조시행"/>
      <sheetName val="상세내역,전력산출서"/>
      <sheetName val="간선계산"/>
      <sheetName val="도담구내 개소별 명세"/>
      <sheetName val="을부담운반비"/>
      <sheetName val="6PILE  (돌출)"/>
      <sheetName val="단가일람"/>
      <sheetName val="조경일람"/>
      <sheetName val="8설7발"/>
      <sheetName val="AHU집계"/>
      <sheetName val="공조기휀"/>
      <sheetName val="공조기"/>
      <sheetName val="설계가"/>
      <sheetName val="단가목록"/>
      <sheetName val="제4절-1"/>
      <sheetName val="몰탈재료산출"/>
      <sheetName val="옥외외등집계표"/>
      <sheetName val="200"/>
      <sheetName val="내역서 (2)"/>
      <sheetName val="인부신상자료"/>
      <sheetName val="EQT-ESTN"/>
      <sheetName val="설계명세서"/>
      <sheetName val="예산명세서"/>
      <sheetName val="자료입력"/>
      <sheetName val="전도자금"/>
      <sheetName val="JUCKEYK"/>
      <sheetName val="신관(1)"/>
      <sheetName val="표준건축비"/>
      <sheetName val="미드수량"/>
      <sheetName val="70%"/>
      <sheetName val="개요"/>
      <sheetName val="spc 배관견적"/>
      <sheetName val="단위단가"/>
      <sheetName val="기초단가"/>
      <sheetName val="수압집계"/>
      <sheetName val="SCH"/>
      <sheetName val="CTEMCOST"/>
      <sheetName val="오산갈곳"/>
      <sheetName val="초기화면"/>
      <sheetName val="폐기물"/>
      <sheetName val="재집"/>
      <sheetName val="총"/>
      <sheetName val="가설"/>
      <sheetName val="품셈"/>
      <sheetName val="공사비총괄"/>
      <sheetName val="찍기"/>
      <sheetName val="DATA 입력란"/>
      <sheetName val="1. 설계조건 2.단면가정 3. 하중계산"/>
      <sheetName val="수우미양가(Vlookup)"/>
      <sheetName val="결과"/>
      <sheetName val="SUB일위대가"/>
      <sheetName val="도면자료제출일정"/>
      <sheetName val="대공종"/>
      <sheetName val="관리동"/>
      <sheetName val="내역서 "/>
      <sheetName val="입찰안"/>
      <sheetName val="산수배수"/>
      <sheetName val="설계예산서"/>
      <sheetName val="통신대가"/>
      <sheetName val="건설실행"/>
      <sheetName val="IBASE"/>
      <sheetName val="공사비예산서"/>
      <sheetName val="諸元"/>
      <sheetName val="설계카드"/>
      <sheetName val="TYPE-A"/>
      <sheetName val="첨4"/>
      <sheetName val="이토변실(A3-LINE)"/>
      <sheetName val="결재갑지"/>
      <sheetName val="단위중량"/>
      <sheetName val="5.전사투자계획종함안"/>
      <sheetName val="목차"/>
      <sheetName val="당사실시1"/>
      <sheetName val="원하대비"/>
      <sheetName val="산출근거1"/>
      <sheetName val="대림경상68억"/>
      <sheetName val="공문"/>
      <sheetName val="대치판정"/>
      <sheetName val="구조물철거타공정이월"/>
      <sheetName val="2.냉난방설비공사"/>
      <sheetName val="수목표준대가"/>
      <sheetName val="7.자동제어공사"/>
      <sheetName val="코드일람표2001년10월"/>
      <sheetName val="간이영수증"/>
      <sheetName val="각형맨홀"/>
      <sheetName val="sh1"/>
      <sheetName val="CM 1"/>
      <sheetName val="데이타"/>
      <sheetName val="L형측구"/>
      <sheetName val="계수시트"/>
      <sheetName val="시설물일위"/>
      <sheetName val="배관가대"/>
      <sheetName val="펌프자재"/>
      <sheetName val="단면"/>
      <sheetName val="갈현동"/>
      <sheetName val="표_재료"/>
      <sheetName val="위생-sa"/>
      <sheetName val="개선안 개요"/>
      <sheetName val="품셈총괄표"/>
      <sheetName val="분전함신설"/>
      <sheetName val="접지1종"/>
      <sheetName val="차압계산"/>
      <sheetName val="전기설계변경"/>
      <sheetName val="인건비"/>
      <sheetName val="예산총괄"/>
      <sheetName val="장비단가표"/>
      <sheetName val="2.1"/>
      <sheetName val="자재목록"/>
      <sheetName val="노임목록"/>
      <sheetName val="소방"/>
      <sheetName val="내역갑지"/>
      <sheetName val="개산공사비"/>
      <sheetName val="1_설계조건"/>
      <sheetName val="실행내역서_"/>
      <sheetName val="SHEET_PILE단가"/>
      <sheetName val="앉음벽_(2)"/>
      <sheetName val="입출재고현황_(2)"/>
      <sheetName val="수량산출서-2"/>
      <sheetName val="이월"/>
      <sheetName val="통계연보"/>
      <sheetName val="사유서제출현황-2"/>
      <sheetName val="원가"/>
      <sheetName val="청구내역(9807)"/>
      <sheetName val="전기"/>
      <sheetName val="통신물량"/>
      <sheetName val="직접비"/>
      <sheetName val="철근계"/>
      <sheetName val="POOM_MOTO"/>
      <sheetName val="POOM_MOTO2"/>
      <sheetName val="104동"/>
      <sheetName val="연부97-1"/>
      <sheetName val="PIPING"/>
      <sheetName val="GI-LIST"/>
      <sheetName val="조정금액결과표 (차수별)"/>
      <sheetName val="중간부"/>
      <sheetName val="산출"/>
      <sheetName val="TRE TABLE"/>
      <sheetName val="A4"/>
      <sheetName val="상-교대(A1-A2)"/>
      <sheetName val="a1.시중노임및물가시세"/>
      <sheetName val="hvac내역서(제어동)"/>
      <sheetName val="일위대가-2"/>
      <sheetName val="세부내역서"/>
      <sheetName val="A_7"/>
      <sheetName val="설계조건"/>
      <sheetName val="중사"/>
      <sheetName val="자재대"/>
      <sheetName val="DANGA"/>
      <sheetName val="운반"/>
      <sheetName val="투찰내역"/>
      <sheetName val="일일"/>
      <sheetName val="사업관리"/>
      <sheetName val="#2정산"/>
      <sheetName val="DHEQSUPT"/>
      <sheetName val="XXXXXX"/>
      <sheetName val="중기일위대가"/>
      <sheetName val="밸브설치"/>
      <sheetName val="용수지선토적"/>
      <sheetName val="도로토적"/>
      <sheetName val="예가표"/>
      <sheetName val="TYPE-B 평균H"/>
      <sheetName val="2000노임기준"/>
      <sheetName val="가락화장을지"/>
      <sheetName val="피벗테이블데이터분석"/>
      <sheetName val="평균높이산출근거"/>
      <sheetName val="횡배수관위치조서"/>
      <sheetName val="NOMUBI"/>
      <sheetName val="sw1"/>
      <sheetName val="인원계획"/>
      <sheetName val="6.이토처리시간"/>
      <sheetName val="STEEL BOX 단면설계(SEC.8)"/>
      <sheetName val="경"/>
      <sheetName val="우배수"/>
      <sheetName val="표층포설및다짐"/>
      <sheetName val="불출요청"/>
      <sheetName val="위치도1"/>
      <sheetName val="기둥(원형)"/>
      <sheetName val="3.바닥판설계"/>
      <sheetName val="용량(1-2)"/>
      <sheetName val="JUCK"/>
      <sheetName val="MOTOR"/>
      <sheetName val="교육훈련비"/>
      <sheetName val="운동장 (2)"/>
      <sheetName val="6호기"/>
      <sheetName val="아파트건축"/>
      <sheetName val="FACTOR"/>
      <sheetName val="자재co"/>
      <sheetName val="실행간접비"/>
      <sheetName val="0.0ControlSheet"/>
      <sheetName val="DATA(VTL)"/>
      <sheetName val="건축2"/>
      <sheetName val="CAL"/>
      <sheetName val="적격"/>
      <sheetName val="Requirement(Work Crew)"/>
      <sheetName val="103동"/>
      <sheetName val="셈플(물량산출)"/>
      <sheetName val="협력업체주소"/>
      <sheetName val="잡철단가대비"/>
      <sheetName val="시험장S자로가로등공사"/>
      <sheetName val="가로등기초"/>
      <sheetName val="PAD TR보호대기초"/>
      <sheetName val="제출내역_(2)"/>
      <sheetName val="준검_내역서"/>
      <sheetName val="T형(_파일기초)_공현1교"/>
      <sheetName val="4_전기"/>
      <sheetName val="7_경제성결과"/>
      <sheetName val="수량_산출서(당초)"/>
      <sheetName val="5_동별횡주관경"/>
      <sheetName val="노임단가_(2)"/>
      <sheetName val="Sheet1_(2)"/>
      <sheetName val="간접(90)"/>
      <sheetName val="전신환매도율"/>
      <sheetName val="일위"/>
      <sheetName val="b_balju_cho"/>
      <sheetName val="1월"/>
      <sheetName val="내역서1"/>
      <sheetName val="청하배수"/>
      <sheetName val="Macro2"/>
      <sheetName val="상행선"/>
      <sheetName val="조직"/>
      <sheetName val="수원공사비"/>
      <sheetName val="파일구성"/>
      <sheetName val="산재 안전"/>
      <sheetName val="노무비 경비"/>
      <sheetName val="PROJECT BRIEF(EX.NEW)"/>
      <sheetName val="토목주소"/>
      <sheetName val="노임 및 중기단가"/>
      <sheetName val="공사비증감"/>
      <sheetName val="전주2本1"/>
      <sheetName val="원형1호맨홀토공수량"/>
      <sheetName val="401"/>
      <sheetName val="단가조사서"/>
      <sheetName val="횡배수관토공수량"/>
      <sheetName val=" HIT-&gt;HMC 견적(3900)"/>
      <sheetName val="특별교실"/>
      <sheetName val="조도계산서 (도서)"/>
      <sheetName val="c_balju"/>
      <sheetName val="금액"/>
      <sheetName val="램머"/>
      <sheetName val="증감내역서"/>
      <sheetName val="단가조사"/>
      <sheetName val="순성토"/>
      <sheetName val="수목단가"/>
      <sheetName val="시설수량표"/>
      <sheetName val="식재수량표"/>
      <sheetName val="자재집계"/>
      <sheetName val="토공(완충)"/>
      <sheetName val="토목내역서"/>
      <sheetName val="적용인원(지우지말것)"/>
      <sheetName val="1"/>
      <sheetName val="부영5블럭-1"/>
      <sheetName val="의정부문예회관변경내역"/>
      <sheetName val="8_석축단위(H=1_5M)"/>
      <sheetName val="1_취수장"/>
      <sheetName val="TOWER_10TON"/>
      <sheetName val="A_견적"/>
      <sheetName val="플랜트_설치"/>
      <sheetName val="부속동"/>
      <sheetName val="APT"/>
      <sheetName val="3도로"/>
      <sheetName val="Sheet250"/>
      <sheetName val="식재인부"/>
      <sheetName val="C3.토목_옹벽"/>
      <sheetName val="A3.공사비 검토"/>
      <sheetName val="단"/>
      <sheetName val="전기내역서(총계)"/>
      <sheetName val="J直材4"/>
      <sheetName val="1-1"/>
      <sheetName val="명세서"/>
      <sheetName val="A6.샤시등"/>
      <sheetName val="변경품셈"/>
      <sheetName val="XL4Poppy"/>
      <sheetName val="谀설"/>
      <sheetName val="PI"/>
      <sheetName val="SENSOR LIST"/>
      <sheetName val="측량요율"/>
      <sheetName val="단가조사-1"/>
      <sheetName val="단가조사-2"/>
      <sheetName val="물집"/>
      <sheetName val="06실적"/>
      <sheetName val="유기공정"/>
      <sheetName val="DATA-UPS"/>
      <sheetName val="Proposal"/>
      <sheetName val="보완토적"/>
      <sheetName val="단가집계"/>
      <sheetName val="sub"/>
      <sheetName val="POWER"/>
      <sheetName val="IT-BAT"/>
      <sheetName val="초"/>
      <sheetName val="장비집계"/>
      <sheetName val="자재집게표 "/>
      <sheetName val="INPUT"/>
      <sheetName val="제잡비1"/>
      <sheetName val="한일양산"/>
      <sheetName val="총물량"/>
      <sheetName val="단가_및_재료비1"/>
      <sheetName val="도담구내_개소별_명세"/>
      <sheetName val="3_하중산정4_지지력"/>
      <sheetName val="노무비_근거"/>
      <sheetName val="입고장부_(4)"/>
      <sheetName val="BSD_(2)"/>
      <sheetName val="중강당_내역"/>
      <sheetName val="영흥TL(UP,DOWN)_"/>
      <sheetName val="Customer_Databas"/>
      <sheetName val="2_대외공문"/>
      <sheetName val="PROJECT_BRIEF"/>
      <sheetName val="화재_탐지_설비"/>
      <sheetName val="_소방공사_산출근거"/>
      <sheetName val="단가표_(2)"/>
      <sheetName val="빌딩_안내"/>
      <sheetName val="spc_배관견적"/>
      <sheetName val="3BL공동구_수량"/>
      <sheetName val="내역서_(2)"/>
      <sheetName val="남양시작동자105노65기1_3화1_2"/>
      <sheetName val="단가_및_재료비2"/>
      <sheetName val="준검_내역서1"/>
      <sheetName val="SHEET_PILE단가1"/>
      <sheetName val="입출재고현황_(2)1"/>
      <sheetName val="실행내역서_1"/>
      <sheetName val="1_설계조건1"/>
      <sheetName val="투자효율분석"/>
      <sheetName val="적용케이블"/>
      <sheetName val="공사비예산서(토목분)"/>
      <sheetName val="기준및분포(OT)"/>
      <sheetName val="보도경계블럭"/>
      <sheetName val="참조"/>
      <sheetName val="____________PLAN_____200___20_2"/>
      <sheetName val="폐기물집계표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/>
      <sheetData sheetId="623" refreshError="1"/>
      <sheetData sheetId="624"/>
      <sheetData sheetId="625" refreshError="1"/>
      <sheetData sheetId="626" refreshError="1"/>
      <sheetData sheetId="627" refreshError="1"/>
      <sheetData sheetId="628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/>
      <sheetData sheetId="695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ldpe"/>
      <sheetName val="LLDD"/>
      <sheetName val="LFLG"/>
      <sheetName val="실행자재"/>
      <sheetName val="pipebmREV"/>
      <sheetName val="pipebm"/>
      <sheetName val="suptmatl"/>
      <sheetName val="TEMPML"/>
      <sheetName val="STLSTR"/>
      <sheetName val="EQPT1"/>
      <sheetName val="EQUPT"/>
      <sheetName val="EQTP2"/>
      <sheetName val="EQTP3"/>
      <sheetName val="시운전"/>
      <sheetName val="COLD"/>
      <sheetName val="HOT"/>
      <sheetName val="HOT1"/>
      <sheetName val="HOT2"/>
      <sheetName val="LFNG"/>
      <sheetName val="FCNT"/>
      <sheetName val="FCN-DIA"/>
      <sheetName val="PICKLING"/>
      <sheetName val="철골1"/>
      <sheetName val="철골2"/>
      <sheetName val="paint1"/>
      <sheetName val="PAINT2"/>
      <sheetName val="LN2"/>
      <sheetName val="vender"/>
      <sheetName val="TIE-IN"/>
    </sheetNames>
    <sheetDataSet>
      <sheetData sheetId="0" refreshError="1"/>
      <sheetData sheetId="1" refreshError="1"/>
      <sheetData sheetId="2" refreshError="1"/>
      <sheetData sheetId="3">
        <row r="2">
          <cell r="A2" t="str">
            <v>MATCODE</v>
          </cell>
          <cell r="B2" t="str">
            <v>ITEM</v>
          </cell>
          <cell r="C2" t="str">
            <v>DESC</v>
          </cell>
          <cell r="D2" t="str">
            <v>MSIZE</v>
          </cell>
          <cell r="E2" t="str">
            <v>SSIZE</v>
          </cell>
          <cell r="F2" t="str">
            <v>UNIT</v>
          </cell>
          <cell r="G2" t="str">
            <v>BMQTY</v>
          </cell>
          <cell r="H2" t="str">
            <v>U_PRICE</v>
          </cell>
          <cell r="I2" t="str">
            <v>T_PRICE</v>
          </cell>
          <cell r="J2" t="str">
            <v>FLDQTY</v>
          </cell>
          <cell r="K2" t="str">
            <v>REMARK</v>
          </cell>
          <cell r="N2" t="str">
            <v>SYMBOL</v>
          </cell>
          <cell r="O2" t="str">
            <v>PROJCD</v>
          </cell>
          <cell r="P2" t="str">
            <v>REMARK</v>
          </cell>
        </row>
        <row r="3">
          <cell r="A3" t="str">
            <v>AACBACB0010</v>
          </cell>
          <cell r="B3" t="str">
            <v>PIPE</v>
          </cell>
          <cell r="C3" t="str">
            <v>SEAMLESS; STD.WT; BE A53 GR.B</v>
          </cell>
          <cell r="D3" t="str">
            <v>2-1/2</v>
          </cell>
          <cell r="F3" t="str">
            <v>M</v>
          </cell>
          <cell r="G3">
            <v>34.18</v>
          </cell>
          <cell r="H3">
            <v>8590</v>
          </cell>
          <cell r="I3">
            <v>293606</v>
          </cell>
          <cell r="J3">
            <v>34.18</v>
          </cell>
          <cell r="K3">
            <v>34.18</v>
          </cell>
          <cell r="N3" t="str">
            <v>PIP</v>
          </cell>
          <cell r="O3" t="str">
            <v>2M0H0</v>
          </cell>
        </row>
        <row r="4">
          <cell r="A4" t="str">
            <v>AACBACB0011</v>
          </cell>
          <cell r="B4" t="str">
            <v>PIPE</v>
          </cell>
          <cell r="C4" t="str">
            <v>SEAMLESS; STD.WT; BE A53 GR.B</v>
          </cell>
          <cell r="D4" t="str">
            <v>3</v>
          </cell>
          <cell r="F4" t="str">
            <v>M</v>
          </cell>
          <cell r="G4">
            <v>83.51</v>
          </cell>
          <cell r="H4">
            <v>16009</v>
          </cell>
          <cell r="I4">
            <v>1336912</v>
          </cell>
          <cell r="J4">
            <v>80.17</v>
          </cell>
          <cell r="K4">
            <v>83.51</v>
          </cell>
          <cell r="N4" t="str">
            <v>PIP</v>
          </cell>
          <cell r="O4" t="str">
            <v>2M0H0</v>
          </cell>
        </row>
        <row r="5">
          <cell r="A5" t="str">
            <v>AACBJCBE013</v>
          </cell>
          <cell r="B5" t="str">
            <v>PIPE</v>
          </cell>
          <cell r="C5" t="str">
            <v>ERW, STD; TYPE E. ; BE A53 GR.B</v>
          </cell>
          <cell r="D5" t="str">
            <v>4</v>
          </cell>
          <cell r="F5" t="str">
            <v>M</v>
          </cell>
          <cell r="G5">
            <v>2.5099999999999998</v>
          </cell>
          <cell r="H5">
            <v>7343</v>
          </cell>
          <cell r="I5">
            <v>18431</v>
          </cell>
          <cell r="J5">
            <v>2.5099999999999998</v>
          </cell>
          <cell r="K5">
            <v>2.5099999999999998</v>
          </cell>
          <cell r="N5" t="str">
            <v>PIP</v>
          </cell>
          <cell r="O5" t="str">
            <v>2M0H0</v>
          </cell>
          <cell r="P5">
            <v>5</v>
          </cell>
        </row>
        <row r="6">
          <cell r="A6" t="str">
            <v>AACBJCBE017</v>
          </cell>
          <cell r="B6" t="str">
            <v>PIPE</v>
          </cell>
          <cell r="C6" t="str">
            <v>ERW, STD; TYPE E. ; BE A53 GR.B</v>
          </cell>
          <cell r="D6" t="str">
            <v>10</v>
          </cell>
          <cell r="F6" t="str">
            <v>M</v>
          </cell>
          <cell r="G6">
            <v>110.31</v>
          </cell>
          <cell r="H6">
            <v>32670</v>
          </cell>
          <cell r="I6">
            <v>3603828</v>
          </cell>
          <cell r="J6">
            <v>103.54</v>
          </cell>
          <cell r="K6">
            <v>110.31</v>
          </cell>
          <cell r="N6" t="str">
            <v>PIP</v>
          </cell>
          <cell r="O6" t="str">
            <v>2M0H0</v>
          </cell>
          <cell r="P6">
            <v>5</v>
          </cell>
        </row>
        <row r="7">
          <cell r="A7" t="str">
            <v>AACBJCBE019</v>
          </cell>
          <cell r="B7" t="str">
            <v>PIPE</v>
          </cell>
          <cell r="C7" t="str">
            <v>ERW, STD; TYPE E. ; BE A53 GR.B</v>
          </cell>
          <cell r="D7" t="str">
            <v>14</v>
          </cell>
          <cell r="F7" t="str">
            <v>M</v>
          </cell>
          <cell r="G7">
            <v>15.76</v>
          </cell>
          <cell r="H7">
            <v>43900</v>
          </cell>
          <cell r="I7">
            <v>691864</v>
          </cell>
          <cell r="J7">
            <v>15.76</v>
          </cell>
          <cell r="K7">
            <v>15.76</v>
          </cell>
          <cell r="N7" t="str">
            <v>PIP</v>
          </cell>
          <cell r="O7" t="str">
            <v>2M0H0</v>
          </cell>
          <cell r="P7">
            <v>5</v>
          </cell>
        </row>
        <row r="8">
          <cell r="A8" t="str">
            <v>AACBJCBE022</v>
          </cell>
          <cell r="B8" t="str">
            <v>PIPE</v>
          </cell>
          <cell r="C8" t="str">
            <v>ERW, STD; TYPE E. ; BE A53 GR.B</v>
          </cell>
          <cell r="D8" t="str">
            <v>20</v>
          </cell>
          <cell r="F8" t="str">
            <v>M</v>
          </cell>
          <cell r="G8">
            <v>36.64</v>
          </cell>
          <cell r="H8">
            <v>63000</v>
          </cell>
          <cell r="I8">
            <v>2308320</v>
          </cell>
          <cell r="J8">
            <v>36.64</v>
          </cell>
          <cell r="K8">
            <v>36.64</v>
          </cell>
          <cell r="N8" t="str">
            <v>PIP</v>
          </cell>
          <cell r="O8" t="str">
            <v>2M0H0</v>
          </cell>
          <cell r="P8">
            <v>5</v>
          </cell>
        </row>
        <row r="9">
          <cell r="A9" t="str">
            <v>AACBJCBE024</v>
          </cell>
          <cell r="B9" t="str">
            <v>PIPE</v>
          </cell>
          <cell r="C9" t="str">
            <v>ERW, STD; TYPE E. ; BE A53 GR.B</v>
          </cell>
          <cell r="D9" t="str">
            <v>24</v>
          </cell>
          <cell r="F9" t="str">
            <v>M</v>
          </cell>
          <cell r="G9">
            <v>2.14</v>
          </cell>
          <cell r="H9">
            <v>81200</v>
          </cell>
          <cell r="I9">
            <v>173768</v>
          </cell>
          <cell r="J9">
            <v>2.14</v>
          </cell>
          <cell r="K9">
            <v>2.14</v>
          </cell>
          <cell r="N9" t="str">
            <v>PIP</v>
          </cell>
          <cell r="O9" t="str">
            <v>2M0H0</v>
          </cell>
          <cell r="P9">
            <v>5</v>
          </cell>
        </row>
        <row r="10">
          <cell r="A10" t="str">
            <v>AACDABA0005</v>
          </cell>
          <cell r="B10" t="str">
            <v>PIPE</v>
          </cell>
          <cell r="C10" t="str">
            <v>SEAMLESS; XS; PE; A106 GR.B</v>
          </cell>
          <cell r="D10" t="str">
            <v>3/4</v>
          </cell>
          <cell r="F10" t="str">
            <v>M</v>
          </cell>
          <cell r="G10">
            <v>306.45999999999998</v>
          </cell>
          <cell r="H10">
            <v>5646</v>
          </cell>
          <cell r="I10">
            <v>1730273</v>
          </cell>
          <cell r="J10">
            <v>306.45999999999998</v>
          </cell>
          <cell r="K10">
            <v>306.45999999999998</v>
          </cell>
          <cell r="N10" t="str">
            <v>PIP</v>
          </cell>
          <cell r="O10" t="str">
            <v>2M0H0</v>
          </cell>
        </row>
        <row r="11">
          <cell r="A11" t="str">
            <v>AACDABA0006</v>
          </cell>
          <cell r="B11" t="str">
            <v>PIPE</v>
          </cell>
          <cell r="C11" t="str">
            <v>SEAMLESS; XS; PE; A106 GR.B</v>
          </cell>
          <cell r="D11" t="str">
            <v>1</v>
          </cell>
          <cell r="F11" t="str">
            <v>M</v>
          </cell>
          <cell r="G11">
            <v>1619.25</v>
          </cell>
          <cell r="H11">
            <v>6156</v>
          </cell>
          <cell r="I11">
            <v>9968103</v>
          </cell>
          <cell r="J11">
            <v>1608.31</v>
          </cell>
          <cell r="K11">
            <v>1619.25</v>
          </cell>
          <cell r="N11" t="str">
            <v>PIP</v>
          </cell>
          <cell r="O11" t="str">
            <v>2M0H0</v>
          </cell>
        </row>
        <row r="12">
          <cell r="A12" t="str">
            <v>AACDABA0008</v>
          </cell>
          <cell r="B12" t="str">
            <v>PIPE</v>
          </cell>
          <cell r="C12" t="str">
            <v>SEAMLESS; XS; PE; A106 GR.B</v>
          </cell>
          <cell r="D12" t="str">
            <v>1-1/2</v>
          </cell>
          <cell r="F12" t="str">
            <v>M</v>
          </cell>
          <cell r="G12">
            <v>111.46</v>
          </cell>
          <cell r="H12">
            <v>9742</v>
          </cell>
          <cell r="I12">
            <v>1085843</v>
          </cell>
          <cell r="J12">
            <v>111.46</v>
          </cell>
          <cell r="K12">
            <v>111.46</v>
          </cell>
          <cell r="N12" t="str">
            <v>PIP</v>
          </cell>
          <cell r="O12" t="str">
            <v>2M0H0</v>
          </cell>
        </row>
        <row r="13">
          <cell r="A13" t="str">
            <v>AACDABA0009</v>
          </cell>
          <cell r="B13" t="str">
            <v>PIPE</v>
          </cell>
          <cell r="C13" t="str">
            <v>SEAMLESS; XS; PE; A106 GR.B</v>
          </cell>
          <cell r="D13" t="str">
            <v>2</v>
          </cell>
          <cell r="F13" t="str">
            <v>M</v>
          </cell>
          <cell r="G13">
            <v>342.92</v>
          </cell>
          <cell r="H13">
            <v>10606</v>
          </cell>
          <cell r="I13">
            <v>3637010</v>
          </cell>
          <cell r="J13">
            <v>342.92</v>
          </cell>
          <cell r="K13">
            <v>342.92</v>
          </cell>
          <cell r="N13" t="str">
            <v>PIP</v>
          </cell>
          <cell r="O13" t="str">
            <v>2M0H0</v>
          </cell>
        </row>
        <row r="14">
          <cell r="A14" t="str">
            <v>AACDABC0006</v>
          </cell>
          <cell r="B14" t="str">
            <v>PIPE</v>
          </cell>
          <cell r="C14" t="str">
            <v>SEAMLESS; XS; T &amp; C; A106 GR.B</v>
          </cell>
          <cell r="D14" t="str">
            <v>1</v>
          </cell>
          <cell r="F14" t="str">
            <v>M</v>
          </cell>
          <cell r="G14">
            <v>95.36</v>
          </cell>
          <cell r="H14">
            <v>6991</v>
          </cell>
          <cell r="I14">
            <v>666662</v>
          </cell>
          <cell r="J14">
            <v>95.36</v>
          </cell>
          <cell r="K14">
            <v>95.36</v>
          </cell>
          <cell r="N14" t="str">
            <v>PIP</v>
          </cell>
          <cell r="O14" t="str">
            <v>2M0H0</v>
          </cell>
        </row>
        <row r="15">
          <cell r="A15" t="str">
            <v>AACDABC0007</v>
          </cell>
          <cell r="B15" t="str">
            <v>PIPE</v>
          </cell>
          <cell r="C15" t="str">
            <v>SEAMLESS; XS; T &amp; C; A106 GR.B</v>
          </cell>
          <cell r="D15" t="str">
            <v>1-1/4</v>
          </cell>
          <cell r="F15" t="str">
            <v>M</v>
          </cell>
          <cell r="G15">
            <v>75.2</v>
          </cell>
          <cell r="H15">
            <v>7005</v>
          </cell>
          <cell r="I15">
            <v>526776</v>
          </cell>
          <cell r="J15">
            <v>75.2</v>
          </cell>
          <cell r="K15">
            <v>75.2</v>
          </cell>
          <cell r="N15" t="str">
            <v>PIP</v>
          </cell>
          <cell r="O15" t="str">
            <v>2M0H0</v>
          </cell>
        </row>
        <row r="16">
          <cell r="A16" t="str">
            <v>AACDABC0008</v>
          </cell>
          <cell r="B16" t="str">
            <v>PIPE</v>
          </cell>
          <cell r="C16" t="str">
            <v>SEAMLESS; XS; T &amp; C; A106 GR.B</v>
          </cell>
          <cell r="D16" t="str">
            <v>1-1/2</v>
          </cell>
          <cell r="F16" t="str">
            <v>M</v>
          </cell>
          <cell r="G16">
            <v>247.54</v>
          </cell>
          <cell r="H16">
            <v>11083</v>
          </cell>
          <cell r="I16">
            <v>2743486</v>
          </cell>
          <cell r="J16">
            <v>247.54</v>
          </cell>
          <cell r="K16">
            <v>247.54</v>
          </cell>
          <cell r="N16" t="str">
            <v>PIP</v>
          </cell>
          <cell r="O16" t="str">
            <v>2M0H0</v>
          </cell>
        </row>
        <row r="17">
          <cell r="A17" t="str">
            <v>AACDABC0009</v>
          </cell>
          <cell r="B17" t="str">
            <v>PIPE</v>
          </cell>
          <cell r="C17" t="str">
            <v>SEAMLESS; XS; T &amp; C; A106 GR.B</v>
          </cell>
          <cell r="D17" t="str">
            <v>2</v>
          </cell>
          <cell r="F17" t="str">
            <v>M</v>
          </cell>
          <cell r="G17">
            <v>332.04</v>
          </cell>
          <cell r="H17">
            <v>12610</v>
          </cell>
          <cell r="I17">
            <v>4187024</v>
          </cell>
          <cell r="J17">
            <v>332.91</v>
          </cell>
          <cell r="K17">
            <v>332.91</v>
          </cell>
          <cell r="N17" t="str">
            <v>PIP</v>
          </cell>
          <cell r="O17" t="str">
            <v>2M0H0</v>
          </cell>
        </row>
        <row r="18">
          <cell r="A18" t="str">
            <v>AACDABCA005</v>
          </cell>
          <cell r="B18" t="str">
            <v>PIPE</v>
          </cell>
          <cell r="C18" t="str">
            <v>SEAMLESS; XS; T &amp; C; GAL'V. A106 GR.B</v>
          </cell>
          <cell r="D18" t="str">
            <v>3/4</v>
          </cell>
          <cell r="F18" t="str">
            <v>M</v>
          </cell>
          <cell r="G18">
            <v>57.08</v>
          </cell>
          <cell r="H18">
            <v>7263</v>
          </cell>
          <cell r="I18">
            <v>414572</v>
          </cell>
          <cell r="J18">
            <v>57.08</v>
          </cell>
          <cell r="K18">
            <v>57.08</v>
          </cell>
          <cell r="N18" t="str">
            <v>PIP</v>
          </cell>
          <cell r="O18" t="str">
            <v>2M0H0</v>
          </cell>
        </row>
        <row r="19">
          <cell r="A19" t="str">
            <v>AACDABCA006</v>
          </cell>
          <cell r="B19" t="str">
            <v>PIPE</v>
          </cell>
          <cell r="C19" t="str">
            <v>SEAMLESS; XS; T &amp; C; GAL'V. A106 GR.B</v>
          </cell>
          <cell r="D19" t="str">
            <v>1</v>
          </cell>
          <cell r="F19" t="str">
            <v>M</v>
          </cell>
          <cell r="G19">
            <v>236.77</v>
          </cell>
          <cell r="H19">
            <v>8353</v>
          </cell>
          <cell r="I19">
            <v>1977740</v>
          </cell>
          <cell r="J19">
            <v>237.27</v>
          </cell>
          <cell r="K19">
            <v>237.27</v>
          </cell>
          <cell r="N19" t="str">
            <v>PIP</v>
          </cell>
          <cell r="O19" t="str">
            <v>2M0H0</v>
          </cell>
        </row>
        <row r="20">
          <cell r="A20" t="str">
            <v>AACDABCA008</v>
          </cell>
          <cell r="B20" t="str">
            <v>PIPE</v>
          </cell>
          <cell r="C20" t="str">
            <v>SEAMLESS; XS; T &amp; C; GAL'V. A106 GR.B</v>
          </cell>
          <cell r="D20" t="str">
            <v>1-1/2</v>
          </cell>
          <cell r="F20" t="str">
            <v>M</v>
          </cell>
          <cell r="G20">
            <v>131.78</v>
          </cell>
          <cell r="H20">
            <v>10530</v>
          </cell>
          <cell r="I20">
            <v>1387643</v>
          </cell>
          <cell r="J20">
            <v>136.58000000000001</v>
          </cell>
          <cell r="K20">
            <v>136.58000000000001</v>
          </cell>
          <cell r="N20" t="str">
            <v>PIP</v>
          </cell>
          <cell r="O20" t="str">
            <v>2M0H0</v>
          </cell>
        </row>
        <row r="21">
          <cell r="A21" t="str">
            <v>AACDABCA009</v>
          </cell>
          <cell r="B21" t="str">
            <v>PIPE</v>
          </cell>
          <cell r="C21" t="str">
            <v>SEAMLESS; XS; T &amp; C; GAL'V. A106 GR.B</v>
          </cell>
          <cell r="D21" t="str">
            <v>2</v>
          </cell>
          <cell r="F21" t="str">
            <v>M</v>
          </cell>
          <cell r="G21">
            <v>2149.19</v>
          </cell>
          <cell r="H21">
            <v>15823</v>
          </cell>
          <cell r="I21">
            <v>34006633</v>
          </cell>
          <cell r="J21">
            <v>2151.87</v>
          </cell>
          <cell r="K21">
            <v>2151.87</v>
          </cell>
          <cell r="N21" t="str">
            <v>PIP</v>
          </cell>
          <cell r="O21" t="str">
            <v>2M0H0</v>
          </cell>
        </row>
        <row r="22">
          <cell r="A22" t="str">
            <v>AACDABCA011</v>
          </cell>
          <cell r="B22" t="str">
            <v>PIPE</v>
          </cell>
          <cell r="C22" t="str">
            <v>SEAMLESS; XS; T &amp; C; GAL'V. A106 GR.B</v>
          </cell>
          <cell r="D22" t="str">
            <v>3</v>
          </cell>
          <cell r="F22" t="str">
            <v>M</v>
          </cell>
          <cell r="G22">
            <v>361.7</v>
          </cell>
          <cell r="H22">
            <v>34511</v>
          </cell>
          <cell r="I22">
            <v>12482629</v>
          </cell>
          <cell r="J22">
            <v>361.2</v>
          </cell>
          <cell r="K22">
            <v>361.7</v>
          </cell>
          <cell r="N22" t="str">
            <v>PIP</v>
          </cell>
          <cell r="O22" t="str">
            <v>2M0H0</v>
          </cell>
        </row>
        <row r="23">
          <cell r="A23" t="str">
            <v>AACDABCA013</v>
          </cell>
          <cell r="B23" t="str">
            <v>PIPE</v>
          </cell>
          <cell r="C23" t="str">
            <v>SEAMLESS; XS; T &amp; C; GAL'V. A106 GR.B</v>
          </cell>
          <cell r="D23" t="str">
            <v>4</v>
          </cell>
          <cell r="F23" t="str">
            <v>M</v>
          </cell>
          <cell r="G23">
            <v>896.68</v>
          </cell>
          <cell r="H23">
            <v>49960</v>
          </cell>
          <cell r="I23">
            <v>44798133</v>
          </cell>
          <cell r="J23">
            <v>896.74</v>
          </cell>
          <cell r="K23">
            <v>896.74</v>
          </cell>
          <cell r="N23" t="str">
            <v>PIP</v>
          </cell>
          <cell r="O23" t="str">
            <v>2M0H0</v>
          </cell>
        </row>
        <row r="24">
          <cell r="A24" t="str">
            <v>AACDACB0009</v>
          </cell>
          <cell r="B24" t="str">
            <v>PIPE</v>
          </cell>
          <cell r="C24" t="str">
            <v>SEAMLESS; STD; BE A106 GR.B</v>
          </cell>
          <cell r="D24" t="str">
            <v>2</v>
          </cell>
          <cell r="F24" t="str">
            <v>M</v>
          </cell>
          <cell r="G24">
            <v>851.95</v>
          </cell>
          <cell r="H24">
            <v>7713</v>
          </cell>
          <cell r="I24">
            <v>6571090</v>
          </cell>
          <cell r="J24">
            <v>851.35</v>
          </cell>
          <cell r="K24">
            <v>851.95</v>
          </cell>
          <cell r="N24" t="str">
            <v>PIP</v>
          </cell>
          <cell r="O24" t="str">
            <v>2M0H0</v>
          </cell>
        </row>
        <row r="25">
          <cell r="A25" t="str">
            <v>AACDACB0011</v>
          </cell>
          <cell r="B25" t="str">
            <v>PIPE</v>
          </cell>
          <cell r="C25" t="str">
            <v>SEAMLESS; STD; BE A106 GR.B</v>
          </cell>
          <cell r="D25" t="str">
            <v>3</v>
          </cell>
          <cell r="F25" t="str">
            <v>M</v>
          </cell>
          <cell r="G25">
            <v>875.65</v>
          </cell>
          <cell r="H25">
            <v>16009</v>
          </cell>
          <cell r="I25">
            <v>14018281</v>
          </cell>
          <cell r="J25">
            <v>875.05</v>
          </cell>
          <cell r="K25">
            <v>875.65</v>
          </cell>
          <cell r="N25" t="str">
            <v>PIP</v>
          </cell>
          <cell r="O25" t="str">
            <v>2M0H0</v>
          </cell>
        </row>
        <row r="26">
          <cell r="A26" t="str">
            <v>AACDACB0013</v>
          </cell>
          <cell r="B26" t="str">
            <v>PIPE</v>
          </cell>
          <cell r="C26" t="str">
            <v>SEAMLESS; STD; BE A106 GR.B</v>
          </cell>
          <cell r="D26" t="str">
            <v>4</v>
          </cell>
          <cell r="F26" t="str">
            <v>M</v>
          </cell>
          <cell r="G26">
            <v>1075.57</v>
          </cell>
          <cell r="H26">
            <v>22786</v>
          </cell>
          <cell r="I26">
            <v>24507938</v>
          </cell>
          <cell r="J26">
            <v>1075.54</v>
          </cell>
          <cell r="K26">
            <v>1075.57</v>
          </cell>
          <cell r="N26" t="str">
            <v>PIP</v>
          </cell>
          <cell r="O26" t="str">
            <v>2M0H0</v>
          </cell>
        </row>
        <row r="27">
          <cell r="A27" t="str">
            <v>AACDACB0015</v>
          </cell>
          <cell r="B27" t="str">
            <v>PIPE</v>
          </cell>
          <cell r="C27" t="str">
            <v>SEAMLESS; STD; BE A106 GR.B</v>
          </cell>
          <cell r="D27" t="str">
            <v>6</v>
          </cell>
          <cell r="F27" t="str">
            <v>M</v>
          </cell>
          <cell r="G27">
            <v>435.63</v>
          </cell>
          <cell r="H27">
            <v>40070</v>
          </cell>
          <cell r="I27">
            <v>17455694</v>
          </cell>
          <cell r="J27">
            <v>435.63</v>
          </cell>
          <cell r="K27">
            <v>435.63</v>
          </cell>
          <cell r="N27" t="str">
            <v>PIP</v>
          </cell>
          <cell r="O27" t="str">
            <v>2M0H0</v>
          </cell>
        </row>
        <row r="28">
          <cell r="A28" t="str">
            <v>AACDACB0016</v>
          </cell>
          <cell r="B28" t="str">
            <v>PIPE</v>
          </cell>
          <cell r="C28" t="str">
            <v>SEAMLESS; STD; BE A106 GR.B</v>
          </cell>
          <cell r="D28" t="str">
            <v>8</v>
          </cell>
          <cell r="F28" t="str">
            <v>M</v>
          </cell>
          <cell r="G28">
            <v>357.14</v>
          </cell>
          <cell r="H28">
            <v>60331</v>
          </cell>
          <cell r="I28">
            <v>21546613</v>
          </cell>
          <cell r="J28">
            <v>379.81</v>
          </cell>
          <cell r="K28">
            <v>379.81</v>
          </cell>
          <cell r="N28" t="str">
            <v>PIP</v>
          </cell>
          <cell r="O28" t="str">
            <v>2M0H0</v>
          </cell>
        </row>
        <row r="29">
          <cell r="A29" t="str">
            <v>AACDACB0017</v>
          </cell>
          <cell r="B29" t="str">
            <v>PIPE</v>
          </cell>
          <cell r="C29" t="str">
            <v>SEAMLESS; STD; BE A106 GR.B</v>
          </cell>
          <cell r="D29" t="str">
            <v>10</v>
          </cell>
          <cell r="F29" t="str">
            <v>M</v>
          </cell>
          <cell r="G29">
            <v>203.67</v>
          </cell>
          <cell r="H29">
            <v>85483</v>
          </cell>
          <cell r="I29">
            <v>17410323</v>
          </cell>
          <cell r="J29">
            <v>203.67</v>
          </cell>
          <cell r="K29">
            <v>203.67</v>
          </cell>
          <cell r="N29" t="str">
            <v>PIP</v>
          </cell>
          <cell r="O29" t="str">
            <v>2M0H0</v>
          </cell>
        </row>
        <row r="30">
          <cell r="A30" t="str">
            <v>AACDACB0018</v>
          </cell>
          <cell r="B30" t="str">
            <v>PIPE</v>
          </cell>
          <cell r="C30" t="str">
            <v>SEAMLESS; STD; BE A106 GR.B</v>
          </cell>
          <cell r="D30" t="str">
            <v>12</v>
          </cell>
          <cell r="F30" t="str">
            <v>M</v>
          </cell>
          <cell r="G30">
            <v>209.37</v>
          </cell>
          <cell r="H30">
            <v>104611</v>
          </cell>
          <cell r="I30">
            <v>21902405</v>
          </cell>
          <cell r="J30">
            <v>209.37</v>
          </cell>
          <cell r="K30">
            <v>209.37</v>
          </cell>
          <cell r="N30" t="str">
            <v>PIP</v>
          </cell>
          <cell r="O30" t="str">
            <v>2M0H0</v>
          </cell>
        </row>
        <row r="31">
          <cell r="A31" t="str">
            <v>AACDACB0019</v>
          </cell>
          <cell r="B31" t="str">
            <v>PIPE</v>
          </cell>
          <cell r="C31" t="str">
            <v>SEAMLESS; STD; BE A106 GR.B</v>
          </cell>
          <cell r="D31" t="str">
            <v>14</v>
          </cell>
          <cell r="F31" t="str">
            <v>M</v>
          </cell>
          <cell r="G31">
            <v>436.33</v>
          </cell>
          <cell r="H31">
            <v>115202</v>
          </cell>
          <cell r="I31">
            <v>50266089</v>
          </cell>
          <cell r="J31">
            <v>436.33</v>
          </cell>
          <cell r="K31">
            <v>436.33</v>
          </cell>
          <cell r="N31" t="str">
            <v>PIP</v>
          </cell>
          <cell r="O31" t="str">
            <v>2M0H0</v>
          </cell>
        </row>
        <row r="32">
          <cell r="A32" t="str">
            <v>AACDAHB0009</v>
          </cell>
          <cell r="B32" t="str">
            <v>PIPE</v>
          </cell>
          <cell r="C32" t="str">
            <v>SEAMLESS; SCH.80; BE A106 GR.B</v>
          </cell>
          <cell r="D32" t="str">
            <v>2</v>
          </cell>
          <cell r="F32" t="str">
            <v>M</v>
          </cell>
          <cell r="G32">
            <v>453.49</v>
          </cell>
          <cell r="H32">
            <v>12610</v>
          </cell>
          <cell r="I32">
            <v>5718509</v>
          </cell>
          <cell r="J32">
            <v>453.49</v>
          </cell>
          <cell r="K32">
            <v>453.49</v>
          </cell>
          <cell r="N32" t="str">
            <v>PIP</v>
          </cell>
          <cell r="O32" t="str">
            <v>2M0H0</v>
          </cell>
        </row>
        <row r="33">
          <cell r="A33" t="str">
            <v>AACDAHB0013</v>
          </cell>
          <cell r="B33" t="str">
            <v>PIPE</v>
          </cell>
          <cell r="C33" t="str">
            <v>SEAMLESS; SCH.80; BE A106 GR.B</v>
          </cell>
          <cell r="D33" t="str">
            <v>4</v>
          </cell>
          <cell r="F33" t="str">
            <v>M</v>
          </cell>
          <cell r="G33">
            <v>8.24</v>
          </cell>
          <cell r="H33">
            <v>25660</v>
          </cell>
          <cell r="I33">
            <v>211438</v>
          </cell>
          <cell r="J33">
            <v>8.24</v>
          </cell>
          <cell r="K33">
            <v>8.24</v>
          </cell>
          <cell r="N33" t="str">
            <v>PIP</v>
          </cell>
          <cell r="O33" t="str">
            <v>2M0H0</v>
          </cell>
        </row>
        <row r="34">
          <cell r="A34" t="str">
            <v>AACDAHB0016</v>
          </cell>
          <cell r="B34" t="str">
            <v>PIPE</v>
          </cell>
          <cell r="C34" t="str">
            <v>SEAMLESS; SCH.80; BE A106 GR.B</v>
          </cell>
          <cell r="D34" t="str">
            <v>8</v>
          </cell>
          <cell r="F34" t="str">
            <v>M</v>
          </cell>
          <cell r="G34">
            <v>279.47000000000003</v>
          </cell>
          <cell r="H34">
            <v>74340</v>
          </cell>
          <cell r="I34">
            <v>20775800</v>
          </cell>
          <cell r="J34">
            <v>279.47000000000003</v>
          </cell>
          <cell r="K34">
            <v>279.47000000000003</v>
          </cell>
          <cell r="N34" t="str">
            <v>PIP</v>
          </cell>
          <cell r="O34" t="str">
            <v>2M0H0</v>
          </cell>
        </row>
        <row r="35">
          <cell r="A35" t="str">
            <v>AACDAHB0017</v>
          </cell>
          <cell r="B35" t="str">
            <v>PIPE</v>
          </cell>
          <cell r="C35" t="str">
            <v>SEAMLESS; SCH.80; BE A106 GR.B</v>
          </cell>
          <cell r="D35" t="str">
            <v>10</v>
          </cell>
          <cell r="F35" t="str">
            <v>M</v>
          </cell>
          <cell r="G35">
            <v>2.64</v>
          </cell>
          <cell r="H35">
            <v>136073</v>
          </cell>
          <cell r="I35">
            <v>359233</v>
          </cell>
          <cell r="J35">
            <v>2.64</v>
          </cell>
          <cell r="K35">
            <v>2.64</v>
          </cell>
          <cell r="N35" t="str">
            <v>PIP</v>
          </cell>
          <cell r="O35" t="str">
            <v>2M0H0</v>
          </cell>
        </row>
        <row r="36">
          <cell r="A36" t="str">
            <v>AACDAHB0018</v>
          </cell>
          <cell r="B36" t="str">
            <v>PIPE</v>
          </cell>
          <cell r="C36" t="str">
            <v>SEAMLESS; SCH.80; BE A106 GR.B</v>
          </cell>
          <cell r="D36" t="str">
            <v>12</v>
          </cell>
          <cell r="F36" t="str">
            <v>M</v>
          </cell>
          <cell r="G36">
            <v>68.89</v>
          </cell>
          <cell r="H36">
            <v>187216</v>
          </cell>
          <cell r="I36">
            <v>12897310</v>
          </cell>
          <cell r="J36">
            <v>68.89</v>
          </cell>
          <cell r="K36">
            <v>68.89</v>
          </cell>
          <cell r="N36" t="str">
            <v>PIP</v>
          </cell>
          <cell r="O36" t="str">
            <v>2M0H0</v>
          </cell>
        </row>
        <row r="37">
          <cell r="A37" t="str">
            <v>AACMDCB0013</v>
          </cell>
          <cell r="B37" t="str">
            <v>PIPE</v>
          </cell>
          <cell r="C37" t="str">
            <v>ERW; STD. BE; A53 GR.B</v>
          </cell>
          <cell r="D37" t="str">
            <v>4</v>
          </cell>
          <cell r="F37" t="str">
            <v>M</v>
          </cell>
          <cell r="G37">
            <v>561.64</v>
          </cell>
          <cell r="H37">
            <v>12400</v>
          </cell>
          <cell r="I37">
            <v>6964336</v>
          </cell>
          <cell r="J37">
            <v>561.84</v>
          </cell>
          <cell r="K37">
            <v>561.84</v>
          </cell>
          <cell r="N37" t="str">
            <v>PIP</v>
          </cell>
          <cell r="O37" t="str">
            <v>2M0H0</v>
          </cell>
        </row>
        <row r="38">
          <cell r="A38" t="str">
            <v>AADBJCB0011</v>
          </cell>
          <cell r="B38" t="str">
            <v>PIPE</v>
          </cell>
          <cell r="C38" t="str">
            <v>ERW; STD. BE; A53 GR.B</v>
          </cell>
          <cell r="D38" t="str">
            <v>3</v>
          </cell>
          <cell r="F38" t="str">
            <v>M</v>
          </cell>
          <cell r="G38">
            <v>90.03</v>
          </cell>
          <cell r="H38">
            <v>8900</v>
          </cell>
          <cell r="I38">
            <v>801267</v>
          </cell>
          <cell r="J38">
            <v>90.03</v>
          </cell>
          <cell r="K38">
            <v>90.03</v>
          </cell>
          <cell r="N38" t="str">
            <v>PIP</v>
          </cell>
          <cell r="O38" t="str">
            <v>2M0H0</v>
          </cell>
        </row>
        <row r="39">
          <cell r="A39" t="str">
            <v>AADBJCB0013</v>
          </cell>
          <cell r="B39" t="str">
            <v>PIPE</v>
          </cell>
          <cell r="C39" t="str">
            <v>ERW; STD. BE; A53 GR.B</v>
          </cell>
          <cell r="D39" t="str">
            <v>4</v>
          </cell>
          <cell r="F39" t="str">
            <v>M</v>
          </cell>
          <cell r="G39">
            <v>106.98</v>
          </cell>
          <cell r="H39">
            <v>12400</v>
          </cell>
          <cell r="I39">
            <v>1326552</v>
          </cell>
          <cell r="J39">
            <v>106.18</v>
          </cell>
          <cell r="K39">
            <v>106.98</v>
          </cell>
          <cell r="N39" t="str">
            <v>PIP</v>
          </cell>
          <cell r="O39" t="str">
            <v>2M0H0</v>
          </cell>
        </row>
        <row r="40">
          <cell r="A40" t="str">
            <v>AADBJCB0015</v>
          </cell>
          <cell r="B40" t="str">
            <v>PIPE</v>
          </cell>
          <cell r="C40" t="str">
            <v>ERW; STD. BE; A53 GR.B</v>
          </cell>
          <cell r="D40" t="str">
            <v>6</v>
          </cell>
          <cell r="F40" t="str">
            <v>M</v>
          </cell>
          <cell r="G40">
            <v>32</v>
          </cell>
          <cell r="H40">
            <v>20900</v>
          </cell>
          <cell r="I40">
            <v>668800</v>
          </cell>
          <cell r="J40">
            <v>32</v>
          </cell>
          <cell r="K40">
            <v>32</v>
          </cell>
          <cell r="N40" t="str">
            <v>PIP</v>
          </cell>
          <cell r="O40" t="str">
            <v>2M0H0</v>
          </cell>
        </row>
        <row r="41">
          <cell r="A41" t="str">
            <v>AADBJCB0016</v>
          </cell>
          <cell r="B41" t="str">
            <v>PIPE</v>
          </cell>
          <cell r="C41" t="str">
            <v>ERW; STD. BE; A53 GR.B</v>
          </cell>
          <cell r="D41" t="str">
            <v>8</v>
          </cell>
          <cell r="F41" t="str">
            <v>M</v>
          </cell>
          <cell r="G41">
            <v>34.57</v>
          </cell>
          <cell r="H41">
            <v>29500</v>
          </cell>
          <cell r="I41">
            <v>1019815</v>
          </cell>
          <cell r="J41">
            <v>34.270000000000003</v>
          </cell>
          <cell r="K41">
            <v>34.57</v>
          </cell>
          <cell r="N41" t="str">
            <v>PIP</v>
          </cell>
          <cell r="O41" t="str">
            <v>2M0H0</v>
          </cell>
        </row>
        <row r="42">
          <cell r="A42" t="str">
            <v>AAINJCB0027</v>
          </cell>
          <cell r="B42" t="str">
            <v>PIPE</v>
          </cell>
          <cell r="C42" t="str">
            <v>EFW, STD.WT; BE A285 GR.C</v>
          </cell>
          <cell r="D42" t="str">
            <v>30</v>
          </cell>
          <cell r="F42" t="str">
            <v>M</v>
          </cell>
          <cell r="G42">
            <v>13.86</v>
          </cell>
          <cell r="H42">
            <v>100500</v>
          </cell>
          <cell r="I42">
            <v>1392930</v>
          </cell>
          <cell r="J42">
            <v>12.16</v>
          </cell>
          <cell r="K42">
            <v>13.86</v>
          </cell>
          <cell r="N42" t="str">
            <v>PIP</v>
          </cell>
          <cell r="O42" t="str">
            <v>2M0H0</v>
          </cell>
        </row>
        <row r="43">
          <cell r="A43" t="str">
            <v>AAJCJ3B0032</v>
          </cell>
          <cell r="B43" t="str">
            <v>PIPE</v>
          </cell>
          <cell r="C43" t="str">
            <v>EFW; FAB TO ASTM A134; CALC TH'K 15.88t; BE A285 GR.C</v>
          </cell>
          <cell r="D43" t="str">
            <v>40</v>
          </cell>
          <cell r="F43" t="str">
            <v>M</v>
          </cell>
          <cell r="G43">
            <v>124.84</v>
          </cell>
          <cell r="H43">
            <v>221280</v>
          </cell>
          <cell r="I43">
            <v>27624595</v>
          </cell>
          <cell r="J43">
            <v>124.84</v>
          </cell>
          <cell r="K43">
            <v>124.84</v>
          </cell>
          <cell r="N43" t="str">
            <v>PIP</v>
          </cell>
          <cell r="O43" t="str">
            <v>2M0H0</v>
          </cell>
        </row>
        <row r="44">
          <cell r="A44" t="str">
            <v>AASAAIB0015</v>
          </cell>
          <cell r="B44" t="str">
            <v>PIPE</v>
          </cell>
          <cell r="C44" t="str">
            <v>SEAMLESS; SCH.80S ; BE A312 GR.TP 304</v>
          </cell>
          <cell r="D44" t="str">
            <v>6</v>
          </cell>
          <cell r="F44" t="str">
            <v>M</v>
          </cell>
          <cell r="G44">
            <v>1050.4100000000001</v>
          </cell>
          <cell r="H44">
            <v>432700</v>
          </cell>
          <cell r="I44">
            <v>454512407</v>
          </cell>
          <cell r="J44">
            <v>1049.57</v>
          </cell>
          <cell r="K44">
            <v>1050.4100000000001</v>
          </cell>
          <cell r="N44" t="str">
            <v>PIP</v>
          </cell>
          <cell r="O44" t="str">
            <v>2M0H0</v>
          </cell>
        </row>
        <row r="45">
          <cell r="A45" t="str">
            <v>AASAALA0005</v>
          </cell>
          <cell r="B45" t="str">
            <v>PIPE</v>
          </cell>
          <cell r="C45" t="str">
            <v>SEAMLESS; SCH.40S; PE A312 GR.TP 304</v>
          </cell>
          <cell r="D45" t="str">
            <v>3/4</v>
          </cell>
          <cell r="F45" t="str">
            <v>M</v>
          </cell>
          <cell r="G45">
            <v>53.91</v>
          </cell>
          <cell r="H45">
            <v>10144</v>
          </cell>
          <cell r="I45">
            <v>546863</v>
          </cell>
          <cell r="J45">
            <v>53.41</v>
          </cell>
          <cell r="K45">
            <v>53.91</v>
          </cell>
          <cell r="N45" t="str">
            <v>PIP</v>
          </cell>
          <cell r="O45" t="str">
            <v>2M0H0</v>
          </cell>
        </row>
        <row r="46">
          <cell r="A46" t="str">
            <v>AASAALA0006</v>
          </cell>
          <cell r="B46" t="str">
            <v>PIPE</v>
          </cell>
          <cell r="C46" t="str">
            <v>SEAMLESS; SCH.40S; PE A312 GR.TP 304</v>
          </cell>
          <cell r="D46" t="str">
            <v>1</v>
          </cell>
          <cell r="F46" t="str">
            <v>M</v>
          </cell>
          <cell r="G46">
            <v>1302.3399999999999</v>
          </cell>
          <cell r="H46">
            <v>13182</v>
          </cell>
          <cell r="I46">
            <v>17167446</v>
          </cell>
          <cell r="J46">
            <v>1401.24</v>
          </cell>
          <cell r="K46">
            <v>1401.24</v>
          </cell>
          <cell r="N46" t="str">
            <v>PIP</v>
          </cell>
          <cell r="O46" t="str">
            <v>2M0H0</v>
          </cell>
        </row>
        <row r="47">
          <cell r="A47" t="str">
            <v>AASAALA0008</v>
          </cell>
          <cell r="B47" t="str">
            <v>PIPE</v>
          </cell>
          <cell r="C47" t="str">
            <v>SEAMLESS; SCH.40S; PE A312 GR.TP 304</v>
          </cell>
          <cell r="D47" t="str">
            <v>1-1/2</v>
          </cell>
          <cell r="F47" t="str">
            <v>M</v>
          </cell>
          <cell r="G47">
            <v>401.2</v>
          </cell>
          <cell r="H47">
            <v>16842</v>
          </cell>
          <cell r="I47">
            <v>6757010</v>
          </cell>
          <cell r="J47">
            <v>406.95</v>
          </cell>
          <cell r="K47">
            <v>406.95</v>
          </cell>
          <cell r="N47" t="str">
            <v>PIP</v>
          </cell>
          <cell r="O47" t="str">
            <v>2M0H0</v>
          </cell>
        </row>
        <row r="48">
          <cell r="A48" t="str">
            <v>AASAALA0009</v>
          </cell>
          <cell r="B48" t="str">
            <v>PIPE</v>
          </cell>
          <cell r="C48" t="str">
            <v>SEAMLESS; SCH.40S; PE A312 GR.TP 304</v>
          </cell>
          <cell r="D48" t="str">
            <v>2</v>
          </cell>
          <cell r="F48" t="str">
            <v>M</v>
          </cell>
          <cell r="G48">
            <v>63.48</v>
          </cell>
          <cell r="H48">
            <v>22652</v>
          </cell>
          <cell r="I48">
            <v>1437949</v>
          </cell>
          <cell r="J48">
            <v>63.48</v>
          </cell>
          <cell r="K48">
            <v>63.48</v>
          </cell>
          <cell r="N48" t="str">
            <v>PIP</v>
          </cell>
          <cell r="O48" t="str">
            <v>2M0H0</v>
          </cell>
        </row>
        <row r="49">
          <cell r="A49" t="str">
            <v>AASAALB0009</v>
          </cell>
          <cell r="B49" t="str">
            <v>PIPE</v>
          </cell>
          <cell r="C49" t="str">
            <v>SEAMLESS; SCH.40S; PE A312 GR.TP 304</v>
          </cell>
          <cell r="D49" t="str">
            <v>2</v>
          </cell>
          <cell r="F49" t="str">
            <v>M</v>
          </cell>
          <cell r="G49">
            <v>140.26</v>
          </cell>
          <cell r="H49">
            <v>22652</v>
          </cell>
          <cell r="I49">
            <v>3177170</v>
          </cell>
          <cell r="J49">
            <v>139.46</v>
          </cell>
          <cell r="K49">
            <v>140.26</v>
          </cell>
          <cell r="N49" t="str">
            <v>PIP</v>
          </cell>
          <cell r="O49" t="str">
            <v>2M0H0</v>
          </cell>
        </row>
        <row r="50">
          <cell r="A50" t="str">
            <v>AASAALB0011</v>
          </cell>
          <cell r="B50" t="str">
            <v>PIPE</v>
          </cell>
          <cell r="C50" t="str">
            <v>SEAMLESS; SCH.40S; PE A312 GR.TP 304</v>
          </cell>
          <cell r="D50" t="str">
            <v>3</v>
          </cell>
          <cell r="F50" t="str">
            <v>M</v>
          </cell>
          <cell r="G50">
            <v>274.13</v>
          </cell>
          <cell r="H50">
            <v>46106</v>
          </cell>
          <cell r="I50">
            <v>12639038</v>
          </cell>
          <cell r="J50">
            <v>316.27999999999997</v>
          </cell>
          <cell r="K50">
            <v>316.27999999999997</v>
          </cell>
          <cell r="N50" t="str">
            <v>PIP</v>
          </cell>
          <cell r="O50" t="str">
            <v>2M0H0</v>
          </cell>
        </row>
        <row r="51">
          <cell r="A51" t="str">
            <v>AASAALB0013</v>
          </cell>
          <cell r="B51" t="str">
            <v>PIPE</v>
          </cell>
          <cell r="C51" t="str">
            <v>SEAMLESS; SCH.40S; PE A312 GR.TP 304</v>
          </cell>
          <cell r="D51" t="str">
            <v>4</v>
          </cell>
          <cell r="F51" t="str">
            <v>M</v>
          </cell>
          <cell r="G51">
            <v>236.94</v>
          </cell>
          <cell r="H51">
            <v>104980</v>
          </cell>
          <cell r="I51">
            <v>24873961</v>
          </cell>
          <cell r="J51">
            <v>236.94</v>
          </cell>
          <cell r="K51">
            <v>236.94</v>
          </cell>
          <cell r="N51" t="str">
            <v>PIP</v>
          </cell>
          <cell r="O51" t="str">
            <v>2M0H0</v>
          </cell>
        </row>
        <row r="52">
          <cell r="A52" t="str">
            <v>AASAAQB0009</v>
          </cell>
          <cell r="B52" t="str">
            <v>PIPE</v>
          </cell>
          <cell r="C52" t="str">
            <v>SEAMLESS: SCH.10S; BE A312 GR.TP 304</v>
          </cell>
          <cell r="D52" t="str">
            <v>2</v>
          </cell>
          <cell r="F52" t="str">
            <v>M</v>
          </cell>
          <cell r="G52">
            <v>1560.58</v>
          </cell>
          <cell r="H52">
            <v>21443</v>
          </cell>
          <cell r="I52">
            <v>33463517</v>
          </cell>
          <cell r="J52">
            <v>1591.96</v>
          </cell>
          <cell r="K52">
            <v>1591.96</v>
          </cell>
          <cell r="N52" t="str">
            <v>PIP</v>
          </cell>
          <cell r="O52" t="str">
            <v>2M0H0</v>
          </cell>
        </row>
        <row r="53">
          <cell r="A53" t="str">
            <v>AASAAQB0011</v>
          </cell>
          <cell r="B53" t="str">
            <v>PIPE</v>
          </cell>
          <cell r="C53" t="str">
            <v>SEAMLESS: SCH.10S; BE A312 GR.TP 304</v>
          </cell>
          <cell r="D53" t="str">
            <v>3</v>
          </cell>
          <cell r="F53" t="str">
            <v>M</v>
          </cell>
          <cell r="G53">
            <v>831.93</v>
          </cell>
          <cell r="H53">
            <v>35792</v>
          </cell>
          <cell r="I53">
            <v>29776439</v>
          </cell>
          <cell r="J53">
            <v>760.78</v>
          </cell>
          <cell r="K53">
            <v>831.93</v>
          </cell>
          <cell r="N53" t="str">
            <v>PIP</v>
          </cell>
          <cell r="O53" t="str">
            <v>2M0H0</v>
          </cell>
        </row>
        <row r="54">
          <cell r="A54" t="str">
            <v>AASAAQB0013</v>
          </cell>
          <cell r="B54" t="str">
            <v>PIPE</v>
          </cell>
          <cell r="C54" t="str">
            <v>SEAMLESS: SCH.10S; BE A312 GR.TP 304</v>
          </cell>
          <cell r="D54" t="str">
            <v>4</v>
          </cell>
          <cell r="F54" t="str">
            <v>M</v>
          </cell>
          <cell r="G54">
            <v>1216.45</v>
          </cell>
          <cell r="H54">
            <v>48500</v>
          </cell>
          <cell r="I54">
            <v>58997825</v>
          </cell>
          <cell r="J54">
            <v>1222.8800000000001</v>
          </cell>
          <cell r="K54">
            <v>1222.8800000000001</v>
          </cell>
          <cell r="N54" t="str">
            <v>PIP</v>
          </cell>
          <cell r="O54" t="str">
            <v>2M0H0</v>
          </cell>
        </row>
        <row r="55">
          <cell r="A55" t="str">
            <v>AASAAQB0015</v>
          </cell>
          <cell r="B55" t="str">
            <v>PIPE</v>
          </cell>
          <cell r="C55" t="str">
            <v>SEAMLESS: SCH.10S; BE A312 GR.TP 304</v>
          </cell>
          <cell r="D55" t="str">
            <v>6</v>
          </cell>
          <cell r="F55" t="str">
            <v>M</v>
          </cell>
          <cell r="G55">
            <v>949.57</v>
          </cell>
          <cell r="H55">
            <v>124100</v>
          </cell>
          <cell r="I55">
            <v>117841637</v>
          </cell>
          <cell r="J55">
            <v>946.49</v>
          </cell>
          <cell r="K55">
            <v>949.57</v>
          </cell>
          <cell r="N55" t="str">
            <v>PIP</v>
          </cell>
          <cell r="O55" t="str">
            <v>2M0H0</v>
          </cell>
        </row>
        <row r="56">
          <cell r="A56" t="str">
            <v>AASAMIB0016</v>
          </cell>
          <cell r="B56" t="str">
            <v>PIPE</v>
          </cell>
          <cell r="C56" t="str">
            <v>EFW; 100% RT; SCH80S; BE. A312 GR.TP 304</v>
          </cell>
          <cell r="D56" t="str">
            <v>8</v>
          </cell>
          <cell r="F56" t="str">
            <v>M</v>
          </cell>
          <cell r="G56">
            <v>337.88</v>
          </cell>
          <cell r="H56">
            <v>548500</v>
          </cell>
          <cell r="I56">
            <v>185327180</v>
          </cell>
          <cell r="J56">
            <v>337.88</v>
          </cell>
          <cell r="K56">
            <v>337.88</v>
          </cell>
          <cell r="N56" t="str">
            <v>PIP</v>
          </cell>
          <cell r="O56" t="str">
            <v>2M0H0</v>
          </cell>
        </row>
        <row r="57">
          <cell r="A57" t="str">
            <v>AASAMQB0016</v>
          </cell>
          <cell r="B57" t="str">
            <v>PIPE</v>
          </cell>
          <cell r="C57" t="str">
            <v>EFW, 100% RADIOGRAPHY; SCH.10S; BE A312 GR.TP 304</v>
          </cell>
          <cell r="D57" t="str">
            <v>8</v>
          </cell>
          <cell r="F57" t="str">
            <v>M</v>
          </cell>
          <cell r="G57">
            <v>269.67</v>
          </cell>
          <cell r="H57">
            <v>61370</v>
          </cell>
          <cell r="I57">
            <v>16549648</v>
          </cell>
          <cell r="J57">
            <v>269.07</v>
          </cell>
          <cell r="K57">
            <v>269.67</v>
          </cell>
          <cell r="N57" t="str">
            <v>PIP</v>
          </cell>
          <cell r="O57" t="str">
            <v>2M0H0</v>
          </cell>
        </row>
        <row r="58">
          <cell r="A58" t="str">
            <v>AASAMQB0017</v>
          </cell>
          <cell r="B58" t="str">
            <v>PIPE</v>
          </cell>
          <cell r="C58" t="str">
            <v>EFW, 100% RADIOGRAPHY; SCH.10S; BE A312 GR.TP 304</v>
          </cell>
          <cell r="D58" t="str">
            <v>10</v>
          </cell>
          <cell r="F58" t="str">
            <v>M</v>
          </cell>
          <cell r="G58">
            <v>871.77</v>
          </cell>
          <cell r="H58">
            <v>80670</v>
          </cell>
          <cell r="I58">
            <v>70325686</v>
          </cell>
          <cell r="J58">
            <v>872.61</v>
          </cell>
          <cell r="K58">
            <v>872.61</v>
          </cell>
          <cell r="N58" t="str">
            <v>PIP</v>
          </cell>
          <cell r="O58" t="str">
            <v>2M0H0</v>
          </cell>
        </row>
        <row r="59">
          <cell r="A59" t="str">
            <v>AEAFHDF0006</v>
          </cell>
          <cell r="B59" t="str">
            <v>SPECTACLE BLIND</v>
          </cell>
          <cell r="C59" t="str">
            <v>ASTM A182 GR.F304; ANSI 300LB; RF</v>
          </cell>
          <cell r="D59" t="str">
            <v>1</v>
          </cell>
          <cell r="F59" t="str">
            <v>EA</v>
          </cell>
          <cell r="G59">
            <v>2</v>
          </cell>
          <cell r="H59">
            <v>20430</v>
          </cell>
          <cell r="I59">
            <v>40860</v>
          </cell>
          <cell r="J59">
            <v>2</v>
          </cell>
          <cell r="K59">
            <v>2</v>
          </cell>
          <cell r="N59" t="str">
            <v>SPB</v>
          </cell>
          <cell r="O59" t="str">
            <v>2M0H0</v>
          </cell>
        </row>
        <row r="60">
          <cell r="A60" t="str">
            <v>AEAFHDF0009</v>
          </cell>
          <cell r="B60" t="str">
            <v>SPECTACLE BLIND</v>
          </cell>
          <cell r="C60" t="str">
            <v>ASTM A182 GR.F304; ANSI 300LB; RF</v>
          </cell>
          <cell r="D60" t="str">
            <v>2</v>
          </cell>
          <cell r="F60" t="str">
            <v>EA</v>
          </cell>
          <cell r="G60">
            <v>4</v>
          </cell>
          <cell r="H60">
            <v>42000</v>
          </cell>
          <cell r="I60">
            <v>168000</v>
          </cell>
          <cell r="J60">
            <v>4</v>
          </cell>
          <cell r="K60">
            <v>4</v>
          </cell>
          <cell r="N60" t="str">
            <v>SPB</v>
          </cell>
          <cell r="O60" t="str">
            <v>2M0H0</v>
          </cell>
        </row>
        <row r="61">
          <cell r="A61" t="str">
            <v>AEAFHDF0013</v>
          </cell>
          <cell r="B61" t="str">
            <v>SPECTACLE BLIND</v>
          </cell>
          <cell r="C61" t="str">
            <v>ASTM A182 GR.F304; ANSI 300LB; RF</v>
          </cell>
          <cell r="D61" t="str">
            <v>4</v>
          </cell>
          <cell r="F61" t="str">
            <v>EA</v>
          </cell>
          <cell r="G61">
            <v>5</v>
          </cell>
          <cell r="H61">
            <v>91567</v>
          </cell>
          <cell r="I61">
            <v>457835</v>
          </cell>
          <cell r="J61">
            <v>5</v>
          </cell>
          <cell r="K61">
            <v>5</v>
          </cell>
          <cell r="N61" t="str">
            <v>SPB</v>
          </cell>
          <cell r="O61" t="str">
            <v>2M0H0</v>
          </cell>
        </row>
        <row r="62">
          <cell r="A62" t="str">
            <v>AEAFHTF0009</v>
          </cell>
          <cell r="B62" t="str">
            <v>SPECTACLE BLIND</v>
          </cell>
          <cell r="C62" t="str">
            <v>ASTM A182 GR.F304; ANSI 1500LB; RF</v>
          </cell>
          <cell r="D62" t="str">
            <v>2</v>
          </cell>
          <cell r="F62" t="str">
            <v>EA</v>
          </cell>
          <cell r="G62">
            <v>20</v>
          </cell>
          <cell r="H62">
            <v>92900</v>
          </cell>
          <cell r="I62">
            <v>1858000</v>
          </cell>
          <cell r="J62">
            <v>20</v>
          </cell>
          <cell r="K62">
            <v>20</v>
          </cell>
          <cell r="N62" t="str">
            <v>SPB</v>
          </cell>
          <cell r="O62" t="str">
            <v>2M0H0</v>
          </cell>
        </row>
        <row r="63">
          <cell r="A63" t="str">
            <v>AEBPHDF0015</v>
          </cell>
          <cell r="B63" t="str">
            <v>SPECTACLE BLIND</v>
          </cell>
          <cell r="C63" t="str">
            <v>ASTM A240 GR.304; ANSI 300LB; RF</v>
          </cell>
          <cell r="D63" t="str">
            <v>6</v>
          </cell>
          <cell r="F63" t="str">
            <v>EA</v>
          </cell>
          <cell r="G63">
            <v>2</v>
          </cell>
          <cell r="H63">
            <v>111460</v>
          </cell>
          <cell r="I63">
            <v>222920</v>
          </cell>
          <cell r="J63">
            <v>2</v>
          </cell>
          <cell r="K63">
            <v>2</v>
          </cell>
          <cell r="N63" t="str">
            <v>SPB</v>
          </cell>
          <cell r="O63" t="str">
            <v>2M0H0</v>
          </cell>
        </row>
        <row r="64">
          <cell r="A64" t="str">
            <v>AEBPHDF0016</v>
          </cell>
          <cell r="B64" t="str">
            <v>SPECTACLE BLIND</v>
          </cell>
          <cell r="C64" t="str">
            <v>ASTM A240 GR.304; ANSI 300LB; RF</v>
          </cell>
          <cell r="D64" t="str">
            <v>8</v>
          </cell>
          <cell r="F64" t="str">
            <v>EA</v>
          </cell>
          <cell r="G64">
            <v>2</v>
          </cell>
          <cell r="H64">
            <v>178560</v>
          </cell>
          <cell r="I64">
            <v>357120</v>
          </cell>
          <cell r="J64">
            <v>2</v>
          </cell>
          <cell r="K64">
            <v>2</v>
          </cell>
          <cell r="N64" t="str">
            <v>SPB</v>
          </cell>
          <cell r="O64" t="str">
            <v>2M0H0</v>
          </cell>
        </row>
        <row r="65">
          <cell r="A65" t="str">
            <v>AEBPHDF0018</v>
          </cell>
          <cell r="B65" t="str">
            <v>SPECTACLE BLIND</v>
          </cell>
          <cell r="C65" t="str">
            <v>ASTM A240 GR.304; ANSI 300LB; RF</v>
          </cell>
          <cell r="D65" t="str">
            <v>12</v>
          </cell>
          <cell r="F65" t="str">
            <v>EA</v>
          </cell>
          <cell r="G65">
            <v>2</v>
          </cell>
          <cell r="H65">
            <v>333170</v>
          </cell>
          <cell r="I65">
            <v>666340</v>
          </cell>
          <cell r="J65">
            <v>2</v>
          </cell>
          <cell r="K65">
            <v>2</v>
          </cell>
          <cell r="N65" t="str">
            <v>SPB</v>
          </cell>
          <cell r="O65" t="str">
            <v>2M0H0</v>
          </cell>
        </row>
        <row r="66">
          <cell r="A66" t="str">
            <v>AEBPHDF0020</v>
          </cell>
          <cell r="B66" t="str">
            <v>SPECTACLE BLIND</v>
          </cell>
          <cell r="C66" t="str">
            <v>ASTM A240 GR.304; ANSI 300LB; RF</v>
          </cell>
          <cell r="D66" t="str">
            <v>16</v>
          </cell>
          <cell r="F66" t="str">
            <v>EA</v>
          </cell>
          <cell r="G66">
            <v>2</v>
          </cell>
          <cell r="H66">
            <v>557650</v>
          </cell>
          <cell r="I66">
            <v>1115300</v>
          </cell>
          <cell r="J66">
            <v>2</v>
          </cell>
          <cell r="K66">
            <v>2</v>
          </cell>
          <cell r="N66" t="str">
            <v>SPB</v>
          </cell>
          <cell r="O66" t="str">
            <v>2M0H0</v>
          </cell>
        </row>
        <row r="67">
          <cell r="A67" t="str">
            <v>AEBPHDF0022</v>
          </cell>
          <cell r="B67" t="str">
            <v>SPECTACLE BLIND</v>
          </cell>
          <cell r="C67" t="str">
            <v>ASTM A240 GR.304; ANSI 300LB; RF</v>
          </cell>
          <cell r="D67" t="str">
            <v>20</v>
          </cell>
          <cell r="F67" t="str">
            <v>EA</v>
          </cell>
          <cell r="G67">
            <v>2</v>
          </cell>
          <cell r="H67">
            <v>862600</v>
          </cell>
          <cell r="I67">
            <v>1725200</v>
          </cell>
          <cell r="J67">
            <v>2</v>
          </cell>
          <cell r="K67">
            <v>2</v>
          </cell>
          <cell r="N67" t="str">
            <v>SPB</v>
          </cell>
          <cell r="O67" t="str">
            <v>2M0H0</v>
          </cell>
        </row>
        <row r="68">
          <cell r="A68" t="str">
            <v>AEBPHDF0028</v>
          </cell>
          <cell r="B68" t="str">
            <v>SPECTACLE BLIND</v>
          </cell>
          <cell r="C68" t="str">
            <v>ASTM A240 GR.304; ANSI 300LB; RF</v>
          </cell>
          <cell r="D68" t="str">
            <v>32</v>
          </cell>
          <cell r="F68" t="str">
            <v>EA</v>
          </cell>
          <cell r="G68">
            <v>2</v>
          </cell>
          <cell r="H68">
            <v>1370000</v>
          </cell>
          <cell r="I68">
            <v>2740000</v>
          </cell>
          <cell r="J68">
            <v>2</v>
          </cell>
          <cell r="K68">
            <v>2</v>
          </cell>
          <cell r="N68" t="str">
            <v>SPB</v>
          </cell>
          <cell r="O68" t="str">
            <v>2M0H0</v>
          </cell>
        </row>
        <row r="69">
          <cell r="A69" t="str">
            <v>AFAFABAB006</v>
          </cell>
          <cell r="B69" t="str">
            <v>SCREW FLANGE</v>
          </cell>
          <cell r="C69" t="str">
            <v>ASTM A105; ANSI 150LB; FF; XS</v>
          </cell>
          <cell r="D69" t="str">
            <v>1</v>
          </cell>
          <cell r="F69" t="str">
            <v>EA</v>
          </cell>
          <cell r="G69">
            <v>8</v>
          </cell>
          <cell r="H69">
            <v>4000</v>
          </cell>
          <cell r="I69">
            <v>32000</v>
          </cell>
          <cell r="J69">
            <v>8</v>
          </cell>
          <cell r="K69">
            <v>8</v>
          </cell>
          <cell r="N69" t="str">
            <v>SCF</v>
          </cell>
          <cell r="O69" t="str">
            <v>2M0H0</v>
          </cell>
        </row>
        <row r="70">
          <cell r="A70" t="str">
            <v>AFAFABAB007</v>
          </cell>
          <cell r="B70" t="str">
            <v>SCREW FLANGE</v>
          </cell>
          <cell r="C70" t="str">
            <v>ASTM A105; ANSI 150LB; FF; XS</v>
          </cell>
          <cell r="D70" t="str">
            <v>1-1/4</v>
          </cell>
          <cell r="F70" t="str">
            <v>EA</v>
          </cell>
          <cell r="G70">
            <v>16</v>
          </cell>
          <cell r="H70">
            <v>6390</v>
          </cell>
          <cell r="I70">
            <v>102240</v>
          </cell>
          <cell r="J70">
            <v>16</v>
          </cell>
          <cell r="K70">
            <v>16</v>
          </cell>
          <cell r="N70" t="str">
            <v>SCF</v>
          </cell>
          <cell r="O70" t="str">
            <v>2M0H0</v>
          </cell>
        </row>
        <row r="71">
          <cell r="A71" t="str">
            <v>AFAFABAB008</v>
          </cell>
          <cell r="B71" t="str">
            <v>SCREW FLANGE</v>
          </cell>
          <cell r="C71" t="str">
            <v>ASTM A105; ANSI 150LB; FF; XS</v>
          </cell>
          <cell r="D71" t="str">
            <v>1-1/2</v>
          </cell>
          <cell r="F71" t="str">
            <v>EA</v>
          </cell>
          <cell r="G71">
            <v>7</v>
          </cell>
          <cell r="H71">
            <v>6390</v>
          </cell>
          <cell r="I71">
            <v>44730</v>
          </cell>
          <cell r="J71">
            <v>7</v>
          </cell>
          <cell r="K71">
            <v>7</v>
          </cell>
          <cell r="N71" t="str">
            <v>SCF</v>
          </cell>
          <cell r="O71" t="str">
            <v>2M0H0</v>
          </cell>
          <cell r="P71">
            <v>6</v>
          </cell>
        </row>
        <row r="72">
          <cell r="A72" t="str">
            <v>AFAFABAB009</v>
          </cell>
          <cell r="B72" t="str">
            <v>SCREW FLANGE</v>
          </cell>
          <cell r="C72" t="str">
            <v>ASTM A105; ANSI 150LB; FF; XS</v>
          </cell>
          <cell r="D72" t="str">
            <v>2</v>
          </cell>
          <cell r="F72" t="str">
            <v>EA</v>
          </cell>
          <cell r="G72">
            <v>27</v>
          </cell>
          <cell r="H72">
            <v>6300</v>
          </cell>
          <cell r="I72">
            <v>170100</v>
          </cell>
          <cell r="J72">
            <v>27</v>
          </cell>
          <cell r="K72">
            <v>27</v>
          </cell>
          <cell r="N72" t="str">
            <v>SCF</v>
          </cell>
          <cell r="O72" t="str">
            <v>2M0H0</v>
          </cell>
          <cell r="P72">
            <v>5</v>
          </cell>
        </row>
        <row r="73">
          <cell r="A73" t="str">
            <v>AFAFABB0005</v>
          </cell>
          <cell r="B73" t="str">
            <v>SCREW FLANGE</v>
          </cell>
          <cell r="C73" t="str">
            <v>ASTM A105; ANSI 150LB; FF; GALV.</v>
          </cell>
          <cell r="D73" t="str">
            <v>3/4</v>
          </cell>
          <cell r="F73" t="str">
            <v>EA</v>
          </cell>
          <cell r="G73">
            <v>3</v>
          </cell>
          <cell r="H73">
            <v>5320</v>
          </cell>
          <cell r="I73">
            <v>15960</v>
          </cell>
          <cell r="J73">
            <v>3</v>
          </cell>
          <cell r="K73">
            <v>3</v>
          </cell>
          <cell r="N73" t="str">
            <v>SCF</v>
          </cell>
          <cell r="O73" t="str">
            <v>2M0H0</v>
          </cell>
        </row>
        <row r="74">
          <cell r="A74" t="str">
            <v>AFAFABB0006</v>
          </cell>
          <cell r="B74" t="str">
            <v>SCREW FLANGE</v>
          </cell>
          <cell r="C74" t="str">
            <v>ASTM A105; ANSI 150LB; FF; GALV.</v>
          </cell>
          <cell r="D74" t="str">
            <v>1</v>
          </cell>
          <cell r="F74" t="str">
            <v>EA</v>
          </cell>
          <cell r="G74">
            <v>26</v>
          </cell>
          <cell r="H74">
            <v>5820</v>
          </cell>
          <cell r="I74">
            <v>151320</v>
          </cell>
          <cell r="J74">
            <v>26</v>
          </cell>
          <cell r="K74">
            <v>26</v>
          </cell>
          <cell r="N74" t="str">
            <v>SCF</v>
          </cell>
          <cell r="O74" t="str">
            <v>2M0H0</v>
          </cell>
          <cell r="P74">
            <v>5</v>
          </cell>
        </row>
        <row r="75">
          <cell r="A75" t="str">
            <v>AFAFABB0008</v>
          </cell>
          <cell r="B75" t="str">
            <v>SCREW FLANGE</v>
          </cell>
          <cell r="C75" t="str">
            <v>ASTM A105; ANSI 150LB; FF; GALV.</v>
          </cell>
          <cell r="D75" t="str">
            <v>1-1/2</v>
          </cell>
          <cell r="F75" t="str">
            <v>EA</v>
          </cell>
          <cell r="G75">
            <v>9</v>
          </cell>
          <cell r="H75">
            <v>6521</v>
          </cell>
          <cell r="I75">
            <v>58689</v>
          </cell>
          <cell r="J75">
            <v>12</v>
          </cell>
          <cell r="K75">
            <v>12</v>
          </cell>
          <cell r="N75" t="str">
            <v>SCF</v>
          </cell>
          <cell r="O75" t="str">
            <v>2M0H0</v>
          </cell>
        </row>
        <row r="76">
          <cell r="A76" t="str">
            <v>AFAFABB0009</v>
          </cell>
          <cell r="B76" t="str">
            <v>SCREW FLANGE</v>
          </cell>
          <cell r="C76" t="str">
            <v>ASTM A105; ANSI 150LB; FF; GALV.</v>
          </cell>
          <cell r="D76" t="str">
            <v>2</v>
          </cell>
          <cell r="F76" t="str">
            <v>EA</v>
          </cell>
          <cell r="G76">
            <v>95</v>
          </cell>
          <cell r="H76">
            <v>7000</v>
          </cell>
          <cell r="I76">
            <v>665000</v>
          </cell>
          <cell r="J76">
            <v>95</v>
          </cell>
          <cell r="K76">
            <v>95</v>
          </cell>
          <cell r="N76" t="str">
            <v>SCF</v>
          </cell>
          <cell r="O76" t="str">
            <v>2M0H0</v>
          </cell>
        </row>
        <row r="77">
          <cell r="A77" t="str">
            <v>AFAFABB0011</v>
          </cell>
          <cell r="B77" t="str">
            <v>SCREW FLANGE</v>
          </cell>
          <cell r="C77" t="str">
            <v>ASTM A105; ANSI 150LB; FF; GALV.</v>
          </cell>
          <cell r="D77" t="str">
            <v>3</v>
          </cell>
          <cell r="F77" t="str">
            <v>EA</v>
          </cell>
          <cell r="G77">
            <v>22</v>
          </cell>
          <cell r="H77">
            <v>12371</v>
          </cell>
          <cell r="I77">
            <v>272162</v>
          </cell>
          <cell r="J77">
            <v>22</v>
          </cell>
          <cell r="K77">
            <v>22</v>
          </cell>
          <cell r="N77" t="str">
            <v>SCF</v>
          </cell>
          <cell r="O77" t="str">
            <v>2M0H0</v>
          </cell>
        </row>
        <row r="78">
          <cell r="A78" t="str">
            <v>AFAFABB0013</v>
          </cell>
          <cell r="B78" t="str">
            <v>SCREW FLANGE</v>
          </cell>
          <cell r="C78" t="str">
            <v>ASTM A105; ANSI 150LB; FF; GALV.</v>
          </cell>
          <cell r="D78" t="str">
            <v>4</v>
          </cell>
          <cell r="F78" t="str">
            <v>EA</v>
          </cell>
          <cell r="G78">
            <v>8</v>
          </cell>
          <cell r="H78">
            <v>12370</v>
          </cell>
          <cell r="I78">
            <v>98960</v>
          </cell>
          <cell r="J78">
            <v>8</v>
          </cell>
          <cell r="K78">
            <v>8</v>
          </cell>
          <cell r="N78" t="str">
            <v>SCF</v>
          </cell>
          <cell r="O78" t="str">
            <v>2M0H0</v>
          </cell>
        </row>
        <row r="79">
          <cell r="A79" t="str">
            <v>AFBFABAB004</v>
          </cell>
          <cell r="B79" t="str">
            <v>SOCKET WELD FLANGE</v>
          </cell>
          <cell r="C79" t="str">
            <v>ASTM A105; ANSI 150LB; FF; XS</v>
          </cell>
          <cell r="D79" t="str">
            <v>1/2</v>
          </cell>
          <cell r="F79" t="str">
            <v>EA</v>
          </cell>
          <cell r="G79">
            <v>5</v>
          </cell>
          <cell r="H79">
            <v>2197</v>
          </cell>
          <cell r="I79">
            <v>10985</v>
          </cell>
          <cell r="J79">
            <v>5</v>
          </cell>
          <cell r="K79">
            <v>5</v>
          </cell>
          <cell r="N79" t="str">
            <v>SWF</v>
          </cell>
          <cell r="O79" t="str">
            <v>2M0H0</v>
          </cell>
        </row>
        <row r="80">
          <cell r="A80" t="str">
            <v>AFBFABAB005</v>
          </cell>
          <cell r="B80" t="str">
            <v>SOCKET WELD FLANGE</v>
          </cell>
          <cell r="C80" t="str">
            <v>ASTM A105; ANSI 150LB; FF; XS</v>
          </cell>
          <cell r="D80" t="str">
            <v>3/4</v>
          </cell>
          <cell r="F80" t="str">
            <v>EA</v>
          </cell>
          <cell r="G80">
            <v>8</v>
          </cell>
          <cell r="H80">
            <v>3420</v>
          </cell>
          <cell r="I80">
            <v>27360</v>
          </cell>
          <cell r="J80">
            <v>8</v>
          </cell>
          <cell r="K80">
            <v>8</v>
          </cell>
          <cell r="N80" t="str">
            <v>SWF</v>
          </cell>
          <cell r="O80" t="str">
            <v>2M0H0</v>
          </cell>
          <cell r="P80">
            <v>5</v>
          </cell>
        </row>
        <row r="81">
          <cell r="A81" t="str">
            <v>AFBFABAB006</v>
          </cell>
          <cell r="B81" t="str">
            <v>SOCKET WELD FLANGE</v>
          </cell>
          <cell r="C81" t="str">
            <v>ASTM A105; ANSI 150LB; FF; XS</v>
          </cell>
          <cell r="D81" t="str">
            <v>1</v>
          </cell>
          <cell r="F81" t="str">
            <v>EA</v>
          </cell>
          <cell r="G81">
            <v>8</v>
          </cell>
          <cell r="H81">
            <v>10510</v>
          </cell>
          <cell r="I81">
            <v>84080</v>
          </cell>
          <cell r="J81">
            <v>8</v>
          </cell>
          <cell r="K81">
            <v>8</v>
          </cell>
          <cell r="N81" t="str">
            <v>SWF</v>
          </cell>
          <cell r="O81" t="str">
            <v>2M0H0</v>
          </cell>
          <cell r="P81">
            <v>5</v>
          </cell>
        </row>
        <row r="82">
          <cell r="A82" t="str">
            <v>AFBFABAB008</v>
          </cell>
          <cell r="B82" t="str">
            <v>SOCKET WELD FLANGE</v>
          </cell>
          <cell r="C82" t="str">
            <v>ASTM A105; ANSI 150LB; FF; XS</v>
          </cell>
          <cell r="D82" t="str">
            <v>1-1/2</v>
          </cell>
          <cell r="F82" t="str">
            <v>EA</v>
          </cell>
          <cell r="G82">
            <v>4</v>
          </cell>
          <cell r="H82">
            <v>3613</v>
          </cell>
          <cell r="I82">
            <v>14452</v>
          </cell>
          <cell r="J82">
            <v>4</v>
          </cell>
          <cell r="K82">
            <v>4</v>
          </cell>
          <cell r="N82" t="str">
            <v>SWF</v>
          </cell>
          <cell r="O82" t="str">
            <v>2M0H0</v>
          </cell>
        </row>
        <row r="83">
          <cell r="A83" t="str">
            <v>AFBFABAB009</v>
          </cell>
          <cell r="B83" t="str">
            <v>SOCKET WELD FLANGE</v>
          </cell>
          <cell r="C83" t="str">
            <v>ASTM A105; ANSI 150LB; FF; XS</v>
          </cell>
          <cell r="D83" t="str">
            <v>2</v>
          </cell>
          <cell r="F83" t="str">
            <v>EA</v>
          </cell>
          <cell r="G83">
            <v>3</v>
          </cell>
          <cell r="H83">
            <v>4536</v>
          </cell>
          <cell r="I83">
            <v>13608</v>
          </cell>
          <cell r="J83">
            <v>3</v>
          </cell>
          <cell r="K83">
            <v>3</v>
          </cell>
          <cell r="N83" t="str">
            <v>SWF</v>
          </cell>
          <cell r="O83" t="str">
            <v>2M0H0</v>
          </cell>
        </row>
        <row r="84">
          <cell r="A84" t="str">
            <v>AFBFABFB004</v>
          </cell>
          <cell r="B84" t="str">
            <v>SOCKET WELD FLANGE</v>
          </cell>
          <cell r="C84" t="str">
            <v>ASTM A105; ANSI 150LB; RF; XS</v>
          </cell>
          <cell r="D84" t="str">
            <v>1/2</v>
          </cell>
          <cell r="F84" t="str">
            <v>EA</v>
          </cell>
          <cell r="G84">
            <v>1</v>
          </cell>
          <cell r="H84">
            <v>2617</v>
          </cell>
          <cell r="I84">
            <v>2617</v>
          </cell>
          <cell r="J84">
            <v>1</v>
          </cell>
          <cell r="K84">
            <v>1</v>
          </cell>
          <cell r="N84" t="str">
            <v>SWF</v>
          </cell>
          <cell r="O84" t="str">
            <v>2M0H0</v>
          </cell>
        </row>
        <row r="85">
          <cell r="A85" t="str">
            <v>AFBFABFB005</v>
          </cell>
          <cell r="B85" t="str">
            <v>SOCKET WELD FLANGE</v>
          </cell>
          <cell r="C85" t="str">
            <v>ASTM A105; ANSI 150LB; RF; XS</v>
          </cell>
          <cell r="D85" t="str">
            <v>3/4</v>
          </cell>
          <cell r="F85" t="str">
            <v>EA</v>
          </cell>
          <cell r="G85">
            <v>3</v>
          </cell>
          <cell r="H85">
            <v>3400</v>
          </cell>
          <cell r="I85">
            <v>10200</v>
          </cell>
          <cell r="J85">
            <v>3</v>
          </cell>
          <cell r="K85">
            <v>3</v>
          </cell>
          <cell r="N85" t="str">
            <v>SWF</v>
          </cell>
          <cell r="O85" t="str">
            <v>2M0H0</v>
          </cell>
          <cell r="P85">
            <v>5</v>
          </cell>
        </row>
        <row r="86">
          <cell r="A86" t="str">
            <v>AFBFABFB006</v>
          </cell>
          <cell r="B86" t="str">
            <v>SOCKET WELD FLANGE</v>
          </cell>
          <cell r="C86" t="str">
            <v>ASTM A105; ANSI 150LB; RF; XS</v>
          </cell>
          <cell r="D86" t="str">
            <v>1</v>
          </cell>
          <cell r="F86" t="str">
            <v>EA</v>
          </cell>
          <cell r="G86">
            <v>48</v>
          </cell>
          <cell r="H86">
            <v>3790</v>
          </cell>
          <cell r="I86">
            <v>181920</v>
          </cell>
          <cell r="J86">
            <v>48</v>
          </cell>
          <cell r="K86">
            <v>48</v>
          </cell>
          <cell r="N86" t="str">
            <v>SWF</v>
          </cell>
          <cell r="O86" t="str">
            <v>2M0H0</v>
          </cell>
          <cell r="P86">
            <v>5</v>
          </cell>
        </row>
        <row r="87">
          <cell r="A87" t="str">
            <v>AFBFADFB006</v>
          </cell>
          <cell r="B87" t="str">
            <v>SOCKET WELD FLANGE</v>
          </cell>
          <cell r="C87" t="str">
            <v>ASTM A105; ANSI 300LB; RF; XS</v>
          </cell>
          <cell r="D87" t="str">
            <v>1</v>
          </cell>
          <cell r="F87" t="str">
            <v>EA</v>
          </cell>
          <cell r="G87">
            <v>73</v>
          </cell>
          <cell r="H87">
            <v>4670</v>
          </cell>
          <cell r="I87">
            <v>340910</v>
          </cell>
          <cell r="J87">
            <v>73</v>
          </cell>
          <cell r="K87">
            <v>73</v>
          </cell>
          <cell r="N87" t="str">
            <v>SWF</v>
          </cell>
          <cell r="O87" t="str">
            <v>2M0H0</v>
          </cell>
        </row>
        <row r="88">
          <cell r="A88" t="str">
            <v>AFBFHBAL004</v>
          </cell>
          <cell r="B88" t="str">
            <v>SOCKET WELD FLANGE</v>
          </cell>
          <cell r="C88" t="str">
            <v>ASTM A182 GR.F304; ANSI 150LB; FF; SCH.40S</v>
          </cell>
          <cell r="D88" t="str">
            <v>1/2</v>
          </cell>
          <cell r="F88" t="str">
            <v>EA</v>
          </cell>
          <cell r="G88">
            <v>5</v>
          </cell>
          <cell r="H88">
            <v>7566</v>
          </cell>
          <cell r="I88">
            <v>37830</v>
          </cell>
          <cell r="J88">
            <v>5</v>
          </cell>
          <cell r="K88">
            <v>5</v>
          </cell>
          <cell r="N88" t="str">
            <v>SWF</v>
          </cell>
          <cell r="O88" t="str">
            <v>2M0H0</v>
          </cell>
        </row>
        <row r="89">
          <cell r="A89" t="str">
            <v>AFBFHBAL005</v>
          </cell>
          <cell r="B89" t="str">
            <v>SOCKET WELD FLANGE</v>
          </cell>
          <cell r="C89" t="str">
            <v>ASTM A182 GR.F304; ANSI 150LB; FF; SCH.40S</v>
          </cell>
          <cell r="D89" t="str">
            <v>3/4</v>
          </cell>
          <cell r="F89" t="str">
            <v>EA</v>
          </cell>
          <cell r="G89">
            <v>6</v>
          </cell>
          <cell r="H89">
            <v>7567</v>
          </cell>
          <cell r="I89">
            <v>45402</v>
          </cell>
          <cell r="J89">
            <v>6</v>
          </cell>
          <cell r="K89">
            <v>6</v>
          </cell>
          <cell r="N89" t="str">
            <v>SWF</v>
          </cell>
          <cell r="O89" t="str">
            <v>2M0H0</v>
          </cell>
        </row>
        <row r="90">
          <cell r="A90" t="str">
            <v>AFBFHBAL009</v>
          </cell>
          <cell r="B90" t="str">
            <v>SOCKET WELD FLANGE</v>
          </cell>
          <cell r="C90" t="str">
            <v>ASTM A182 GR.F304; ANSI 150LB; FF; SCH.40S</v>
          </cell>
          <cell r="D90" t="str">
            <v>2</v>
          </cell>
          <cell r="F90" t="str">
            <v>EA</v>
          </cell>
          <cell r="G90">
            <v>10</v>
          </cell>
          <cell r="H90">
            <v>17570</v>
          </cell>
          <cell r="I90">
            <v>175700</v>
          </cell>
          <cell r="J90">
            <v>10</v>
          </cell>
          <cell r="K90">
            <v>10</v>
          </cell>
          <cell r="N90" t="str">
            <v>SWF</v>
          </cell>
          <cell r="O90" t="str">
            <v>2M0H0</v>
          </cell>
        </row>
        <row r="91">
          <cell r="A91" t="str">
            <v>AFBFHDFL004</v>
          </cell>
          <cell r="B91" t="str">
            <v>SOCKET WELD FLANGE</v>
          </cell>
          <cell r="C91" t="str">
            <v>ASTM A182 GR.F304; ANSI 300LB; RF; SCH.40S</v>
          </cell>
          <cell r="D91" t="str">
            <v>1/2</v>
          </cell>
          <cell r="F91" t="str">
            <v>EA</v>
          </cell>
          <cell r="G91">
            <v>101</v>
          </cell>
          <cell r="H91">
            <v>9944</v>
          </cell>
          <cell r="I91">
            <v>1004344</v>
          </cell>
          <cell r="J91">
            <v>80</v>
          </cell>
          <cell r="K91">
            <v>101</v>
          </cell>
          <cell r="N91" t="str">
            <v>SWF</v>
          </cell>
          <cell r="O91" t="str">
            <v>2M0H0</v>
          </cell>
        </row>
        <row r="92">
          <cell r="A92" t="str">
            <v>AFBFHDFL005</v>
          </cell>
          <cell r="B92" t="str">
            <v>SOCKET WELD FLANGE</v>
          </cell>
          <cell r="C92" t="str">
            <v>ASTM A182 GR.F304; ANSI 300LB; RF; SCH.40S</v>
          </cell>
          <cell r="D92" t="str">
            <v>3/4</v>
          </cell>
          <cell r="F92" t="str">
            <v>EA</v>
          </cell>
          <cell r="G92">
            <v>92</v>
          </cell>
          <cell r="H92">
            <v>14499</v>
          </cell>
          <cell r="I92">
            <v>1333908</v>
          </cell>
          <cell r="J92">
            <v>96</v>
          </cell>
          <cell r="K92">
            <v>96</v>
          </cell>
          <cell r="N92" t="str">
            <v>SWF</v>
          </cell>
          <cell r="O92" t="str">
            <v>2M0H0</v>
          </cell>
        </row>
        <row r="93">
          <cell r="A93" t="str">
            <v>AFBFHDFL006</v>
          </cell>
          <cell r="B93" t="str">
            <v>SOCKET WELD FLANGE</v>
          </cell>
          <cell r="C93" t="str">
            <v>ASTM A182 GR.F304; ANSI 300LB; RF; SCH.40S</v>
          </cell>
          <cell r="D93" t="str">
            <v>1</v>
          </cell>
          <cell r="F93" t="str">
            <v>EA</v>
          </cell>
          <cell r="G93">
            <v>490</v>
          </cell>
          <cell r="H93">
            <v>18460</v>
          </cell>
          <cell r="I93">
            <v>9045400</v>
          </cell>
          <cell r="J93">
            <v>490</v>
          </cell>
          <cell r="K93">
            <v>490</v>
          </cell>
          <cell r="N93" t="str">
            <v>SWF</v>
          </cell>
          <cell r="O93" t="str">
            <v>2M0H0</v>
          </cell>
        </row>
        <row r="94">
          <cell r="A94" t="str">
            <v>AFBFHDFL008</v>
          </cell>
          <cell r="B94" t="str">
            <v>SOCKET WELD FLANGE</v>
          </cell>
          <cell r="C94" t="str">
            <v>ASTM A182 GR.F304; ANSI 300LB; RF; SCH.40S</v>
          </cell>
          <cell r="D94" t="str">
            <v>1-1/2</v>
          </cell>
          <cell r="F94" t="str">
            <v>EA</v>
          </cell>
          <cell r="G94">
            <v>15</v>
          </cell>
          <cell r="H94">
            <v>27320</v>
          </cell>
          <cell r="I94">
            <v>409800</v>
          </cell>
          <cell r="J94">
            <v>15</v>
          </cell>
          <cell r="K94">
            <v>15</v>
          </cell>
          <cell r="N94" t="str">
            <v>SWF</v>
          </cell>
          <cell r="O94" t="str">
            <v>2M0H0</v>
          </cell>
        </row>
        <row r="95">
          <cell r="A95" t="str">
            <v>AFCFAAA3032</v>
          </cell>
          <cell r="B95" t="str">
            <v>WELD-NECK FLANGE</v>
          </cell>
          <cell r="C95" t="str">
            <v>AWWA C207,E ; 125LB; FF; TH'K 15.88t</v>
          </cell>
          <cell r="D95" t="str">
            <v>40</v>
          </cell>
          <cell r="F95" t="str">
            <v>EA</v>
          </cell>
          <cell r="G95">
            <v>38</v>
          </cell>
          <cell r="H95">
            <v>1301000</v>
          </cell>
          <cell r="I95">
            <v>49438000</v>
          </cell>
          <cell r="J95">
            <v>38</v>
          </cell>
          <cell r="K95">
            <v>38</v>
          </cell>
          <cell r="N95" t="str">
            <v>WNF</v>
          </cell>
          <cell r="O95" t="str">
            <v>2M0H0</v>
          </cell>
        </row>
        <row r="96">
          <cell r="A96" t="str">
            <v>AFCFAAA3036</v>
          </cell>
          <cell r="B96" t="str">
            <v>WELD-NECK FLANGE</v>
          </cell>
          <cell r="C96" t="str">
            <v>AWWA C207,E ; 125LB; FF; TH'K 15.88t</v>
          </cell>
          <cell r="D96" t="str">
            <v>48</v>
          </cell>
          <cell r="F96" t="str">
            <v>EA</v>
          </cell>
          <cell r="G96">
            <v>4</v>
          </cell>
          <cell r="H96">
            <v>2100000</v>
          </cell>
          <cell r="I96">
            <v>8400000</v>
          </cell>
          <cell r="J96">
            <v>4</v>
          </cell>
          <cell r="K96">
            <v>4</v>
          </cell>
          <cell r="N96" t="str">
            <v>WNF</v>
          </cell>
          <cell r="O96" t="str">
            <v>2M0H0</v>
          </cell>
        </row>
        <row r="97">
          <cell r="A97" t="str">
            <v>AFCFAAAC027</v>
          </cell>
          <cell r="B97" t="str">
            <v>WELD-NECK FLANGE</v>
          </cell>
          <cell r="C97" t="str">
            <v>AWWA C207,E ; 125LB; FF; STD</v>
          </cell>
          <cell r="D97" t="str">
            <v>30</v>
          </cell>
          <cell r="F97" t="str">
            <v>EA</v>
          </cell>
          <cell r="G97">
            <v>18</v>
          </cell>
          <cell r="H97">
            <v>425000</v>
          </cell>
          <cell r="I97">
            <v>7650000</v>
          </cell>
          <cell r="J97">
            <v>18</v>
          </cell>
          <cell r="K97">
            <v>18</v>
          </cell>
          <cell r="N97" t="str">
            <v>WNF</v>
          </cell>
          <cell r="O97" t="str">
            <v>2M0H0</v>
          </cell>
        </row>
        <row r="98">
          <cell r="A98" t="str">
            <v>AFCFABAC009</v>
          </cell>
          <cell r="B98" t="str">
            <v>WELD-NECK FLANGE</v>
          </cell>
          <cell r="C98" t="str">
            <v>ASTM A105; ANSI 150LB; FF; STD. WT</v>
          </cell>
          <cell r="D98" t="str">
            <v>2</v>
          </cell>
          <cell r="F98" t="str">
            <v>EA</v>
          </cell>
          <cell r="G98">
            <v>1</v>
          </cell>
          <cell r="H98">
            <v>6500</v>
          </cell>
          <cell r="I98">
            <v>6500</v>
          </cell>
          <cell r="J98">
            <v>1</v>
          </cell>
          <cell r="K98">
            <v>1</v>
          </cell>
          <cell r="N98" t="str">
            <v>WNF</v>
          </cell>
          <cell r="O98" t="str">
            <v>2M0H0</v>
          </cell>
        </row>
        <row r="99">
          <cell r="A99" t="str">
            <v>AFCFABAC011</v>
          </cell>
          <cell r="B99" t="str">
            <v>WELD-NECK FLANGE</v>
          </cell>
          <cell r="C99" t="str">
            <v>ASTM A105; ANSI 150LB; FF; STD. WT</v>
          </cell>
          <cell r="D99" t="str">
            <v>3</v>
          </cell>
          <cell r="F99" t="str">
            <v>EA</v>
          </cell>
          <cell r="G99">
            <v>10</v>
          </cell>
          <cell r="H99">
            <v>7900</v>
          </cell>
          <cell r="I99">
            <v>79000</v>
          </cell>
          <cell r="J99">
            <v>8</v>
          </cell>
          <cell r="K99">
            <v>10</v>
          </cell>
          <cell r="N99" t="str">
            <v>WNF</v>
          </cell>
          <cell r="O99" t="str">
            <v>2M0H0</v>
          </cell>
        </row>
        <row r="100">
          <cell r="A100" t="str">
            <v>AFCFABAC013</v>
          </cell>
          <cell r="B100" t="str">
            <v>WELD-NECK FLANGE</v>
          </cell>
          <cell r="C100" t="str">
            <v>ASTM A105; ANSI 150LB; FF; STD. WT</v>
          </cell>
          <cell r="D100" t="str">
            <v>4</v>
          </cell>
          <cell r="F100" t="str">
            <v>EA</v>
          </cell>
          <cell r="G100">
            <v>30</v>
          </cell>
          <cell r="H100">
            <v>9600</v>
          </cell>
          <cell r="I100">
            <v>288000</v>
          </cell>
          <cell r="J100">
            <v>25</v>
          </cell>
          <cell r="K100">
            <v>30</v>
          </cell>
          <cell r="N100" t="str">
            <v>WNF</v>
          </cell>
          <cell r="O100" t="str">
            <v>2M0H0</v>
          </cell>
        </row>
        <row r="101">
          <cell r="A101" t="str">
            <v>AFCFABAC015</v>
          </cell>
          <cell r="B101" t="str">
            <v>WELD-NECK FLANGE</v>
          </cell>
          <cell r="C101" t="str">
            <v>ASTM A105; ANSI 150LB; FF; STD. WT</v>
          </cell>
          <cell r="D101" t="str">
            <v>6</v>
          </cell>
          <cell r="F101" t="str">
            <v>EA</v>
          </cell>
          <cell r="G101">
            <v>4</v>
          </cell>
          <cell r="H101">
            <v>15200</v>
          </cell>
          <cell r="I101">
            <v>60800</v>
          </cell>
          <cell r="J101">
            <v>4</v>
          </cell>
          <cell r="K101">
            <v>4</v>
          </cell>
          <cell r="N101" t="str">
            <v>WNF</v>
          </cell>
          <cell r="O101" t="str">
            <v>2M0H0</v>
          </cell>
        </row>
        <row r="102">
          <cell r="A102" t="str">
            <v>AFCFABAC016</v>
          </cell>
          <cell r="B102" t="str">
            <v>WELD-NECK FLANGE</v>
          </cell>
          <cell r="C102" t="str">
            <v>ASTM A105; ANSI 150LB; FF; STD. WT</v>
          </cell>
          <cell r="D102" t="str">
            <v>8</v>
          </cell>
          <cell r="F102" t="str">
            <v>EA</v>
          </cell>
          <cell r="G102">
            <v>30</v>
          </cell>
          <cell r="H102">
            <v>24500</v>
          </cell>
          <cell r="I102">
            <v>735000</v>
          </cell>
          <cell r="J102">
            <v>26</v>
          </cell>
          <cell r="K102">
            <v>30</v>
          </cell>
          <cell r="N102" t="str">
            <v>WNF</v>
          </cell>
          <cell r="O102" t="str">
            <v>2M0H0</v>
          </cell>
        </row>
        <row r="103">
          <cell r="A103" t="str">
            <v>AFCFABAC017</v>
          </cell>
          <cell r="B103" t="str">
            <v>WELD-NECK FLANGE</v>
          </cell>
          <cell r="C103" t="str">
            <v>ASTM A105; ANSI 150LB; FF; STD. WT</v>
          </cell>
          <cell r="D103" t="str">
            <v>10</v>
          </cell>
          <cell r="F103" t="str">
            <v>EA</v>
          </cell>
          <cell r="G103">
            <v>100</v>
          </cell>
          <cell r="H103">
            <v>42000</v>
          </cell>
          <cell r="I103">
            <v>4200000</v>
          </cell>
          <cell r="J103">
            <v>104</v>
          </cell>
          <cell r="K103">
            <v>104</v>
          </cell>
          <cell r="N103" t="str">
            <v>WNF</v>
          </cell>
          <cell r="O103" t="str">
            <v>2M0H0</v>
          </cell>
        </row>
        <row r="104">
          <cell r="A104" t="str">
            <v>AFCFABAC019</v>
          </cell>
          <cell r="B104" t="str">
            <v>WELD-NECK FLANGE</v>
          </cell>
          <cell r="C104" t="str">
            <v>ASTM A105; ANSI 150LB; FF; STD. WT</v>
          </cell>
          <cell r="D104" t="str">
            <v>14</v>
          </cell>
          <cell r="F104" t="str">
            <v>EA</v>
          </cell>
          <cell r="G104">
            <v>4</v>
          </cell>
          <cell r="H104">
            <v>6500</v>
          </cell>
          <cell r="I104">
            <v>26000</v>
          </cell>
          <cell r="J104">
            <v>4</v>
          </cell>
          <cell r="K104">
            <v>4</v>
          </cell>
          <cell r="N104" t="str">
            <v>WNF</v>
          </cell>
          <cell r="O104" t="str">
            <v>2M0H0</v>
          </cell>
        </row>
        <row r="105">
          <cell r="A105" t="str">
            <v>AFCFABAC022</v>
          </cell>
          <cell r="B105" t="str">
            <v>WELD-NECK FLANGE</v>
          </cell>
          <cell r="C105" t="str">
            <v>ASTM A105; ANSI 150LB; FF; STD. WT</v>
          </cell>
          <cell r="D105" t="str">
            <v>20</v>
          </cell>
          <cell r="F105" t="str">
            <v>EA</v>
          </cell>
          <cell r="G105">
            <v>16</v>
          </cell>
          <cell r="H105">
            <v>312000</v>
          </cell>
          <cell r="I105">
            <v>4992000</v>
          </cell>
          <cell r="J105">
            <v>16</v>
          </cell>
          <cell r="K105">
            <v>16</v>
          </cell>
          <cell r="N105" t="str">
            <v>WNF</v>
          </cell>
          <cell r="O105" t="str">
            <v>2M0H0</v>
          </cell>
        </row>
        <row r="106">
          <cell r="A106" t="str">
            <v>AFCFABAC024</v>
          </cell>
          <cell r="B106" t="str">
            <v>WELD-NECK FLANGE</v>
          </cell>
          <cell r="C106" t="str">
            <v>ASTM A105; ANSI 150LB; FF; STD. WT</v>
          </cell>
          <cell r="D106" t="str">
            <v>24</v>
          </cell>
          <cell r="F106" t="str">
            <v>EA</v>
          </cell>
          <cell r="G106">
            <v>2</v>
          </cell>
          <cell r="H106">
            <v>370000</v>
          </cell>
          <cell r="I106">
            <v>740000</v>
          </cell>
          <cell r="J106">
            <v>2</v>
          </cell>
          <cell r="K106">
            <v>2</v>
          </cell>
          <cell r="N106" t="str">
            <v>WNF</v>
          </cell>
          <cell r="O106" t="str">
            <v>2M0H0</v>
          </cell>
        </row>
        <row r="107">
          <cell r="A107" t="str">
            <v>AFCFABFB009</v>
          </cell>
          <cell r="B107" t="str">
            <v>WELD-NECK FLANGE</v>
          </cell>
          <cell r="C107" t="str">
            <v>ASTM A105; ANSI 150LB; RF; XS</v>
          </cell>
          <cell r="D107" t="str">
            <v>2</v>
          </cell>
          <cell r="F107" t="str">
            <v>EA</v>
          </cell>
          <cell r="G107">
            <v>22</v>
          </cell>
          <cell r="H107">
            <v>5540</v>
          </cell>
          <cell r="I107">
            <v>121880</v>
          </cell>
          <cell r="J107">
            <v>22</v>
          </cell>
          <cell r="K107">
            <v>22</v>
          </cell>
          <cell r="N107" t="str">
            <v>WNF</v>
          </cell>
          <cell r="O107" t="str">
            <v>2M0H0</v>
          </cell>
        </row>
        <row r="108">
          <cell r="A108" t="str">
            <v>AFCFABFC009</v>
          </cell>
          <cell r="B108" t="str">
            <v>WELD-NECK FLANGE</v>
          </cell>
          <cell r="C108" t="str">
            <v>ASTM A105; ANSI 150LB; RF; STD. WT</v>
          </cell>
          <cell r="D108" t="str">
            <v>2</v>
          </cell>
          <cell r="F108" t="str">
            <v>EA</v>
          </cell>
          <cell r="G108">
            <v>1</v>
          </cell>
          <cell r="H108">
            <v>5540</v>
          </cell>
          <cell r="I108">
            <v>5540</v>
          </cell>
          <cell r="J108">
            <v>17</v>
          </cell>
          <cell r="K108">
            <v>17</v>
          </cell>
          <cell r="N108" t="str">
            <v>WNF</v>
          </cell>
          <cell r="O108" t="str">
            <v>2M0H0</v>
          </cell>
        </row>
        <row r="109">
          <cell r="A109" t="str">
            <v>AFCFABFC010</v>
          </cell>
          <cell r="B109" t="str">
            <v>WELD-NECK FLANGE</v>
          </cell>
          <cell r="C109" t="str">
            <v>ASTM A105; ANSI 150LB; RF; STD. WT</v>
          </cell>
          <cell r="D109" t="str">
            <v>2-1/2</v>
          </cell>
          <cell r="F109" t="str">
            <v>EA</v>
          </cell>
          <cell r="G109">
            <v>1</v>
          </cell>
          <cell r="H109">
            <v>8920</v>
          </cell>
          <cell r="I109">
            <v>8920</v>
          </cell>
          <cell r="J109">
            <v>1</v>
          </cell>
          <cell r="K109">
            <v>1</v>
          </cell>
          <cell r="N109" t="str">
            <v>WNF</v>
          </cell>
          <cell r="O109" t="str">
            <v>2M0H0</v>
          </cell>
        </row>
        <row r="110">
          <cell r="A110" t="str">
            <v>AFCFABFC011</v>
          </cell>
          <cell r="B110" t="str">
            <v>WELD-NECK FLANGE</v>
          </cell>
          <cell r="C110" t="str">
            <v>ASTM A105; ANSI 150LB; RF; STD. WT</v>
          </cell>
          <cell r="D110" t="str">
            <v>3</v>
          </cell>
          <cell r="F110" t="str">
            <v>EA</v>
          </cell>
          <cell r="G110">
            <v>10</v>
          </cell>
          <cell r="H110">
            <v>7920</v>
          </cell>
          <cell r="I110">
            <v>79200</v>
          </cell>
          <cell r="J110">
            <v>10</v>
          </cell>
          <cell r="K110">
            <v>10</v>
          </cell>
          <cell r="N110" t="str">
            <v>WNF</v>
          </cell>
          <cell r="O110" t="str">
            <v>2M0H0</v>
          </cell>
        </row>
        <row r="111">
          <cell r="A111" t="str">
            <v>AFCFABFC013</v>
          </cell>
          <cell r="B111" t="str">
            <v>WELD-NECK FLANGE</v>
          </cell>
          <cell r="C111" t="str">
            <v>ASTM A105; ANSI 150LB; RF; STD. WT</v>
          </cell>
          <cell r="D111" t="str">
            <v>4</v>
          </cell>
          <cell r="F111" t="str">
            <v>EA</v>
          </cell>
          <cell r="G111">
            <v>6</v>
          </cell>
          <cell r="H111">
            <v>9600</v>
          </cell>
          <cell r="I111">
            <v>57600</v>
          </cell>
          <cell r="J111">
            <v>6</v>
          </cell>
          <cell r="K111">
            <v>6</v>
          </cell>
          <cell r="N111" t="str">
            <v>WNF</v>
          </cell>
          <cell r="O111" t="str">
            <v>2M0H0</v>
          </cell>
        </row>
        <row r="112">
          <cell r="A112" t="str">
            <v>AFCFABFC015</v>
          </cell>
          <cell r="B112" t="str">
            <v>WELD-NECK FLANGE</v>
          </cell>
          <cell r="C112" t="str">
            <v>ASTM A105; ANSI 150LB; RF; STD. WT</v>
          </cell>
          <cell r="D112" t="str">
            <v>6</v>
          </cell>
          <cell r="F112" t="str">
            <v>EA</v>
          </cell>
          <cell r="G112">
            <v>12</v>
          </cell>
          <cell r="H112">
            <v>17610</v>
          </cell>
          <cell r="I112">
            <v>211320</v>
          </cell>
          <cell r="J112">
            <v>12</v>
          </cell>
          <cell r="K112">
            <v>12</v>
          </cell>
          <cell r="N112" t="str">
            <v>WNF</v>
          </cell>
          <cell r="O112" t="str">
            <v>2M0H0</v>
          </cell>
        </row>
        <row r="113">
          <cell r="A113" t="str">
            <v>AFCFABFC016</v>
          </cell>
          <cell r="B113" t="str">
            <v>WELD-NECK FLANGE</v>
          </cell>
          <cell r="C113" t="str">
            <v>ASTM A105; ANSI 150LB; RF; STD. WT</v>
          </cell>
          <cell r="D113" t="str">
            <v>8</v>
          </cell>
          <cell r="F113" t="str">
            <v>EA</v>
          </cell>
          <cell r="G113">
            <v>3</v>
          </cell>
          <cell r="H113">
            <v>24500</v>
          </cell>
          <cell r="I113">
            <v>73500</v>
          </cell>
          <cell r="J113">
            <v>3</v>
          </cell>
          <cell r="K113">
            <v>3</v>
          </cell>
          <cell r="N113" t="str">
            <v>WNF</v>
          </cell>
          <cell r="O113" t="str">
            <v>2M0H0</v>
          </cell>
        </row>
        <row r="114">
          <cell r="A114" t="str">
            <v>AFCFABFC017</v>
          </cell>
          <cell r="B114" t="str">
            <v>WELD-NECK FLANGE</v>
          </cell>
          <cell r="C114" t="str">
            <v>ASTM A105; ANSI 150LB; RF; STD. WT</v>
          </cell>
          <cell r="D114" t="str">
            <v>10</v>
          </cell>
          <cell r="F114" t="str">
            <v>EA</v>
          </cell>
          <cell r="G114">
            <v>3</v>
          </cell>
          <cell r="H114">
            <v>3900</v>
          </cell>
          <cell r="I114">
            <v>11700</v>
          </cell>
          <cell r="J114">
            <v>3</v>
          </cell>
          <cell r="K114">
            <v>3</v>
          </cell>
          <cell r="N114" t="str">
            <v>WNF</v>
          </cell>
          <cell r="O114" t="str">
            <v>2M0H0</v>
          </cell>
        </row>
        <row r="115">
          <cell r="A115" t="str">
            <v>AFCFABFC018</v>
          </cell>
          <cell r="B115" t="str">
            <v>WELD-NECK FLANGE</v>
          </cell>
          <cell r="C115" t="str">
            <v>ASTM A105; ANSI 150LB; RF; STD. WT</v>
          </cell>
          <cell r="D115" t="str">
            <v>12</v>
          </cell>
          <cell r="F115" t="str">
            <v>EA</v>
          </cell>
          <cell r="G115">
            <v>3</v>
          </cell>
          <cell r="H115">
            <v>70000</v>
          </cell>
          <cell r="I115">
            <v>210000</v>
          </cell>
          <cell r="J115">
            <v>3</v>
          </cell>
          <cell r="K115">
            <v>3</v>
          </cell>
          <cell r="N115" t="str">
            <v>WNF</v>
          </cell>
          <cell r="O115" t="str">
            <v>2M0H0</v>
          </cell>
        </row>
        <row r="116">
          <cell r="A116" t="str">
            <v>AFCFADAC010</v>
          </cell>
          <cell r="B116" t="str">
            <v>WELD-NECK FLANGE</v>
          </cell>
          <cell r="C116" t="str">
            <v>ASTM A105; ANSI 300LB; FF; STD;</v>
          </cell>
          <cell r="D116" t="str">
            <v>2-1/2</v>
          </cell>
          <cell r="F116" t="str">
            <v>EA</v>
          </cell>
          <cell r="G116">
            <v>6</v>
          </cell>
          <cell r="H116">
            <v>8350</v>
          </cell>
          <cell r="I116">
            <v>50100</v>
          </cell>
          <cell r="J116">
            <v>0</v>
          </cell>
          <cell r="K116">
            <v>6</v>
          </cell>
          <cell r="N116" t="str">
            <v>WNF</v>
          </cell>
          <cell r="O116" t="str">
            <v>2M0H0</v>
          </cell>
          <cell r="P116">
            <v>6</v>
          </cell>
        </row>
        <row r="117">
          <cell r="A117" t="str">
            <v>AFCFADFC009</v>
          </cell>
          <cell r="B117" t="str">
            <v>WELD-NECK FLANGE</v>
          </cell>
          <cell r="C117" t="str">
            <v>ASTM A105; ANSI 300LB; RF; STD. WT</v>
          </cell>
          <cell r="D117" t="str">
            <v>2</v>
          </cell>
          <cell r="F117" t="str">
            <v>EA</v>
          </cell>
          <cell r="G117">
            <v>6</v>
          </cell>
          <cell r="H117">
            <v>8350</v>
          </cell>
          <cell r="I117">
            <v>50100</v>
          </cell>
          <cell r="J117">
            <v>6</v>
          </cell>
          <cell r="K117">
            <v>6</v>
          </cell>
          <cell r="N117" t="str">
            <v>WNF</v>
          </cell>
          <cell r="O117" t="str">
            <v>2M0H0</v>
          </cell>
        </row>
        <row r="118">
          <cell r="A118" t="str">
            <v>AFCFAHFH013</v>
          </cell>
          <cell r="B118" t="str">
            <v>WELD-NECK FLANGE</v>
          </cell>
          <cell r="C118" t="str">
            <v>ASTM A105; ANSI 900LB; RF; SCH.80</v>
          </cell>
          <cell r="D118" t="str">
            <v>4</v>
          </cell>
          <cell r="F118" t="str">
            <v>EA</v>
          </cell>
          <cell r="G118">
            <v>1</v>
          </cell>
          <cell r="H118">
            <v>60910</v>
          </cell>
          <cell r="I118">
            <v>60910</v>
          </cell>
          <cell r="J118">
            <v>1</v>
          </cell>
          <cell r="K118">
            <v>1</v>
          </cell>
          <cell r="N118" t="str">
            <v>WNF</v>
          </cell>
          <cell r="O118" t="str">
            <v>2M0H0</v>
          </cell>
          <cell r="P118">
            <v>5</v>
          </cell>
        </row>
        <row r="119">
          <cell r="A119" t="str">
            <v>AFCFAHFH016</v>
          </cell>
          <cell r="B119" t="str">
            <v>WELD-NECK FLANGE</v>
          </cell>
          <cell r="C119" t="str">
            <v>ASTM A105; ANSI 900LB; RF; SCH.80</v>
          </cell>
          <cell r="D119" t="str">
            <v>8</v>
          </cell>
          <cell r="F119" t="str">
            <v>EA</v>
          </cell>
          <cell r="G119">
            <v>14</v>
          </cell>
          <cell r="H119">
            <v>373940</v>
          </cell>
          <cell r="I119">
            <v>5235160</v>
          </cell>
          <cell r="J119">
            <v>14</v>
          </cell>
          <cell r="K119">
            <v>14</v>
          </cell>
          <cell r="N119" t="str">
            <v>WNF</v>
          </cell>
          <cell r="O119" t="str">
            <v>2M0H0</v>
          </cell>
        </row>
        <row r="120">
          <cell r="A120" t="str">
            <v>AFCFAHFH017</v>
          </cell>
          <cell r="B120" t="str">
            <v>WELD-NECK FLANGE</v>
          </cell>
          <cell r="C120" t="str">
            <v>ASTM A105; ANSI 900LB; RF; SCH.80</v>
          </cell>
          <cell r="D120" t="str">
            <v>10</v>
          </cell>
          <cell r="F120" t="str">
            <v>EA</v>
          </cell>
          <cell r="G120">
            <v>2</v>
          </cell>
          <cell r="H120">
            <v>400300</v>
          </cell>
          <cell r="I120">
            <v>800600</v>
          </cell>
          <cell r="J120">
            <v>2</v>
          </cell>
          <cell r="K120">
            <v>2</v>
          </cell>
          <cell r="N120" t="str">
            <v>WNF</v>
          </cell>
          <cell r="O120" t="str">
            <v>2M0H0</v>
          </cell>
        </row>
        <row r="121">
          <cell r="A121" t="str">
            <v>AFCFAHFH018</v>
          </cell>
          <cell r="B121" t="str">
            <v>WELD-NECK FLANGE</v>
          </cell>
          <cell r="C121" t="str">
            <v>ASTM A105; ANSI 900LB; RF; SCH.80</v>
          </cell>
          <cell r="D121" t="str">
            <v>12</v>
          </cell>
          <cell r="F121" t="str">
            <v>EA</v>
          </cell>
          <cell r="G121">
            <v>4</v>
          </cell>
          <cell r="H121">
            <v>502790</v>
          </cell>
          <cell r="I121">
            <v>2011160</v>
          </cell>
          <cell r="J121">
            <v>4</v>
          </cell>
          <cell r="K121">
            <v>4</v>
          </cell>
          <cell r="N121" t="str">
            <v>WNF</v>
          </cell>
          <cell r="O121" t="str">
            <v>2M0H0</v>
          </cell>
        </row>
        <row r="122">
          <cell r="A122" t="str">
            <v>AFCFAIFB006</v>
          </cell>
          <cell r="B122" t="str">
            <v>WELD-NECK FLANGE</v>
          </cell>
          <cell r="C122" t="str">
            <v>ASTM A105; ANSI 1500LB; RF; XS</v>
          </cell>
          <cell r="D122" t="str">
            <v>1</v>
          </cell>
          <cell r="F122" t="str">
            <v>EA</v>
          </cell>
          <cell r="G122">
            <v>137</v>
          </cell>
          <cell r="H122">
            <v>19300</v>
          </cell>
          <cell r="I122">
            <v>2644100</v>
          </cell>
          <cell r="J122">
            <v>137</v>
          </cell>
          <cell r="K122">
            <v>137</v>
          </cell>
          <cell r="N122" t="str">
            <v>WNF</v>
          </cell>
          <cell r="O122" t="str">
            <v>2M0H0</v>
          </cell>
        </row>
        <row r="123">
          <cell r="A123" t="str">
            <v>AFCFAIFB009</v>
          </cell>
          <cell r="B123" t="str">
            <v>WELD-NECK FLANGE</v>
          </cell>
          <cell r="C123" t="str">
            <v>ASTM A105; ANSI 1500LB; RF; XS</v>
          </cell>
          <cell r="D123" t="str">
            <v>2</v>
          </cell>
          <cell r="F123" t="str">
            <v>EA</v>
          </cell>
          <cell r="G123">
            <v>5</v>
          </cell>
          <cell r="H123">
            <v>29020</v>
          </cell>
          <cell r="I123">
            <v>145100</v>
          </cell>
          <cell r="J123">
            <v>5</v>
          </cell>
          <cell r="K123">
            <v>5</v>
          </cell>
          <cell r="N123" t="str">
            <v>WNF</v>
          </cell>
          <cell r="O123" t="str">
            <v>2M0H0</v>
          </cell>
        </row>
        <row r="124">
          <cell r="A124" t="str">
            <v>AFCFHBFQ009</v>
          </cell>
          <cell r="B124" t="str">
            <v>WELD-NECK FLANGE</v>
          </cell>
          <cell r="C124" t="str">
            <v>ASTM A182 GR.F304; ANSI 150LB; RF; SCH.10S</v>
          </cell>
          <cell r="D124" t="str">
            <v>2</v>
          </cell>
          <cell r="F124" t="str">
            <v>EA</v>
          </cell>
          <cell r="G124">
            <v>42</v>
          </cell>
          <cell r="H124">
            <v>39030</v>
          </cell>
          <cell r="I124">
            <v>1639260</v>
          </cell>
          <cell r="J124">
            <v>42</v>
          </cell>
          <cell r="K124">
            <v>42</v>
          </cell>
          <cell r="N124" t="str">
            <v>WNF</v>
          </cell>
          <cell r="O124" t="str">
            <v>2M0H0</v>
          </cell>
        </row>
        <row r="125">
          <cell r="A125" t="str">
            <v>AFCFHBFQ011</v>
          </cell>
          <cell r="B125" t="str">
            <v>WELD-NECK FLANGE</v>
          </cell>
          <cell r="C125" t="str">
            <v>ASTM A182 GR.F304; ANSI 150LB; RF; SCH.10S</v>
          </cell>
          <cell r="D125" t="str">
            <v>3</v>
          </cell>
          <cell r="F125" t="str">
            <v>EA</v>
          </cell>
          <cell r="G125">
            <v>12</v>
          </cell>
          <cell r="H125">
            <v>46000</v>
          </cell>
          <cell r="I125">
            <v>552000</v>
          </cell>
          <cell r="J125">
            <v>11</v>
          </cell>
          <cell r="K125">
            <v>12</v>
          </cell>
          <cell r="N125" t="str">
            <v>WNF</v>
          </cell>
          <cell r="O125" t="str">
            <v>2M0H0</v>
          </cell>
        </row>
        <row r="126">
          <cell r="A126" t="str">
            <v>AFCFHBFQ013</v>
          </cell>
          <cell r="B126" t="str">
            <v>WELD-NECK FLANGE</v>
          </cell>
          <cell r="C126" t="str">
            <v>ASTM A182 GR.F304; ANSI 150LB; RF; SCH.10S</v>
          </cell>
          <cell r="D126" t="str">
            <v>4</v>
          </cell>
          <cell r="F126" t="str">
            <v>EA</v>
          </cell>
          <cell r="G126">
            <v>18</v>
          </cell>
          <cell r="H126">
            <v>53200</v>
          </cell>
          <cell r="I126">
            <v>957600</v>
          </cell>
          <cell r="J126">
            <v>18</v>
          </cell>
          <cell r="K126">
            <v>18</v>
          </cell>
          <cell r="N126" t="str">
            <v>WNF</v>
          </cell>
          <cell r="O126" t="str">
            <v>2M0H0</v>
          </cell>
        </row>
        <row r="127">
          <cell r="A127" t="str">
            <v>AFCFHBFQ015</v>
          </cell>
          <cell r="B127" t="str">
            <v>WELD-NECK FLANGE</v>
          </cell>
          <cell r="C127" t="str">
            <v>ASTM A182 GR.F304; ANSI 150LB; RF; SCH.10S</v>
          </cell>
          <cell r="D127" t="str">
            <v>6</v>
          </cell>
          <cell r="F127" t="str">
            <v>EA</v>
          </cell>
          <cell r="G127">
            <v>11</v>
          </cell>
          <cell r="H127">
            <v>120600</v>
          </cell>
          <cell r="I127">
            <v>1326600</v>
          </cell>
          <cell r="J127">
            <v>11</v>
          </cell>
          <cell r="K127">
            <v>11</v>
          </cell>
          <cell r="N127" t="str">
            <v>WNF</v>
          </cell>
          <cell r="O127" t="str">
            <v>2M0H0</v>
          </cell>
        </row>
        <row r="128">
          <cell r="A128" t="str">
            <v>AFCFHDFQ006</v>
          </cell>
          <cell r="B128" t="str">
            <v>WELD-NECK FLANGE</v>
          </cell>
          <cell r="C128" t="str">
            <v>ASTM A182 GR.F304; ANSI 300LB; RF; SCH.10S</v>
          </cell>
          <cell r="D128" t="str">
            <v>1</v>
          </cell>
          <cell r="F128" t="str">
            <v>EA</v>
          </cell>
          <cell r="G128">
            <v>1</v>
          </cell>
          <cell r="H128">
            <v>32900</v>
          </cell>
          <cell r="I128">
            <v>32900</v>
          </cell>
          <cell r="J128">
            <v>1</v>
          </cell>
          <cell r="K128">
            <v>1</v>
          </cell>
          <cell r="N128" t="str">
            <v>WNF</v>
          </cell>
          <cell r="O128" t="str">
            <v>2M0H0</v>
          </cell>
          <cell r="P128">
            <v>6</v>
          </cell>
        </row>
        <row r="129">
          <cell r="A129" t="str">
            <v>AFCFHDFQ009</v>
          </cell>
          <cell r="B129" t="str">
            <v>WELD-NECK FLANGE</v>
          </cell>
          <cell r="C129" t="str">
            <v>ASTM A182 GR.F304; ANSI 300LB; RF; SCH.10S</v>
          </cell>
          <cell r="D129" t="str">
            <v>2</v>
          </cell>
          <cell r="F129" t="str">
            <v>EA</v>
          </cell>
          <cell r="G129">
            <v>115</v>
          </cell>
          <cell r="H129">
            <v>32900</v>
          </cell>
          <cell r="I129">
            <v>3783500</v>
          </cell>
          <cell r="J129">
            <v>113</v>
          </cell>
          <cell r="K129">
            <v>115</v>
          </cell>
          <cell r="N129" t="str">
            <v>WNF</v>
          </cell>
          <cell r="O129" t="str">
            <v>2M0H0</v>
          </cell>
        </row>
        <row r="130">
          <cell r="A130" t="str">
            <v>AFCFHDFQ011</v>
          </cell>
          <cell r="B130" t="str">
            <v>WELD-NECK FLANGE</v>
          </cell>
          <cell r="C130" t="str">
            <v>ASTM A182 GR.F304; ANSI 300LB; RF; SCH.10S</v>
          </cell>
          <cell r="D130" t="str">
            <v>3</v>
          </cell>
          <cell r="F130" t="str">
            <v>EA</v>
          </cell>
          <cell r="G130">
            <v>57</v>
          </cell>
          <cell r="H130">
            <v>54790</v>
          </cell>
          <cell r="I130">
            <v>3123030</v>
          </cell>
          <cell r="J130">
            <v>61</v>
          </cell>
          <cell r="K130">
            <v>61</v>
          </cell>
          <cell r="N130" t="str">
            <v>WNF</v>
          </cell>
          <cell r="O130" t="str">
            <v>2M0H0</v>
          </cell>
        </row>
        <row r="131">
          <cell r="A131" t="str">
            <v>AFCFHDFQ013</v>
          </cell>
          <cell r="B131" t="str">
            <v>WELD-NECK FLANGE</v>
          </cell>
          <cell r="C131" t="str">
            <v>ASTM A182 GR.F304; ANSI 300LB; RF; SCH.10S</v>
          </cell>
          <cell r="D131" t="str">
            <v>4</v>
          </cell>
          <cell r="F131" t="str">
            <v>EA</v>
          </cell>
          <cell r="G131">
            <v>41</v>
          </cell>
          <cell r="H131">
            <v>65310</v>
          </cell>
          <cell r="I131">
            <v>2677710</v>
          </cell>
          <cell r="J131">
            <v>37</v>
          </cell>
          <cell r="K131">
            <v>41</v>
          </cell>
          <cell r="N131" t="str">
            <v>WNF</v>
          </cell>
          <cell r="O131" t="str">
            <v>2M0H0</v>
          </cell>
        </row>
        <row r="132">
          <cell r="A132" t="str">
            <v>AFCFHDFQ015</v>
          </cell>
          <cell r="B132" t="str">
            <v>WELD-NECK FLANGE</v>
          </cell>
          <cell r="C132" t="str">
            <v>ASTM A182 GR.F304; ANSI 300LB; RF; SCH.10S</v>
          </cell>
          <cell r="D132" t="str">
            <v>6</v>
          </cell>
          <cell r="F132" t="str">
            <v>EA</v>
          </cell>
          <cell r="G132">
            <v>60</v>
          </cell>
          <cell r="H132">
            <v>127230</v>
          </cell>
          <cell r="I132">
            <v>7633800</v>
          </cell>
          <cell r="J132">
            <v>62</v>
          </cell>
          <cell r="K132">
            <v>62</v>
          </cell>
          <cell r="N132" t="str">
            <v>WNF</v>
          </cell>
          <cell r="O132" t="str">
            <v>2M0H0</v>
          </cell>
        </row>
        <row r="133">
          <cell r="A133" t="str">
            <v>AFCFHDFQ016</v>
          </cell>
          <cell r="B133" t="str">
            <v>WELD-NECK FLANGE</v>
          </cell>
          <cell r="C133" t="str">
            <v>ASTM A182 GR.F304; ANSI 300LB; RF; SCH.10S</v>
          </cell>
          <cell r="D133" t="str">
            <v>8</v>
          </cell>
          <cell r="F133" t="str">
            <v>EA</v>
          </cell>
          <cell r="G133">
            <v>6</v>
          </cell>
          <cell r="H133">
            <v>281370</v>
          </cell>
          <cell r="I133">
            <v>1688220</v>
          </cell>
          <cell r="J133">
            <v>6</v>
          </cell>
          <cell r="K133">
            <v>6</v>
          </cell>
          <cell r="N133" t="str">
            <v>WNF</v>
          </cell>
          <cell r="O133" t="str">
            <v>2M0H0</v>
          </cell>
        </row>
        <row r="134">
          <cell r="A134" t="str">
            <v>AFCFHDFQ017</v>
          </cell>
          <cell r="B134" t="str">
            <v>WELD-NECK FLANGE</v>
          </cell>
          <cell r="C134" t="str">
            <v>ASTM A182 GR.F304; ANSI 300LB; RF; SCH.10S</v>
          </cell>
          <cell r="D134" t="str">
            <v>10</v>
          </cell>
          <cell r="F134" t="str">
            <v>EA</v>
          </cell>
          <cell r="G134">
            <v>47</v>
          </cell>
          <cell r="H134">
            <v>423200</v>
          </cell>
          <cell r="I134">
            <v>19890400</v>
          </cell>
          <cell r="J134">
            <v>47</v>
          </cell>
          <cell r="K134">
            <v>47</v>
          </cell>
          <cell r="N134" t="str">
            <v>WNF</v>
          </cell>
          <cell r="O134" t="str">
            <v>2M0H0</v>
          </cell>
        </row>
        <row r="135">
          <cell r="A135" t="str">
            <v>AFCFHDFQ018</v>
          </cell>
          <cell r="B135" t="str">
            <v>WELD-NECK FLANGE</v>
          </cell>
          <cell r="C135" t="str">
            <v>ASTM A182 GR.F304; ANSI 300LB; RF; SCH.10S</v>
          </cell>
          <cell r="D135" t="str">
            <v>12</v>
          </cell>
          <cell r="F135" t="str">
            <v>EA</v>
          </cell>
          <cell r="G135">
            <v>23</v>
          </cell>
          <cell r="H135">
            <v>713000</v>
          </cell>
          <cell r="I135">
            <v>16399000</v>
          </cell>
          <cell r="J135">
            <v>29</v>
          </cell>
          <cell r="K135">
            <v>29</v>
          </cell>
          <cell r="N135" t="str">
            <v>WNF</v>
          </cell>
          <cell r="O135" t="str">
            <v>2M0H0</v>
          </cell>
        </row>
        <row r="136">
          <cell r="A136" t="str">
            <v>AFCFHDFQ020</v>
          </cell>
          <cell r="B136" t="str">
            <v>WELD-NECK FLANGE</v>
          </cell>
          <cell r="C136" t="str">
            <v>ASTM A182 GR.F304; ANSI 300LB; RF; SCH.10S</v>
          </cell>
          <cell r="D136" t="str">
            <v>16</v>
          </cell>
          <cell r="F136" t="str">
            <v>EA</v>
          </cell>
          <cell r="G136">
            <v>8</v>
          </cell>
          <cell r="H136">
            <v>1092920</v>
          </cell>
          <cell r="I136">
            <v>8743360</v>
          </cell>
          <cell r="J136">
            <v>8</v>
          </cell>
          <cell r="K136">
            <v>8</v>
          </cell>
          <cell r="N136" t="str">
            <v>WNF</v>
          </cell>
          <cell r="O136" t="str">
            <v>2M0H0</v>
          </cell>
        </row>
        <row r="137">
          <cell r="A137" t="str">
            <v>AFCFHDFQ022</v>
          </cell>
          <cell r="B137" t="str">
            <v>WELD-NECK FLANGE</v>
          </cell>
          <cell r="C137" t="str">
            <v>ASTM A182 GR.F304; ANSI 300LB; RF; SCH.10S</v>
          </cell>
          <cell r="D137" t="str">
            <v>20</v>
          </cell>
          <cell r="F137" t="str">
            <v>EA</v>
          </cell>
          <cell r="G137">
            <v>6</v>
          </cell>
          <cell r="H137">
            <v>1898000</v>
          </cell>
          <cell r="I137">
            <v>11388000</v>
          </cell>
          <cell r="J137">
            <v>6</v>
          </cell>
          <cell r="K137">
            <v>6</v>
          </cell>
          <cell r="N137" t="str">
            <v>WNF</v>
          </cell>
          <cell r="O137" t="str">
            <v>2M0H0</v>
          </cell>
        </row>
        <row r="138">
          <cell r="A138" t="str">
            <v>AFCFHDFQ024</v>
          </cell>
          <cell r="B138" t="str">
            <v>WELD-NECK FLANGE</v>
          </cell>
          <cell r="C138" t="str">
            <v>ASTM A182 GR.F304; ANSI 300LB; RF; SCH.10S</v>
          </cell>
          <cell r="D138" t="str">
            <v>24</v>
          </cell>
          <cell r="F138" t="str">
            <v>EA</v>
          </cell>
          <cell r="G138">
            <v>1</v>
          </cell>
          <cell r="H138">
            <v>2301000</v>
          </cell>
          <cell r="I138">
            <v>2301000</v>
          </cell>
          <cell r="J138">
            <v>1</v>
          </cell>
          <cell r="K138">
            <v>1</v>
          </cell>
          <cell r="N138" t="str">
            <v>WNF</v>
          </cell>
          <cell r="O138" t="str">
            <v>2M0H0</v>
          </cell>
          <cell r="P138">
            <v>5</v>
          </cell>
        </row>
        <row r="139">
          <cell r="A139" t="str">
            <v>AFCFHHFI015</v>
          </cell>
          <cell r="B139" t="str">
            <v>WELD-NECK FLANGE</v>
          </cell>
          <cell r="C139" t="str">
            <v>ASTM A182 GR.F304; ANSI 900LB; RF; SCH.80S</v>
          </cell>
          <cell r="D139" t="str">
            <v>6</v>
          </cell>
          <cell r="F139" t="str">
            <v>EA</v>
          </cell>
          <cell r="G139">
            <v>45</v>
          </cell>
          <cell r="H139">
            <v>598600</v>
          </cell>
          <cell r="I139">
            <v>26937000</v>
          </cell>
          <cell r="J139">
            <v>45</v>
          </cell>
          <cell r="K139">
            <v>45</v>
          </cell>
          <cell r="N139" t="str">
            <v>WNF</v>
          </cell>
          <cell r="O139" t="str">
            <v>2M0H0</v>
          </cell>
        </row>
        <row r="140">
          <cell r="A140" t="str">
            <v>AFCFHHFI016</v>
          </cell>
          <cell r="B140" t="str">
            <v>WELD-NECK FLANGE</v>
          </cell>
          <cell r="C140" t="str">
            <v>ASTM A182 GR.F304; ANSI 900LB; RF; SCH.80S</v>
          </cell>
          <cell r="D140" t="str">
            <v>8</v>
          </cell>
          <cell r="F140" t="str">
            <v>EA</v>
          </cell>
          <cell r="G140">
            <v>43</v>
          </cell>
          <cell r="H140">
            <v>1296060</v>
          </cell>
          <cell r="I140">
            <v>55730580</v>
          </cell>
          <cell r="J140">
            <v>43</v>
          </cell>
          <cell r="K140">
            <v>43</v>
          </cell>
          <cell r="N140" t="str">
            <v>WNF</v>
          </cell>
          <cell r="O140" t="str">
            <v>2M0H0</v>
          </cell>
        </row>
        <row r="141">
          <cell r="A141" t="str">
            <v>AFCFHHFL008</v>
          </cell>
          <cell r="B141" t="str">
            <v>WELD-NECK FLANGE</v>
          </cell>
          <cell r="C141" t="str">
            <v>ASTM A182 GR.F304; ANSI 900LB; RF; SCH.40S</v>
          </cell>
          <cell r="D141" t="str">
            <v>1-1/2</v>
          </cell>
          <cell r="F141" t="str">
            <v>EA</v>
          </cell>
          <cell r="G141">
            <v>20</v>
          </cell>
          <cell r="H141">
            <v>99470</v>
          </cell>
          <cell r="I141">
            <v>1989400</v>
          </cell>
          <cell r="J141">
            <v>33</v>
          </cell>
          <cell r="K141">
            <v>33</v>
          </cell>
          <cell r="N141" t="str">
            <v>WNF</v>
          </cell>
          <cell r="O141" t="str">
            <v>2M0H0</v>
          </cell>
        </row>
        <row r="142">
          <cell r="A142" t="str">
            <v>AFCFHHFL011</v>
          </cell>
          <cell r="B142" t="str">
            <v>WELD-NECK FLANGE</v>
          </cell>
          <cell r="C142" t="str">
            <v>ASTM A182 GR.F304; ANSI 900LB; RF; SCH.40S</v>
          </cell>
          <cell r="D142" t="str">
            <v>3</v>
          </cell>
          <cell r="F142" t="str">
            <v>EA</v>
          </cell>
          <cell r="G142">
            <v>18</v>
          </cell>
          <cell r="H142">
            <v>195960</v>
          </cell>
          <cell r="I142">
            <v>3527280</v>
          </cell>
          <cell r="J142">
            <v>18</v>
          </cell>
          <cell r="K142">
            <v>18</v>
          </cell>
          <cell r="N142" t="str">
            <v>WNF</v>
          </cell>
          <cell r="O142" t="str">
            <v>2M0H0</v>
          </cell>
        </row>
        <row r="143">
          <cell r="A143" t="str">
            <v>AFCFHHFL013</v>
          </cell>
          <cell r="B143" t="str">
            <v>WELD-NECK FLANGE</v>
          </cell>
          <cell r="C143" t="str">
            <v>ASTM A182 GR.F304; ANSI 900LB; RF; SCH.40S</v>
          </cell>
          <cell r="D143" t="str">
            <v>4</v>
          </cell>
          <cell r="F143" t="str">
            <v>EA</v>
          </cell>
          <cell r="G143">
            <v>25</v>
          </cell>
          <cell r="H143">
            <v>312580</v>
          </cell>
          <cell r="I143">
            <v>7814500</v>
          </cell>
          <cell r="J143">
            <v>25</v>
          </cell>
          <cell r="K143">
            <v>25</v>
          </cell>
          <cell r="N143" t="str">
            <v>WNF</v>
          </cell>
          <cell r="O143" t="str">
            <v>2M0H0</v>
          </cell>
        </row>
        <row r="144">
          <cell r="A144" t="str">
            <v>AFCFHHFN017</v>
          </cell>
          <cell r="B144" t="str">
            <v>WELD-NECK FLANGE</v>
          </cell>
          <cell r="C144" t="str">
            <v>ASTM A182 GR.F304; ANSI 900LB; RF; SCH.80</v>
          </cell>
          <cell r="D144" t="str">
            <v>10</v>
          </cell>
          <cell r="F144" t="str">
            <v>EA</v>
          </cell>
          <cell r="G144">
            <v>2</v>
          </cell>
          <cell r="H144">
            <v>1344000</v>
          </cell>
          <cell r="I144">
            <v>2688000</v>
          </cell>
          <cell r="J144">
            <v>2</v>
          </cell>
          <cell r="K144">
            <v>2</v>
          </cell>
          <cell r="N144" t="str">
            <v>WNF</v>
          </cell>
          <cell r="O144" t="str">
            <v>2M0H0</v>
          </cell>
        </row>
        <row r="145">
          <cell r="A145" t="str">
            <v>AFCFHHFN018</v>
          </cell>
          <cell r="B145" t="str">
            <v>WELD-NECK FLANGE</v>
          </cell>
          <cell r="C145" t="str">
            <v>ASTM A182 GR.F304; ANSI 900LB; RF; SCH.80</v>
          </cell>
          <cell r="D145" t="str">
            <v>12</v>
          </cell>
          <cell r="F145" t="str">
            <v>EA</v>
          </cell>
          <cell r="G145">
            <v>13</v>
          </cell>
          <cell r="H145">
            <v>2412380</v>
          </cell>
          <cell r="I145">
            <v>31360940</v>
          </cell>
          <cell r="J145">
            <v>13</v>
          </cell>
          <cell r="K145">
            <v>13</v>
          </cell>
          <cell r="N145" t="str">
            <v>WNF</v>
          </cell>
          <cell r="O145" t="str">
            <v>2M0H0</v>
          </cell>
        </row>
        <row r="146">
          <cell r="A146" t="str">
            <v>AFCFHHFN021</v>
          </cell>
          <cell r="B146" t="str">
            <v>WELD-NECK FLANGE</v>
          </cell>
          <cell r="C146" t="str">
            <v>ASTM A182 GR.F304; ANSI 900LB; RF; SCH.80</v>
          </cell>
          <cell r="D146" t="str">
            <v>18</v>
          </cell>
          <cell r="F146" t="str">
            <v>EA</v>
          </cell>
          <cell r="G146">
            <v>4</v>
          </cell>
          <cell r="H146">
            <v>4153660</v>
          </cell>
          <cell r="I146">
            <v>16614640</v>
          </cell>
          <cell r="J146">
            <v>4</v>
          </cell>
          <cell r="K146">
            <v>4</v>
          </cell>
          <cell r="N146" t="str">
            <v>WNF</v>
          </cell>
          <cell r="O146" t="str">
            <v>2M0H0</v>
          </cell>
        </row>
        <row r="147">
          <cell r="A147" t="str">
            <v>AFCFHMFQ028</v>
          </cell>
          <cell r="B147" t="str">
            <v>WELD-NECK FLANGE</v>
          </cell>
          <cell r="C147" t="str">
            <v>ASTM A182 GR.F304; API 605; 300LB; RF; SCH.10S</v>
          </cell>
          <cell r="D147" t="str">
            <v>32</v>
          </cell>
          <cell r="F147" t="str">
            <v>EA</v>
          </cell>
          <cell r="G147">
            <v>3</v>
          </cell>
          <cell r="H147">
            <v>3225650</v>
          </cell>
          <cell r="I147">
            <v>9676950</v>
          </cell>
          <cell r="J147">
            <v>3</v>
          </cell>
          <cell r="K147">
            <v>3</v>
          </cell>
          <cell r="N147" t="str">
            <v>WNF</v>
          </cell>
          <cell r="O147" t="str">
            <v>2M0H0</v>
          </cell>
        </row>
        <row r="148">
          <cell r="A148" t="str">
            <v>AFCFHTFL004</v>
          </cell>
          <cell r="B148" t="str">
            <v>WELD-NECK FLANGE</v>
          </cell>
          <cell r="C148" t="str">
            <v>ASTM A182 GR.F304; ANSI 1500LB; RF; SCH.40S</v>
          </cell>
          <cell r="D148" t="str">
            <v>1/2</v>
          </cell>
          <cell r="F148" t="str">
            <v>EA</v>
          </cell>
          <cell r="G148">
            <v>33</v>
          </cell>
          <cell r="H148">
            <v>36256</v>
          </cell>
          <cell r="I148">
            <v>1196448</v>
          </cell>
          <cell r="J148">
            <v>35</v>
          </cell>
          <cell r="K148">
            <v>35</v>
          </cell>
          <cell r="N148" t="str">
            <v>WNF</v>
          </cell>
          <cell r="O148" t="str">
            <v>2M0H0</v>
          </cell>
        </row>
        <row r="149">
          <cell r="A149" t="str">
            <v>AFCFHTFL006</v>
          </cell>
          <cell r="B149" t="str">
            <v>WELD-NECK FLANGE</v>
          </cell>
          <cell r="C149" t="str">
            <v>ASTM A182 GR.F304; ANSI 1500LB; RF; SCH.40S</v>
          </cell>
          <cell r="D149" t="str">
            <v>1</v>
          </cell>
          <cell r="F149" t="str">
            <v>EA</v>
          </cell>
          <cell r="G149">
            <v>361</v>
          </cell>
          <cell r="H149">
            <v>52256</v>
          </cell>
          <cell r="I149">
            <v>18864416</v>
          </cell>
          <cell r="J149">
            <v>368</v>
          </cell>
          <cell r="K149">
            <v>368</v>
          </cell>
          <cell r="N149" t="str">
            <v>WNF</v>
          </cell>
          <cell r="O149" t="str">
            <v>2M0H0</v>
          </cell>
        </row>
        <row r="150">
          <cell r="A150" t="str">
            <v>AFCFHTFL008</v>
          </cell>
          <cell r="B150" t="str">
            <v>WELD-NECK FLANGE</v>
          </cell>
          <cell r="C150" t="str">
            <v>ASTM A182 GR.F304; ANSI 1500LB; RF; SCH.40S</v>
          </cell>
          <cell r="D150" t="str">
            <v>1-1/2</v>
          </cell>
          <cell r="F150" t="str">
            <v>EA</v>
          </cell>
          <cell r="G150">
            <v>32</v>
          </cell>
          <cell r="H150">
            <v>75040</v>
          </cell>
          <cell r="I150">
            <v>2401280</v>
          </cell>
          <cell r="J150">
            <v>50</v>
          </cell>
          <cell r="K150">
            <v>50</v>
          </cell>
          <cell r="N150" t="str">
            <v>WNF</v>
          </cell>
          <cell r="O150" t="str">
            <v>2M0H0</v>
          </cell>
        </row>
        <row r="151">
          <cell r="A151" t="str">
            <v>AFCFHTFL009</v>
          </cell>
          <cell r="B151" t="str">
            <v>WELD-NECK FLANGE</v>
          </cell>
          <cell r="C151" t="str">
            <v>ASTM A182 GR.F304; ANSI 1500LB; RF; SCH.40S</v>
          </cell>
          <cell r="D151" t="str">
            <v>2</v>
          </cell>
          <cell r="F151" t="str">
            <v>EA</v>
          </cell>
          <cell r="G151">
            <v>65</v>
          </cell>
          <cell r="H151">
            <v>158240</v>
          </cell>
          <cell r="I151">
            <v>10285600</v>
          </cell>
          <cell r="J151">
            <v>65</v>
          </cell>
          <cell r="K151">
            <v>65</v>
          </cell>
          <cell r="N151" t="str">
            <v>WNF</v>
          </cell>
          <cell r="O151" t="str">
            <v>2M0H0</v>
          </cell>
        </row>
        <row r="152">
          <cell r="A152" t="str">
            <v>AFDFHDFQ009</v>
          </cell>
          <cell r="B152" t="str">
            <v>WELD-NECK FLANGE</v>
          </cell>
          <cell r="C152" t="str">
            <v>ASTM A182 GR.F304; ANSI 300LB; RF; SCH.10S</v>
          </cell>
          <cell r="D152" t="str">
            <v>2</v>
          </cell>
          <cell r="F152" t="str">
            <v>EA</v>
          </cell>
          <cell r="G152">
            <v>1</v>
          </cell>
          <cell r="H152">
            <v>78370</v>
          </cell>
          <cell r="I152">
            <v>78370</v>
          </cell>
          <cell r="J152">
            <v>1</v>
          </cell>
          <cell r="K152">
            <v>1</v>
          </cell>
          <cell r="N152" t="str">
            <v>WNFJ</v>
          </cell>
          <cell r="O152" t="str">
            <v>2M0H0</v>
          </cell>
          <cell r="P152">
            <v>6</v>
          </cell>
        </row>
        <row r="153">
          <cell r="A153" t="str">
            <v>AFDFHDFQ013</v>
          </cell>
          <cell r="B153" t="str">
            <v>WELD-NECK FLANGE</v>
          </cell>
          <cell r="C153" t="str">
            <v>ASTM A182 GR.F304; ANSI 300LB; RF; SCH.10S</v>
          </cell>
          <cell r="D153" t="str">
            <v>4</v>
          </cell>
          <cell r="F153" t="str">
            <v>EA</v>
          </cell>
          <cell r="G153">
            <v>1</v>
          </cell>
          <cell r="H153">
            <v>78370</v>
          </cell>
          <cell r="I153">
            <v>78370</v>
          </cell>
          <cell r="J153">
            <v>1</v>
          </cell>
          <cell r="K153">
            <v>1</v>
          </cell>
          <cell r="N153" t="str">
            <v>WNFJ</v>
          </cell>
          <cell r="O153" t="str">
            <v>2M0H0</v>
          </cell>
          <cell r="P153">
            <v>5</v>
          </cell>
        </row>
        <row r="154">
          <cell r="A154" t="str">
            <v>AFDFHDFQ016</v>
          </cell>
          <cell r="B154" t="str">
            <v>WELD-NECK FLANGE</v>
          </cell>
          <cell r="C154" t="str">
            <v>ASTM A182 GR.F304; ANSI 300LB; RF; SCH.10S</v>
          </cell>
          <cell r="D154" t="str">
            <v>8</v>
          </cell>
          <cell r="F154" t="str">
            <v>EA</v>
          </cell>
          <cell r="G154">
            <v>2</v>
          </cell>
          <cell r="H154">
            <v>156740</v>
          </cell>
          <cell r="I154">
            <v>313480</v>
          </cell>
          <cell r="J154">
            <v>2</v>
          </cell>
          <cell r="K154">
            <v>2</v>
          </cell>
          <cell r="N154" t="str">
            <v>WNFJ</v>
          </cell>
          <cell r="O154" t="str">
            <v>2M0H0</v>
          </cell>
          <cell r="P154">
            <v>6</v>
          </cell>
        </row>
        <row r="155">
          <cell r="A155" t="str">
            <v>AFDFHDFQ020</v>
          </cell>
          <cell r="B155" t="str">
            <v>WELD-NECK FLANGE</v>
          </cell>
          <cell r="C155" t="str">
            <v>ASTM A182 GR.F304; ANSI 300LB; RF; SCH.10S</v>
          </cell>
          <cell r="D155" t="str">
            <v>16</v>
          </cell>
          <cell r="F155" t="str">
            <v>EA</v>
          </cell>
          <cell r="G155">
            <v>2</v>
          </cell>
          <cell r="H155">
            <v>313480</v>
          </cell>
          <cell r="I155">
            <v>626960</v>
          </cell>
          <cell r="J155">
            <v>2</v>
          </cell>
          <cell r="K155">
            <v>2</v>
          </cell>
          <cell r="N155" t="str">
            <v>WNFJ</v>
          </cell>
          <cell r="O155" t="str">
            <v>2M0H0</v>
          </cell>
          <cell r="P155">
            <v>6</v>
          </cell>
        </row>
        <row r="156">
          <cell r="A156" t="str">
            <v>AFDFHDFQ022</v>
          </cell>
          <cell r="B156" t="str">
            <v>WELD-NECK FLANGE</v>
          </cell>
          <cell r="C156" t="str">
            <v>ASTM A182 GR.F304; ANSI 300LB; RF; SCH.10S</v>
          </cell>
          <cell r="D156" t="str">
            <v>20</v>
          </cell>
          <cell r="F156" t="str">
            <v>EA</v>
          </cell>
          <cell r="G156">
            <v>2</v>
          </cell>
          <cell r="H156">
            <v>1898000</v>
          </cell>
          <cell r="I156">
            <v>3796000</v>
          </cell>
          <cell r="J156">
            <v>2</v>
          </cell>
          <cell r="K156">
            <v>2</v>
          </cell>
          <cell r="N156" t="str">
            <v>WNFJ</v>
          </cell>
          <cell r="O156" t="str">
            <v>2M0H0</v>
          </cell>
          <cell r="P156">
            <v>5</v>
          </cell>
        </row>
        <row r="157">
          <cell r="A157" t="str">
            <v>AFEFHDFL008</v>
          </cell>
          <cell r="B157" t="str">
            <v>WELD-NECK FLANGE</v>
          </cell>
          <cell r="C157" t="str">
            <v>ASTM A182 GR.F304; ANSI 300LB; RF; SCH.40S</v>
          </cell>
          <cell r="D157" t="str">
            <v>1-1/2</v>
          </cell>
          <cell r="F157" t="str">
            <v>EA</v>
          </cell>
          <cell r="G157">
            <v>9</v>
          </cell>
          <cell r="H157">
            <v>75040</v>
          </cell>
          <cell r="I157">
            <v>675360</v>
          </cell>
          <cell r="J157">
            <v>9</v>
          </cell>
          <cell r="K157">
            <v>9</v>
          </cell>
          <cell r="N157" t="str">
            <v>WNFL</v>
          </cell>
          <cell r="O157" t="str">
            <v>2M0H0</v>
          </cell>
          <cell r="P157">
            <v>6</v>
          </cell>
        </row>
        <row r="158">
          <cell r="A158" t="str">
            <v>AFIFABA0005</v>
          </cell>
          <cell r="B158" t="str">
            <v>SLIP-ON FLANGE</v>
          </cell>
          <cell r="C158" t="str">
            <v>ASTM A105; ANSI 150LB; FF</v>
          </cell>
          <cell r="D158" t="str">
            <v>3/4</v>
          </cell>
          <cell r="F158" t="str">
            <v>EA</v>
          </cell>
          <cell r="G158">
            <v>34</v>
          </cell>
          <cell r="H158">
            <v>2697</v>
          </cell>
          <cell r="I158">
            <v>91698</v>
          </cell>
          <cell r="J158">
            <v>34</v>
          </cell>
          <cell r="K158">
            <v>34</v>
          </cell>
          <cell r="N158" t="str">
            <v>SOF</v>
          </cell>
          <cell r="O158" t="str">
            <v>2M0H0</v>
          </cell>
        </row>
        <row r="159">
          <cell r="A159" t="str">
            <v>AFIFABA0006</v>
          </cell>
          <cell r="B159" t="str">
            <v>SLIP-ON FLANGE</v>
          </cell>
          <cell r="C159" t="str">
            <v>ASTM A105; ANSI 150LB; FF</v>
          </cell>
          <cell r="D159" t="str">
            <v>1</v>
          </cell>
          <cell r="F159" t="str">
            <v>EA</v>
          </cell>
          <cell r="G159">
            <v>7</v>
          </cell>
          <cell r="H159">
            <v>3024</v>
          </cell>
          <cell r="I159">
            <v>21168</v>
          </cell>
          <cell r="J159">
            <v>7</v>
          </cell>
          <cell r="K159">
            <v>7</v>
          </cell>
          <cell r="N159" t="str">
            <v>SOF</v>
          </cell>
          <cell r="O159" t="str">
            <v>2M0H0</v>
          </cell>
        </row>
        <row r="160">
          <cell r="A160" t="str">
            <v>AFIFABA0008</v>
          </cell>
          <cell r="B160" t="str">
            <v>SLIP-ON FLANGE</v>
          </cell>
          <cell r="C160" t="str">
            <v>ASTM A105; ANSI 150LB; FF</v>
          </cell>
          <cell r="D160" t="str">
            <v>1-1/2</v>
          </cell>
          <cell r="F160" t="str">
            <v>EA</v>
          </cell>
          <cell r="G160">
            <v>1</v>
          </cell>
          <cell r="H160">
            <v>6000</v>
          </cell>
          <cell r="I160">
            <v>6000</v>
          </cell>
          <cell r="J160">
            <v>1</v>
          </cell>
          <cell r="K160">
            <v>1</v>
          </cell>
          <cell r="N160" t="str">
            <v>SOF</v>
          </cell>
          <cell r="O160" t="str">
            <v>2M0H0</v>
          </cell>
        </row>
        <row r="161">
          <cell r="A161" t="str">
            <v>AFIFABA0009</v>
          </cell>
          <cell r="B161" t="str">
            <v>SLIP-ON FLANGE</v>
          </cell>
          <cell r="C161" t="str">
            <v>ASTM A105; ANSI 150LB; FF</v>
          </cell>
          <cell r="D161" t="str">
            <v>2</v>
          </cell>
          <cell r="F161" t="str">
            <v>EA</v>
          </cell>
          <cell r="G161">
            <v>1</v>
          </cell>
          <cell r="H161">
            <v>4950</v>
          </cell>
          <cell r="I161">
            <v>4950</v>
          </cell>
          <cell r="J161">
            <v>1</v>
          </cell>
          <cell r="K161">
            <v>1</v>
          </cell>
          <cell r="N161" t="str">
            <v>SOF</v>
          </cell>
          <cell r="O161" t="str">
            <v>2M0H0</v>
          </cell>
        </row>
        <row r="162">
          <cell r="A162" t="str">
            <v>AFIFABA0011</v>
          </cell>
          <cell r="B162" t="str">
            <v>SLIP-ON FLANGE</v>
          </cell>
          <cell r="C162" t="str">
            <v>ASTM A105; ANSI 150LB; FF</v>
          </cell>
          <cell r="D162" t="str">
            <v>3</v>
          </cell>
          <cell r="F162" t="str">
            <v>EA</v>
          </cell>
          <cell r="G162">
            <v>31</v>
          </cell>
          <cell r="H162">
            <v>6270</v>
          </cell>
          <cell r="I162">
            <v>194370</v>
          </cell>
          <cell r="J162">
            <v>31</v>
          </cell>
          <cell r="K162">
            <v>31</v>
          </cell>
          <cell r="N162" t="str">
            <v>SOF</v>
          </cell>
          <cell r="O162" t="str">
            <v>2M0H0</v>
          </cell>
        </row>
        <row r="163">
          <cell r="A163" t="str">
            <v>AFIFABA0013</v>
          </cell>
          <cell r="B163" t="str">
            <v>SLIP-ON FLANGE</v>
          </cell>
          <cell r="C163" t="str">
            <v>ASTM A105; ANSI 150LB; FF</v>
          </cell>
          <cell r="D163" t="str">
            <v>4</v>
          </cell>
          <cell r="F163" t="str">
            <v>EA</v>
          </cell>
          <cell r="G163">
            <v>21</v>
          </cell>
          <cell r="H163">
            <v>6900</v>
          </cell>
          <cell r="I163">
            <v>144900</v>
          </cell>
          <cell r="J163">
            <v>21</v>
          </cell>
          <cell r="K163">
            <v>21</v>
          </cell>
          <cell r="N163" t="str">
            <v>SOF</v>
          </cell>
          <cell r="O163" t="str">
            <v>2M0H0</v>
          </cell>
        </row>
        <row r="164">
          <cell r="A164" t="str">
            <v>AFIFABA0015</v>
          </cell>
          <cell r="B164" t="str">
            <v>SLIP-ON FLANGE</v>
          </cell>
          <cell r="C164" t="str">
            <v>ASTM A105; ANSI 150LB; FF</v>
          </cell>
          <cell r="D164" t="str">
            <v>6</v>
          </cell>
          <cell r="F164" t="str">
            <v>EA</v>
          </cell>
          <cell r="G164">
            <v>1</v>
          </cell>
          <cell r="H164">
            <v>11660</v>
          </cell>
          <cell r="I164">
            <v>11660</v>
          </cell>
          <cell r="J164">
            <v>1</v>
          </cell>
          <cell r="K164">
            <v>1</v>
          </cell>
          <cell r="N164" t="str">
            <v>SOF</v>
          </cell>
          <cell r="O164" t="str">
            <v>2M0H0</v>
          </cell>
        </row>
        <row r="165">
          <cell r="A165" t="str">
            <v>AFIFABA0016</v>
          </cell>
          <cell r="B165" t="str">
            <v>SLIP-ON FLANGE</v>
          </cell>
          <cell r="C165" t="str">
            <v>ASTM A105; ANSI 150LB; FF</v>
          </cell>
          <cell r="D165" t="str">
            <v>8</v>
          </cell>
          <cell r="F165" t="str">
            <v>EA</v>
          </cell>
          <cell r="G165">
            <v>14</v>
          </cell>
          <cell r="H165">
            <v>17690</v>
          </cell>
          <cell r="I165">
            <v>247660</v>
          </cell>
          <cell r="J165">
            <v>14</v>
          </cell>
          <cell r="K165">
            <v>14</v>
          </cell>
          <cell r="N165" t="str">
            <v>SOF</v>
          </cell>
          <cell r="O165" t="str">
            <v>2M0H0</v>
          </cell>
        </row>
        <row r="166">
          <cell r="A166" t="str">
            <v>AFIFABA0017</v>
          </cell>
          <cell r="B166" t="str">
            <v>SLIP-ON FLANGE</v>
          </cell>
          <cell r="C166" t="str">
            <v>ASTM A105; ANSI 150LB; FF</v>
          </cell>
          <cell r="D166" t="str">
            <v>10</v>
          </cell>
          <cell r="F166" t="str">
            <v>EA</v>
          </cell>
          <cell r="G166">
            <v>56</v>
          </cell>
          <cell r="H166">
            <v>34138</v>
          </cell>
          <cell r="I166">
            <v>1911728</v>
          </cell>
          <cell r="J166">
            <v>48</v>
          </cell>
          <cell r="K166">
            <v>56</v>
          </cell>
          <cell r="N166" t="str">
            <v>SOF</v>
          </cell>
          <cell r="O166" t="str">
            <v>2M0H0</v>
          </cell>
        </row>
        <row r="167">
          <cell r="A167" t="str">
            <v>AFIFABA0019</v>
          </cell>
          <cell r="B167" t="str">
            <v>SLIP-ON FLANGE</v>
          </cell>
          <cell r="C167" t="str">
            <v>ASTM A105; ANSI 150LB; FF</v>
          </cell>
          <cell r="D167" t="str">
            <v>14</v>
          </cell>
          <cell r="F167" t="str">
            <v>EA</v>
          </cell>
          <cell r="G167">
            <v>4</v>
          </cell>
          <cell r="H167">
            <v>120750</v>
          </cell>
          <cell r="I167">
            <v>483000</v>
          </cell>
          <cell r="J167">
            <v>4</v>
          </cell>
          <cell r="K167">
            <v>4</v>
          </cell>
          <cell r="N167" t="str">
            <v>SOF</v>
          </cell>
          <cell r="O167" t="str">
            <v>2M0H0</v>
          </cell>
        </row>
        <row r="168">
          <cell r="A168" t="str">
            <v>AFIFABA0022</v>
          </cell>
          <cell r="B168" t="str">
            <v>SLIP-ON FLANGE</v>
          </cell>
          <cell r="C168" t="str">
            <v>ASTM A105; ANSI 150LB; FF</v>
          </cell>
          <cell r="D168" t="str">
            <v>20</v>
          </cell>
          <cell r="F168" t="str">
            <v>EA</v>
          </cell>
          <cell r="G168">
            <v>40</v>
          </cell>
          <cell r="H168">
            <v>169470</v>
          </cell>
          <cell r="I168">
            <v>6778800</v>
          </cell>
          <cell r="J168">
            <v>40</v>
          </cell>
          <cell r="K168">
            <v>40</v>
          </cell>
          <cell r="N168" t="str">
            <v>SOF</v>
          </cell>
          <cell r="O168" t="str">
            <v>2M0H0</v>
          </cell>
        </row>
        <row r="169">
          <cell r="A169" t="str">
            <v>AFIFABF0009</v>
          </cell>
          <cell r="B169" t="str">
            <v>SLIP-ON FLANGE</v>
          </cell>
          <cell r="C169" t="str">
            <v>ASTM A105; ANSI 150LB; RF</v>
          </cell>
          <cell r="D169" t="str">
            <v>2</v>
          </cell>
          <cell r="F169" t="str">
            <v>EA</v>
          </cell>
          <cell r="G169">
            <v>67</v>
          </cell>
          <cell r="H169">
            <v>4950</v>
          </cell>
          <cell r="I169">
            <v>331650</v>
          </cell>
          <cell r="J169">
            <v>67</v>
          </cell>
          <cell r="K169">
            <v>67</v>
          </cell>
          <cell r="N169" t="str">
            <v>SOF</v>
          </cell>
          <cell r="O169" t="str">
            <v>2M0H0</v>
          </cell>
        </row>
        <row r="170">
          <cell r="A170" t="str">
            <v>AFIFABF0011</v>
          </cell>
          <cell r="B170" t="str">
            <v>SLIP-ON FLANGE</v>
          </cell>
          <cell r="C170" t="str">
            <v>ASTM A105; ANSI 150LB; RF</v>
          </cell>
          <cell r="D170" t="str">
            <v>3</v>
          </cell>
          <cell r="F170" t="str">
            <v>EA</v>
          </cell>
          <cell r="G170">
            <v>15</v>
          </cell>
          <cell r="H170">
            <v>6270</v>
          </cell>
          <cell r="I170">
            <v>94050</v>
          </cell>
          <cell r="J170">
            <v>15</v>
          </cell>
          <cell r="K170">
            <v>15</v>
          </cell>
          <cell r="N170" t="str">
            <v>SOF</v>
          </cell>
          <cell r="O170" t="str">
            <v>2M0H0</v>
          </cell>
        </row>
        <row r="171">
          <cell r="A171" t="str">
            <v>AFIFABF0013</v>
          </cell>
          <cell r="B171" t="str">
            <v>SLIP-ON FLANGE</v>
          </cell>
          <cell r="C171" t="str">
            <v>ASTM A105; ANSI 150LB; RF</v>
          </cell>
          <cell r="D171" t="str">
            <v>4</v>
          </cell>
          <cell r="F171" t="str">
            <v>EA</v>
          </cell>
          <cell r="G171">
            <v>33</v>
          </cell>
          <cell r="H171">
            <v>6900</v>
          </cell>
          <cell r="I171">
            <v>227700</v>
          </cell>
          <cell r="J171">
            <v>33</v>
          </cell>
          <cell r="K171">
            <v>33</v>
          </cell>
          <cell r="N171" t="str">
            <v>SOF</v>
          </cell>
          <cell r="O171" t="str">
            <v>2M0H0</v>
          </cell>
        </row>
        <row r="172">
          <cell r="A172" t="str">
            <v>AFIFABF0016</v>
          </cell>
          <cell r="B172" t="str">
            <v>SLIP-ON FLANGE</v>
          </cell>
          <cell r="C172" t="str">
            <v>ASTM A105; ANSI 150LB; RF</v>
          </cell>
          <cell r="D172" t="str">
            <v>8</v>
          </cell>
          <cell r="F172" t="str">
            <v>EA</v>
          </cell>
          <cell r="G172">
            <v>3</v>
          </cell>
          <cell r="H172">
            <v>17690</v>
          </cell>
          <cell r="I172">
            <v>53070</v>
          </cell>
          <cell r="J172">
            <v>3</v>
          </cell>
          <cell r="K172">
            <v>3</v>
          </cell>
          <cell r="N172" t="str">
            <v>SOF</v>
          </cell>
          <cell r="O172" t="str">
            <v>2M0H0</v>
          </cell>
        </row>
        <row r="173">
          <cell r="A173" t="str">
            <v>AFIFABF0019</v>
          </cell>
          <cell r="B173" t="str">
            <v>SLIP-ON FLANGE</v>
          </cell>
          <cell r="C173" t="str">
            <v>ASTM A105; ANSI 150LB; RF</v>
          </cell>
          <cell r="D173" t="str">
            <v>14</v>
          </cell>
          <cell r="F173" t="str">
            <v>EA</v>
          </cell>
          <cell r="G173">
            <v>1</v>
          </cell>
          <cell r="H173">
            <v>31000</v>
          </cell>
          <cell r="I173">
            <v>31000</v>
          </cell>
          <cell r="J173">
            <v>1</v>
          </cell>
          <cell r="K173">
            <v>1</v>
          </cell>
          <cell r="N173" t="str">
            <v>SOF</v>
          </cell>
          <cell r="O173" t="str">
            <v>2M0H0</v>
          </cell>
          <cell r="P173">
            <v>6</v>
          </cell>
        </row>
        <row r="174">
          <cell r="A174" t="str">
            <v>AFNFAAA0032</v>
          </cell>
          <cell r="B174" t="str">
            <v>BLIND FLANGE</v>
          </cell>
          <cell r="C174" t="str">
            <v>ASTM A105; AWWA C207, E ; 125LB; FF</v>
          </cell>
          <cell r="D174" t="str">
            <v>40</v>
          </cell>
          <cell r="F174" t="str">
            <v>EA</v>
          </cell>
          <cell r="G174">
            <v>6</v>
          </cell>
          <cell r="H174">
            <v>1102500</v>
          </cell>
          <cell r="I174">
            <v>6615000</v>
          </cell>
          <cell r="J174">
            <v>6</v>
          </cell>
          <cell r="K174">
            <v>6</v>
          </cell>
          <cell r="N174" t="str">
            <v>BLF</v>
          </cell>
          <cell r="O174" t="str">
            <v>2M0H0</v>
          </cell>
        </row>
        <row r="175">
          <cell r="A175" t="str">
            <v>AFNFABA0006</v>
          </cell>
          <cell r="B175" t="str">
            <v>BLIND FLANGE</v>
          </cell>
          <cell r="C175" t="str">
            <v>ASTM A105; ANSI 150LB; FF</v>
          </cell>
          <cell r="D175" t="str">
            <v>1</v>
          </cell>
          <cell r="F175" t="str">
            <v>EA</v>
          </cell>
          <cell r="G175">
            <v>15</v>
          </cell>
          <cell r="H175">
            <v>2570</v>
          </cell>
          <cell r="I175">
            <v>38550</v>
          </cell>
          <cell r="J175">
            <v>15</v>
          </cell>
          <cell r="K175">
            <v>15</v>
          </cell>
          <cell r="N175" t="str">
            <v>BLF</v>
          </cell>
          <cell r="O175" t="str">
            <v>2M0H0</v>
          </cell>
        </row>
        <row r="176">
          <cell r="A176" t="str">
            <v>AFNFABA0008</v>
          </cell>
          <cell r="B176" t="str">
            <v>BLIND FLANGE</v>
          </cell>
          <cell r="C176" t="str">
            <v>ASTM A105; ANSI 150LB; FF</v>
          </cell>
          <cell r="D176" t="str">
            <v>1-1/2</v>
          </cell>
          <cell r="F176" t="str">
            <v>EA</v>
          </cell>
          <cell r="G176">
            <v>4</v>
          </cell>
          <cell r="H176">
            <v>3720</v>
          </cell>
          <cell r="I176">
            <v>14880</v>
          </cell>
          <cell r="J176">
            <v>4</v>
          </cell>
          <cell r="K176">
            <v>4</v>
          </cell>
          <cell r="N176" t="str">
            <v>BLF</v>
          </cell>
          <cell r="O176" t="str">
            <v>2M0H0</v>
          </cell>
        </row>
        <row r="177">
          <cell r="A177" t="str">
            <v>AFNFABA0009</v>
          </cell>
          <cell r="B177" t="str">
            <v>BLIND FLANGE</v>
          </cell>
          <cell r="C177" t="str">
            <v>ASTM A105; ANSI 150LB; FF</v>
          </cell>
          <cell r="D177" t="str">
            <v>2</v>
          </cell>
          <cell r="F177" t="str">
            <v>EA</v>
          </cell>
          <cell r="G177">
            <v>8</v>
          </cell>
          <cell r="H177">
            <v>5030</v>
          </cell>
          <cell r="I177">
            <v>40240</v>
          </cell>
          <cell r="J177">
            <v>8</v>
          </cell>
          <cell r="K177">
            <v>8</v>
          </cell>
          <cell r="N177" t="str">
            <v>BLF</v>
          </cell>
          <cell r="O177" t="str">
            <v>2M0H0</v>
          </cell>
        </row>
        <row r="178">
          <cell r="A178" t="str">
            <v>AFNFABA0011</v>
          </cell>
          <cell r="B178" t="str">
            <v>BLIND FLANGE</v>
          </cell>
          <cell r="C178" t="str">
            <v>ASTM A105; ANSI 150LB; FF</v>
          </cell>
          <cell r="D178" t="str">
            <v>3</v>
          </cell>
          <cell r="F178" t="str">
            <v>EA</v>
          </cell>
          <cell r="G178">
            <v>8</v>
          </cell>
          <cell r="H178">
            <v>5860</v>
          </cell>
          <cell r="I178">
            <v>46880</v>
          </cell>
          <cell r="J178">
            <v>8</v>
          </cell>
          <cell r="K178">
            <v>8</v>
          </cell>
          <cell r="N178" t="str">
            <v>BLF</v>
          </cell>
          <cell r="O178" t="str">
            <v>2M0H0</v>
          </cell>
        </row>
        <row r="179">
          <cell r="A179" t="str">
            <v>AFNFABA0013</v>
          </cell>
          <cell r="B179" t="str">
            <v>BLIND FLANGE</v>
          </cell>
          <cell r="C179" t="str">
            <v>ASTM A105; ANSI 150LB; FF</v>
          </cell>
          <cell r="D179" t="str">
            <v>4</v>
          </cell>
          <cell r="F179" t="str">
            <v>EA</v>
          </cell>
          <cell r="G179">
            <v>7</v>
          </cell>
          <cell r="H179">
            <v>10580</v>
          </cell>
          <cell r="I179">
            <v>74060</v>
          </cell>
          <cell r="J179">
            <v>7</v>
          </cell>
          <cell r="K179">
            <v>7</v>
          </cell>
          <cell r="N179" t="str">
            <v>BLF</v>
          </cell>
          <cell r="O179" t="str">
            <v>2M0H0</v>
          </cell>
        </row>
        <row r="180">
          <cell r="A180" t="str">
            <v>AFNFABA0015</v>
          </cell>
          <cell r="B180" t="str">
            <v>BLIND FLANGE</v>
          </cell>
          <cell r="C180" t="str">
            <v>ASTM A105; ANSI 150LB; FF</v>
          </cell>
          <cell r="D180" t="str">
            <v>6</v>
          </cell>
          <cell r="F180" t="str">
            <v>EA</v>
          </cell>
          <cell r="G180">
            <v>1</v>
          </cell>
          <cell r="H180">
            <v>15090</v>
          </cell>
          <cell r="I180">
            <v>15090</v>
          </cell>
          <cell r="J180">
            <v>1</v>
          </cell>
          <cell r="K180">
            <v>1</v>
          </cell>
          <cell r="N180" t="str">
            <v>BLF</v>
          </cell>
          <cell r="O180" t="str">
            <v>2M0H0</v>
          </cell>
        </row>
        <row r="181">
          <cell r="A181" t="str">
            <v>AFNFABA0017</v>
          </cell>
          <cell r="B181" t="str">
            <v>BLIND FLANGE</v>
          </cell>
          <cell r="C181" t="str">
            <v>ASTM A105; ANSI 150LB; FF</v>
          </cell>
          <cell r="D181" t="str">
            <v>10</v>
          </cell>
          <cell r="F181" t="str">
            <v>EA</v>
          </cell>
          <cell r="G181">
            <v>8</v>
          </cell>
          <cell r="H181">
            <v>35270</v>
          </cell>
          <cell r="I181">
            <v>282160</v>
          </cell>
          <cell r="J181">
            <v>8</v>
          </cell>
          <cell r="K181">
            <v>8</v>
          </cell>
          <cell r="N181" t="str">
            <v>BLF</v>
          </cell>
          <cell r="O181" t="str">
            <v>2M0H0</v>
          </cell>
        </row>
        <row r="182">
          <cell r="A182" t="str">
            <v>AFNFABA0024</v>
          </cell>
          <cell r="B182" t="str">
            <v>BLIND FLANGE</v>
          </cell>
          <cell r="C182" t="str">
            <v>ASTM A105; ANSI 150LB; FF</v>
          </cell>
          <cell r="D182" t="str">
            <v>24</v>
          </cell>
          <cell r="F182" t="str">
            <v>EA</v>
          </cell>
          <cell r="G182">
            <v>2</v>
          </cell>
          <cell r="H182">
            <v>286630</v>
          </cell>
          <cell r="I182">
            <v>573260</v>
          </cell>
          <cell r="J182">
            <v>2</v>
          </cell>
          <cell r="K182">
            <v>2</v>
          </cell>
          <cell r="N182" t="str">
            <v>BLF</v>
          </cell>
          <cell r="O182" t="str">
            <v>2M0H0</v>
          </cell>
        </row>
        <row r="183">
          <cell r="A183" t="str">
            <v>AFNFABB0006</v>
          </cell>
          <cell r="B183" t="str">
            <v>BLIND FLANGE</v>
          </cell>
          <cell r="C183" t="str">
            <v>ASTM A105; ANSI 150LB; FF; GALV.</v>
          </cell>
          <cell r="D183" t="str">
            <v>1</v>
          </cell>
          <cell r="F183" t="str">
            <v>EA</v>
          </cell>
          <cell r="G183">
            <v>15</v>
          </cell>
          <cell r="H183">
            <v>4078</v>
          </cell>
          <cell r="I183">
            <v>61170</v>
          </cell>
          <cell r="J183">
            <v>15</v>
          </cell>
          <cell r="K183">
            <v>15</v>
          </cell>
          <cell r="N183" t="str">
            <v>BLF</v>
          </cell>
          <cell r="O183" t="str">
            <v>2M0H0</v>
          </cell>
        </row>
        <row r="184">
          <cell r="A184" t="str">
            <v>AFNFABB0008</v>
          </cell>
          <cell r="B184" t="str">
            <v>BLIND FLANGE</v>
          </cell>
          <cell r="C184" t="str">
            <v>ASTM A105; ANSI 150LB; FF; GALV.</v>
          </cell>
          <cell r="D184" t="str">
            <v>1-1/2</v>
          </cell>
          <cell r="F184" t="str">
            <v>EA</v>
          </cell>
          <cell r="G184">
            <v>3</v>
          </cell>
          <cell r="H184">
            <v>4790</v>
          </cell>
          <cell r="I184">
            <v>14370</v>
          </cell>
          <cell r="J184">
            <v>2</v>
          </cell>
          <cell r="K184">
            <v>3</v>
          </cell>
          <cell r="N184" t="str">
            <v>BLF</v>
          </cell>
          <cell r="O184" t="str">
            <v>2M0H0</v>
          </cell>
        </row>
        <row r="185">
          <cell r="A185" t="str">
            <v>AFNFABB0009</v>
          </cell>
          <cell r="B185" t="str">
            <v>BLIND FLANGE</v>
          </cell>
          <cell r="C185" t="str">
            <v>ASTM A105; ANSI 150LB; FF; GALV.</v>
          </cell>
          <cell r="D185" t="str">
            <v>2</v>
          </cell>
          <cell r="F185" t="str">
            <v>EA</v>
          </cell>
          <cell r="G185">
            <v>27</v>
          </cell>
          <cell r="H185">
            <v>4480</v>
          </cell>
          <cell r="I185">
            <v>120960</v>
          </cell>
          <cell r="J185">
            <v>27</v>
          </cell>
          <cell r="K185">
            <v>27</v>
          </cell>
          <cell r="N185" t="str">
            <v>BLF</v>
          </cell>
          <cell r="O185" t="str">
            <v>2M0H0</v>
          </cell>
        </row>
        <row r="186">
          <cell r="A186" t="str">
            <v>AFNFABB0011</v>
          </cell>
          <cell r="B186" t="str">
            <v>BLIND FLANGE</v>
          </cell>
          <cell r="C186" t="str">
            <v>ASTM A105; ANSI 150LB; FF; GALV.</v>
          </cell>
          <cell r="D186" t="str">
            <v>3</v>
          </cell>
          <cell r="F186" t="str">
            <v>EA</v>
          </cell>
          <cell r="G186">
            <v>3</v>
          </cell>
          <cell r="H186">
            <v>10603</v>
          </cell>
          <cell r="I186">
            <v>31809</v>
          </cell>
          <cell r="J186">
            <v>3</v>
          </cell>
          <cell r="K186">
            <v>3</v>
          </cell>
          <cell r="N186" t="str">
            <v>BLF</v>
          </cell>
          <cell r="O186" t="str">
            <v>2M0H0</v>
          </cell>
        </row>
        <row r="187">
          <cell r="A187" t="str">
            <v>AFNFABB0013</v>
          </cell>
          <cell r="B187" t="str">
            <v>BLIND FLANGE</v>
          </cell>
          <cell r="C187" t="str">
            <v>ASTM A105; ANSI 150LB; FF; GALV.</v>
          </cell>
          <cell r="D187" t="str">
            <v>4</v>
          </cell>
          <cell r="F187" t="str">
            <v>EA</v>
          </cell>
          <cell r="G187">
            <v>2</v>
          </cell>
          <cell r="H187">
            <v>14427</v>
          </cell>
          <cell r="I187">
            <v>28854</v>
          </cell>
          <cell r="J187">
            <v>2</v>
          </cell>
          <cell r="K187">
            <v>2</v>
          </cell>
          <cell r="N187" t="str">
            <v>BLF</v>
          </cell>
          <cell r="O187" t="str">
            <v>2M0H0</v>
          </cell>
        </row>
        <row r="188">
          <cell r="A188" t="str">
            <v>AFNFABF0004</v>
          </cell>
          <cell r="B188" t="str">
            <v>BLIND FLANGE</v>
          </cell>
          <cell r="C188" t="str">
            <v>ASTM A105; ANSI 150LB; RF</v>
          </cell>
          <cell r="D188" t="str">
            <v>1/2</v>
          </cell>
          <cell r="F188" t="str">
            <v>EA</v>
          </cell>
          <cell r="G188">
            <v>1</v>
          </cell>
          <cell r="H188">
            <v>2300</v>
          </cell>
          <cell r="I188">
            <v>2300</v>
          </cell>
          <cell r="J188">
            <v>1</v>
          </cell>
          <cell r="K188">
            <v>1</v>
          </cell>
          <cell r="N188" t="str">
            <v>BLF</v>
          </cell>
          <cell r="O188" t="str">
            <v>2M0H0</v>
          </cell>
          <cell r="P188">
            <v>5</v>
          </cell>
        </row>
        <row r="189">
          <cell r="A189" t="str">
            <v>AFNFABF0006</v>
          </cell>
          <cell r="B189" t="str">
            <v>BLIND FLANGE</v>
          </cell>
          <cell r="C189" t="str">
            <v>ASTM A105; ANSI 150LB; RF</v>
          </cell>
          <cell r="D189" t="str">
            <v>1</v>
          </cell>
          <cell r="F189" t="str">
            <v>EA</v>
          </cell>
          <cell r="G189">
            <v>42</v>
          </cell>
          <cell r="H189">
            <v>2991</v>
          </cell>
          <cell r="I189">
            <v>125622</v>
          </cell>
          <cell r="J189">
            <v>42</v>
          </cell>
          <cell r="K189">
            <v>42</v>
          </cell>
          <cell r="N189" t="str">
            <v>BLF</v>
          </cell>
          <cell r="O189" t="str">
            <v>2M0H0</v>
          </cell>
        </row>
        <row r="190">
          <cell r="A190" t="str">
            <v>AFNFABF0009</v>
          </cell>
          <cell r="B190" t="str">
            <v>BLIND FLANGE</v>
          </cell>
          <cell r="C190" t="str">
            <v>ASTM A105; ANSI 150LB; RF</v>
          </cell>
          <cell r="D190" t="str">
            <v>2</v>
          </cell>
          <cell r="F190" t="str">
            <v>EA</v>
          </cell>
          <cell r="G190">
            <v>38</v>
          </cell>
          <cell r="H190">
            <v>5034</v>
          </cell>
          <cell r="I190">
            <v>191292</v>
          </cell>
          <cell r="J190">
            <v>38</v>
          </cell>
          <cell r="K190">
            <v>38</v>
          </cell>
          <cell r="N190" t="str">
            <v>BLF</v>
          </cell>
          <cell r="O190" t="str">
            <v>2M0H0</v>
          </cell>
        </row>
        <row r="191">
          <cell r="A191" t="str">
            <v>AFNFABF0011</v>
          </cell>
          <cell r="B191" t="str">
            <v>BLIND FLANGE</v>
          </cell>
          <cell r="C191" t="str">
            <v>ASTM A105; ANSI 150LB; RF</v>
          </cell>
          <cell r="D191" t="str">
            <v>3</v>
          </cell>
          <cell r="F191" t="str">
            <v>EA</v>
          </cell>
          <cell r="G191">
            <v>3</v>
          </cell>
          <cell r="H191">
            <v>5860</v>
          </cell>
          <cell r="I191">
            <v>17580</v>
          </cell>
          <cell r="J191">
            <v>3</v>
          </cell>
          <cell r="K191">
            <v>3</v>
          </cell>
          <cell r="N191" t="str">
            <v>BLF</v>
          </cell>
          <cell r="O191" t="str">
            <v>2M0H0</v>
          </cell>
        </row>
        <row r="192">
          <cell r="A192" t="str">
            <v>AFNFABF0013</v>
          </cell>
          <cell r="B192" t="str">
            <v>BLIND FLANGE</v>
          </cell>
          <cell r="C192" t="str">
            <v>ASTM A105; ANSI 150LB; RF</v>
          </cell>
          <cell r="D192" t="str">
            <v>4</v>
          </cell>
          <cell r="F192" t="str">
            <v>EA</v>
          </cell>
          <cell r="G192">
            <v>12</v>
          </cell>
          <cell r="H192">
            <v>10580</v>
          </cell>
          <cell r="I192">
            <v>126960</v>
          </cell>
          <cell r="J192">
            <v>12</v>
          </cell>
          <cell r="K192">
            <v>12</v>
          </cell>
          <cell r="N192" t="str">
            <v>BLF</v>
          </cell>
          <cell r="O192" t="str">
            <v>2M0H0</v>
          </cell>
        </row>
        <row r="193">
          <cell r="A193" t="str">
            <v>AFNFABF0015</v>
          </cell>
          <cell r="B193" t="str">
            <v>BLIND FLANGE</v>
          </cell>
          <cell r="C193" t="str">
            <v>ASTM A105; ANSI 150LB; RF</v>
          </cell>
          <cell r="D193" t="str">
            <v>6</v>
          </cell>
          <cell r="F193" t="str">
            <v>EA</v>
          </cell>
          <cell r="G193">
            <v>4</v>
          </cell>
          <cell r="H193">
            <v>15765</v>
          </cell>
          <cell r="I193">
            <v>63060</v>
          </cell>
          <cell r="J193">
            <v>4</v>
          </cell>
          <cell r="K193">
            <v>4</v>
          </cell>
          <cell r="N193" t="str">
            <v>BLF</v>
          </cell>
          <cell r="O193" t="str">
            <v>2M0H0</v>
          </cell>
        </row>
        <row r="194">
          <cell r="A194" t="str">
            <v>AFNFABF0016</v>
          </cell>
          <cell r="B194" t="str">
            <v>BLIND FLANGE</v>
          </cell>
          <cell r="C194" t="str">
            <v>ASTM A105; ANSI 150LB; RF</v>
          </cell>
          <cell r="D194" t="str">
            <v>8</v>
          </cell>
          <cell r="F194" t="str">
            <v>EA</v>
          </cell>
          <cell r="G194">
            <v>2</v>
          </cell>
          <cell r="H194">
            <v>24437</v>
          </cell>
          <cell r="I194">
            <v>48874</v>
          </cell>
          <cell r="J194">
            <v>2</v>
          </cell>
          <cell r="K194">
            <v>2</v>
          </cell>
          <cell r="N194" t="str">
            <v>BLF</v>
          </cell>
          <cell r="O194" t="str">
            <v>2M0H0</v>
          </cell>
        </row>
        <row r="195">
          <cell r="A195" t="str">
            <v>AFNFABF0017</v>
          </cell>
          <cell r="B195" t="str">
            <v>BLIND FLANGE</v>
          </cell>
          <cell r="C195" t="str">
            <v>ASTM A105; ANSI 150LB; RF</v>
          </cell>
          <cell r="D195" t="str">
            <v>10</v>
          </cell>
          <cell r="F195" t="str">
            <v>EA</v>
          </cell>
          <cell r="G195">
            <v>1</v>
          </cell>
          <cell r="H195">
            <v>25000</v>
          </cell>
          <cell r="I195">
            <v>25000</v>
          </cell>
          <cell r="J195">
            <v>1</v>
          </cell>
          <cell r="K195">
            <v>1</v>
          </cell>
          <cell r="N195" t="str">
            <v>BLF</v>
          </cell>
          <cell r="O195" t="str">
            <v>2M0H0</v>
          </cell>
          <cell r="P195">
            <v>6</v>
          </cell>
        </row>
        <row r="196">
          <cell r="A196" t="str">
            <v>AFNFABF0018</v>
          </cell>
          <cell r="B196" t="str">
            <v>BLIND FLANGE</v>
          </cell>
          <cell r="C196" t="str">
            <v>ASTM A105; ANSI 150LB; RF</v>
          </cell>
          <cell r="D196" t="str">
            <v>12</v>
          </cell>
          <cell r="F196" t="str">
            <v>EA</v>
          </cell>
          <cell r="G196">
            <v>1</v>
          </cell>
          <cell r="H196">
            <v>76930</v>
          </cell>
          <cell r="I196">
            <v>76930</v>
          </cell>
          <cell r="J196">
            <v>1</v>
          </cell>
          <cell r="K196">
            <v>1</v>
          </cell>
          <cell r="N196" t="str">
            <v>BLF</v>
          </cell>
          <cell r="O196" t="str">
            <v>2M0H0</v>
          </cell>
        </row>
        <row r="197">
          <cell r="A197" t="str">
            <v>AFNFABF0019</v>
          </cell>
          <cell r="B197" t="str">
            <v>BLIND FLANGE</v>
          </cell>
          <cell r="C197" t="str">
            <v>ASTM A105; ANSI 150LB; RF</v>
          </cell>
          <cell r="D197" t="str">
            <v>14</v>
          </cell>
          <cell r="F197" t="str">
            <v>EA</v>
          </cell>
          <cell r="G197">
            <v>1</v>
          </cell>
          <cell r="H197">
            <v>107509</v>
          </cell>
          <cell r="I197">
            <v>107509</v>
          </cell>
          <cell r="J197">
            <v>1</v>
          </cell>
          <cell r="K197">
            <v>1</v>
          </cell>
          <cell r="N197" t="str">
            <v>BLF</v>
          </cell>
          <cell r="O197" t="str">
            <v>2M0H0</v>
          </cell>
        </row>
        <row r="198">
          <cell r="A198" t="str">
            <v>AFNFAHF0016</v>
          </cell>
          <cell r="B198" t="str">
            <v>BLIND FLANGE</v>
          </cell>
          <cell r="C198" t="str">
            <v>ASTM A105; ANSI 900LB; RF</v>
          </cell>
          <cell r="D198" t="str">
            <v>8</v>
          </cell>
          <cell r="F198" t="str">
            <v>EA</v>
          </cell>
          <cell r="G198">
            <v>2</v>
          </cell>
          <cell r="H198">
            <v>143442</v>
          </cell>
          <cell r="I198">
            <v>286884</v>
          </cell>
          <cell r="J198">
            <v>2</v>
          </cell>
          <cell r="K198">
            <v>2</v>
          </cell>
          <cell r="N198" t="str">
            <v>BLF</v>
          </cell>
          <cell r="O198" t="str">
            <v>2M0H0</v>
          </cell>
        </row>
        <row r="199">
          <cell r="A199" t="str">
            <v>AFNFAHF0017</v>
          </cell>
          <cell r="B199" t="str">
            <v>BLIND FLANGE</v>
          </cell>
          <cell r="C199" t="str">
            <v>ASTM A105; ANSI 900LB; RF</v>
          </cell>
          <cell r="D199" t="str">
            <v>10</v>
          </cell>
          <cell r="F199" t="str">
            <v>EA</v>
          </cell>
          <cell r="G199">
            <v>2</v>
          </cell>
          <cell r="H199">
            <v>214130</v>
          </cell>
          <cell r="I199">
            <v>428260</v>
          </cell>
          <cell r="J199">
            <v>2</v>
          </cell>
          <cell r="K199">
            <v>2</v>
          </cell>
          <cell r="N199" t="str">
            <v>BLF</v>
          </cell>
          <cell r="O199" t="str">
            <v>2M0H0</v>
          </cell>
        </row>
        <row r="200">
          <cell r="A200" t="str">
            <v>AFNFAIF0006</v>
          </cell>
          <cell r="B200" t="str">
            <v>BLIND FLANGE</v>
          </cell>
          <cell r="C200" t="str">
            <v>ASTM A105; ANSI 1500LB; RF</v>
          </cell>
          <cell r="D200" t="str">
            <v>1</v>
          </cell>
          <cell r="F200" t="str">
            <v>EA</v>
          </cell>
          <cell r="G200">
            <v>38</v>
          </cell>
          <cell r="H200">
            <v>15876</v>
          </cell>
          <cell r="I200">
            <v>603288</v>
          </cell>
          <cell r="J200">
            <v>38</v>
          </cell>
          <cell r="K200">
            <v>38</v>
          </cell>
          <cell r="N200" t="str">
            <v>BLF</v>
          </cell>
          <cell r="O200" t="str">
            <v>2M0H0</v>
          </cell>
        </row>
        <row r="201">
          <cell r="A201" t="str">
            <v>AFNFAIF0009</v>
          </cell>
          <cell r="B201" t="str">
            <v>BLIND FLANGE</v>
          </cell>
          <cell r="C201" t="str">
            <v>ASTM A105; ANSI 1500LB; RF</v>
          </cell>
          <cell r="D201" t="str">
            <v>2</v>
          </cell>
          <cell r="F201" t="str">
            <v>EA</v>
          </cell>
          <cell r="G201">
            <v>3</v>
          </cell>
          <cell r="H201">
            <v>34000</v>
          </cell>
          <cell r="I201">
            <v>102000</v>
          </cell>
          <cell r="J201">
            <v>3</v>
          </cell>
          <cell r="K201">
            <v>3</v>
          </cell>
          <cell r="N201" t="str">
            <v>BLF</v>
          </cell>
          <cell r="O201" t="str">
            <v>2M0H0</v>
          </cell>
        </row>
        <row r="202">
          <cell r="A202" t="str">
            <v>AFNFHBA0009</v>
          </cell>
          <cell r="B202" t="str">
            <v>BLIND FLANGE</v>
          </cell>
          <cell r="C202" t="str">
            <v>ASTM A182 GR.F304; ANSI 150LB; FF</v>
          </cell>
          <cell r="D202" t="str">
            <v>2</v>
          </cell>
          <cell r="F202" t="str">
            <v>EA</v>
          </cell>
          <cell r="G202">
            <v>4</v>
          </cell>
          <cell r="H202">
            <v>14805</v>
          </cell>
          <cell r="I202">
            <v>59220</v>
          </cell>
          <cell r="J202">
            <v>4</v>
          </cell>
          <cell r="K202">
            <v>4</v>
          </cell>
          <cell r="N202" t="str">
            <v>BLF</v>
          </cell>
          <cell r="O202" t="str">
            <v>2M0H0</v>
          </cell>
        </row>
        <row r="203">
          <cell r="A203" t="str">
            <v>AFNFHBF0009</v>
          </cell>
          <cell r="B203" t="str">
            <v>BLIND FLANGE</v>
          </cell>
          <cell r="C203" t="str">
            <v>ASTM A182 GR.F304; ANSI 150LB; RF</v>
          </cell>
          <cell r="D203" t="str">
            <v>2</v>
          </cell>
          <cell r="F203" t="str">
            <v>EA</v>
          </cell>
          <cell r="G203">
            <v>9</v>
          </cell>
          <cell r="H203">
            <v>20103</v>
          </cell>
          <cell r="I203">
            <v>180927</v>
          </cell>
          <cell r="J203">
            <v>9</v>
          </cell>
          <cell r="K203">
            <v>9</v>
          </cell>
          <cell r="N203" t="str">
            <v>BLF</v>
          </cell>
          <cell r="O203" t="str">
            <v>2M0H0</v>
          </cell>
        </row>
        <row r="204">
          <cell r="A204" t="str">
            <v>AFNFHBF0013</v>
          </cell>
          <cell r="B204" t="str">
            <v>BLIND FLANGE</v>
          </cell>
          <cell r="C204" t="str">
            <v>ASTM A182 GR.F304; ANSI 150LB; RF</v>
          </cell>
          <cell r="D204" t="str">
            <v>4</v>
          </cell>
          <cell r="F204" t="str">
            <v>EA</v>
          </cell>
          <cell r="G204">
            <v>1</v>
          </cell>
          <cell r="H204">
            <v>40206</v>
          </cell>
          <cell r="I204">
            <v>40206</v>
          </cell>
          <cell r="J204">
            <v>1</v>
          </cell>
          <cell r="K204">
            <v>1</v>
          </cell>
          <cell r="N204" t="str">
            <v>BLF</v>
          </cell>
          <cell r="O204" t="str">
            <v>2M0H0</v>
          </cell>
          <cell r="P204">
            <v>6</v>
          </cell>
        </row>
        <row r="205">
          <cell r="A205" t="str">
            <v>AFNFHDF0004</v>
          </cell>
          <cell r="B205" t="str">
            <v>BLIND FLANGE</v>
          </cell>
          <cell r="C205" t="str">
            <v>ASTM A182 GR.F304; ANSI 300LB; RF</v>
          </cell>
          <cell r="D205" t="str">
            <v>1/2</v>
          </cell>
          <cell r="F205" t="str">
            <v>EA</v>
          </cell>
          <cell r="G205">
            <v>98</v>
          </cell>
          <cell r="H205">
            <v>9837</v>
          </cell>
          <cell r="I205">
            <v>964026</v>
          </cell>
          <cell r="J205">
            <v>77</v>
          </cell>
          <cell r="K205">
            <v>98</v>
          </cell>
          <cell r="N205" t="str">
            <v>BLF</v>
          </cell>
          <cell r="O205" t="str">
            <v>2M0H0</v>
          </cell>
        </row>
        <row r="206">
          <cell r="A206" t="str">
            <v>AFNFHDF0005</v>
          </cell>
          <cell r="B206" t="str">
            <v>BLIND FLANGE</v>
          </cell>
          <cell r="C206" t="str">
            <v>ASTM A182 GR.F304; ANSI 300LB; RF</v>
          </cell>
          <cell r="D206" t="str">
            <v>3/4</v>
          </cell>
          <cell r="F206" t="str">
            <v>EA</v>
          </cell>
          <cell r="G206">
            <v>11</v>
          </cell>
          <cell r="H206">
            <v>14320</v>
          </cell>
          <cell r="I206">
            <v>157520</v>
          </cell>
          <cell r="J206">
            <v>15</v>
          </cell>
          <cell r="K206">
            <v>15</v>
          </cell>
          <cell r="N206" t="str">
            <v>BLF</v>
          </cell>
          <cell r="O206" t="str">
            <v>2M0H0</v>
          </cell>
        </row>
        <row r="207">
          <cell r="A207" t="str">
            <v>AFNFHDF0006</v>
          </cell>
          <cell r="B207" t="str">
            <v>BLIND FLANGE</v>
          </cell>
          <cell r="C207" t="str">
            <v>ASTM A182 GR.F304; ANSI 300LB; RF</v>
          </cell>
          <cell r="D207" t="str">
            <v>1</v>
          </cell>
          <cell r="F207" t="str">
            <v>EA</v>
          </cell>
          <cell r="G207">
            <v>202</v>
          </cell>
          <cell r="H207">
            <v>17920</v>
          </cell>
          <cell r="I207">
            <v>3619840</v>
          </cell>
          <cell r="J207">
            <v>202</v>
          </cell>
          <cell r="K207">
            <v>202</v>
          </cell>
          <cell r="N207" t="str">
            <v>BLF</v>
          </cell>
          <cell r="O207" t="str">
            <v>2M0H0</v>
          </cell>
        </row>
        <row r="208">
          <cell r="A208" t="str">
            <v>AFNFHDF0009</v>
          </cell>
          <cell r="B208" t="str">
            <v>BLIND FLANGE</v>
          </cell>
          <cell r="C208" t="str">
            <v>ASTM A182 GR.F304; ANSI 300LB; RF</v>
          </cell>
          <cell r="D208" t="str">
            <v>2</v>
          </cell>
          <cell r="F208" t="str">
            <v>EA</v>
          </cell>
          <cell r="G208">
            <v>23</v>
          </cell>
          <cell r="H208">
            <v>27000</v>
          </cell>
          <cell r="I208">
            <v>621000</v>
          </cell>
          <cell r="J208">
            <v>23</v>
          </cell>
          <cell r="K208">
            <v>23</v>
          </cell>
          <cell r="N208" t="str">
            <v>BLF</v>
          </cell>
          <cell r="O208" t="str">
            <v>2M0H0</v>
          </cell>
        </row>
        <row r="209">
          <cell r="A209" t="str">
            <v>AFNFHDF0011</v>
          </cell>
          <cell r="B209" t="str">
            <v>BLIND FLANGE</v>
          </cell>
          <cell r="C209" t="str">
            <v>ASTM A182 GR.F304; ANSI 300LB; RF</v>
          </cell>
          <cell r="D209" t="str">
            <v>3</v>
          </cell>
          <cell r="F209" t="str">
            <v>EA</v>
          </cell>
          <cell r="G209">
            <v>7</v>
          </cell>
          <cell r="H209">
            <v>45816</v>
          </cell>
          <cell r="I209">
            <v>320712</v>
          </cell>
          <cell r="J209">
            <v>7</v>
          </cell>
          <cell r="K209">
            <v>7</v>
          </cell>
          <cell r="N209" t="str">
            <v>BLF</v>
          </cell>
          <cell r="O209" t="str">
            <v>2M0H0</v>
          </cell>
        </row>
        <row r="210">
          <cell r="A210" t="str">
            <v>AFNFHDF0013</v>
          </cell>
          <cell r="B210" t="str">
            <v>BLIND FLANGE</v>
          </cell>
          <cell r="C210" t="str">
            <v>ASTM A182 GR.F304; ANSI 300LB; RF</v>
          </cell>
          <cell r="D210" t="str">
            <v>4</v>
          </cell>
          <cell r="F210" t="str">
            <v>EA</v>
          </cell>
          <cell r="G210">
            <v>6</v>
          </cell>
          <cell r="H210">
            <v>87660</v>
          </cell>
          <cell r="I210">
            <v>525960</v>
          </cell>
          <cell r="J210">
            <v>6</v>
          </cell>
          <cell r="K210">
            <v>6</v>
          </cell>
          <cell r="N210" t="str">
            <v>BLF</v>
          </cell>
          <cell r="O210" t="str">
            <v>2M0H0</v>
          </cell>
        </row>
        <row r="211">
          <cell r="A211" t="str">
            <v>AFNFHDF0015</v>
          </cell>
          <cell r="B211" t="str">
            <v>BLIND FLANGE</v>
          </cell>
          <cell r="C211" t="str">
            <v>ASTM A182 GR.F304; ANSI 300LB; RF</v>
          </cell>
          <cell r="D211" t="str">
            <v>6</v>
          </cell>
          <cell r="F211" t="str">
            <v>EA</v>
          </cell>
          <cell r="G211">
            <v>19</v>
          </cell>
          <cell r="H211">
            <v>128743</v>
          </cell>
          <cell r="I211">
            <v>2446117</v>
          </cell>
          <cell r="J211">
            <v>19</v>
          </cell>
          <cell r="K211">
            <v>19</v>
          </cell>
          <cell r="N211" t="str">
            <v>BLF</v>
          </cell>
          <cell r="O211" t="str">
            <v>2M0H0</v>
          </cell>
        </row>
        <row r="212">
          <cell r="A212" t="str">
            <v>AFNFHDF0016</v>
          </cell>
          <cell r="B212" t="str">
            <v>BLIND FLANGE</v>
          </cell>
          <cell r="C212" t="str">
            <v>ASTM A182 GR.F304; ANSI 300LB; RF</v>
          </cell>
          <cell r="D212" t="str">
            <v>8</v>
          </cell>
          <cell r="F212" t="str">
            <v>EA</v>
          </cell>
          <cell r="G212">
            <v>6</v>
          </cell>
          <cell r="H212">
            <v>200240</v>
          </cell>
          <cell r="I212">
            <v>1201440</v>
          </cell>
          <cell r="J212">
            <v>6</v>
          </cell>
          <cell r="K212">
            <v>6</v>
          </cell>
          <cell r="N212" t="str">
            <v>BLF</v>
          </cell>
          <cell r="O212" t="str">
            <v>2M0H0</v>
          </cell>
        </row>
        <row r="213">
          <cell r="A213" t="str">
            <v>AFNFHDF0017</v>
          </cell>
          <cell r="B213" t="str">
            <v>BLIND FLANGE</v>
          </cell>
          <cell r="C213" t="str">
            <v>ASTM A182 GR.F304; ANSI 300LB; RF</v>
          </cell>
          <cell r="D213" t="str">
            <v>10</v>
          </cell>
          <cell r="F213" t="str">
            <v>EA</v>
          </cell>
          <cell r="G213">
            <v>7</v>
          </cell>
          <cell r="H213">
            <v>210000</v>
          </cell>
          <cell r="I213">
            <v>1470000</v>
          </cell>
          <cell r="J213">
            <v>7</v>
          </cell>
          <cell r="K213">
            <v>7</v>
          </cell>
          <cell r="N213" t="str">
            <v>BLF</v>
          </cell>
          <cell r="O213" t="str">
            <v>2M0H0</v>
          </cell>
          <cell r="P213">
            <v>6</v>
          </cell>
        </row>
        <row r="214">
          <cell r="A214" t="str">
            <v>AFNFHDF0018</v>
          </cell>
          <cell r="B214" t="str">
            <v>BLIND FLANGE</v>
          </cell>
          <cell r="C214" t="str">
            <v>ASTM A182 GR.F304; ANSI 300LB; RF</v>
          </cell>
          <cell r="D214" t="str">
            <v>12</v>
          </cell>
          <cell r="F214" t="str">
            <v>EA</v>
          </cell>
          <cell r="G214">
            <v>4</v>
          </cell>
          <cell r="H214">
            <v>648104</v>
          </cell>
          <cell r="I214">
            <v>2592416</v>
          </cell>
          <cell r="J214">
            <v>4</v>
          </cell>
          <cell r="K214">
            <v>4</v>
          </cell>
          <cell r="N214" t="str">
            <v>BLF</v>
          </cell>
          <cell r="O214" t="str">
            <v>2M0H0</v>
          </cell>
        </row>
        <row r="215">
          <cell r="A215" t="str">
            <v>AFNFHDF0022</v>
          </cell>
          <cell r="B215" t="str">
            <v>BLIND FLANGE</v>
          </cell>
          <cell r="C215" t="str">
            <v>ASTM A182 GR.F304; ANSI 300LB; RF</v>
          </cell>
          <cell r="D215" t="str">
            <v>20</v>
          </cell>
          <cell r="F215" t="str">
            <v>EA</v>
          </cell>
          <cell r="G215">
            <v>2</v>
          </cell>
          <cell r="H215">
            <v>1389147</v>
          </cell>
          <cell r="I215">
            <v>2778294</v>
          </cell>
          <cell r="J215">
            <v>2</v>
          </cell>
          <cell r="K215">
            <v>2</v>
          </cell>
          <cell r="N215" t="str">
            <v>BLF</v>
          </cell>
          <cell r="O215" t="str">
            <v>2M0H0</v>
          </cell>
        </row>
        <row r="216">
          <cell r="A216" t="str">
            <v>AFNFHDF0024</v>
          </cell>
          <cell r="B216" t="str">
            <v>BLIND FLANGE</v>
          </cell>
          <cell r="C216" t="str">
            <v>ASTM A182 GR.F304; ANSI 300LB; RF</v>
          </cell>
          <cell r="D216" t="str">
            <v>24</v>
          </cell>
          <cell r="F216" t="str">
            <v>EA</v>
          </cell>
          <cell r="G216">
            <v>1</v>
          </cell>
          <cell r="H216">
            <v>1944000</v>
          </cell>
          <cell r="I216">
            <v>1944000</v>
          </cell>
          <cell r="J216">
            <v>1</v>
          </cell>
          <cell r="K216">
            <v>1</v>
          </cell>
          <cell r="N216" t="str">
            <v>BLF</v>
          </cell>
          <cell r="O216" t="str">
            <v>2M0H0</v>
          </cell>
        </row>
        <row r="217">
          <cell r="A217" t="str">
            <v>AFNFHHF0011</v>
          </cell>
          <cell r="B217" t="str">
            <v>BLIND FLANGE</v>
          </cell>
          <cell r="C217" t="str">
            <v>ASTM A182 GR.F304; ANSI 900LB; RF</v>
          </cell>
          <cell r="D217" t="str">
            <v>3</v>
          </cell>
          <cell r="F217" t="str">
            <v>EA</v>
          </cell>
          <cell r="G217">
            <v>9</v>
          </cell>
          <cell r="H217">
            <v>84963</v>
          </cell>
          <cell r="I217">
            <v>764667</v>
          </cell>
          <cell r="J217">
            <v>9</v>
          </cell>
          <cell r="K217">
            <v>9</v>
          </cell>
          <cell r="N217" t="str">
            <v>BLF</v>
          </cell>
          <cell r="O217" t="str">
            <v>2M0H0</v>
          </cell>
        </row>
        <row r="218">
          <cell r="A218" t="str">
            <v>AFNFHHF0013</v>
          </cell>
          <cell r="B218" t="str">
            <v>BLIND FLANGE</v>
          </cell>
          <cell r="C218" t="str">
            <v>ASTM A182 GR.F304; ANSI 900LB; RF</v>
          </cell>
          <cell r="D218" t="str">
            <v>4</v>
          </cell>
          <cell r="F218" t="str">
            <v>EA</v>
          </cell>
          <cell r="G218">
            <v>2</v>
          </cell>
          <cell r="H218">
            <v>208710</v>
          </cell>
          <cell r="I218">
            <v>417420</v>
          </cell>
          <cell r="J218">
            <v>2</v>
          </cell>
          <cell r="K218">
            <v>2</v>
          </cell>
          <cell r="N218" t="str">
            <v>BLF</v>
          </cell>
          <cell r="O218" t="str">
            <v>2M0H0</v>
          </cell>
        </row>
        <row r="219">
          <cell r="A219" t="str">
            <v>AFNFHHF0015</v>
          </cell>
          <cell r="B219" t="str">
            <v>BLIND FLANGE</v>
          </cell>
          <cell r="C219" t="str">
            <v>ASTM A182 GR.F304; ANSI 900LB; RF</v>
          </cell>
          <cell r="D219" t="str">
            <v>6</v>
          </cell>
          <cell r="F219" t="str">
            <v>EA</v>
          </cell>
          <cell r="G219">
            <v>5</v>
          </cell>
          <cell r="H219">
            <v>271135</v>
          </cell>
          <cell r="I219">
            <v>1355675</v>
          </cell>
          <cell r="J219">
            <v>5</v>
          </cell>
          <cell r="K219">
            <v>5</v>
          </cell>
          <cell r="N219" t="str">
            <v>BLF</v>
          </cell>
          <cell r="O219" t="str">
            <v>2M0H0</v>
          </cell>
        </row>
        <row r="220">
          <cell r="A220" t="str">
            <v>AFNFHHF0016</v>
          </cell>
          <cell r="B220" t="str">
            <v>BLIND FLANGE</v>
          </cell>
          <cell r="C220" t="str">
            <v>ASTM A182 GR.F304; ANSI 900LB; RF</v>
          </cell>
          <cell r="D220" t="str">
            <v>8</v>
          </cell>
          <cell r="F220" t="str">
            <v>EA</v>
          </cell>
          <cell r="G220">
            <v>8</v>
          </cell>
          <cell r="H220">
            <v>513590</v>
          </cell>
          <cell r="I220">
            <v>4108720</v>
          </cell>
          <cell r="J220">
            <v>8</v>
          </cell>
          <cell r="K220">
            <v>8</v>
          </cell>
          <cell r="N220" t="str">
            <v>BLF</v>
          </cell>
          <cell r="O220" t="str">
            <v>2M0H0</v>
          </cell>
        </row>
        <row r="221">
          <cell r="A221" t="str">
            <v>AFNFHHF0018</v>
          </cell>
          <cell r="B221" t="str">
            <v>BLIND FLANGE</v>
          </cell>
          <cell r="C221" t="str">
            <v>ASTM A182 GR.F304; ANSI 900LB; RF</v>
          </cell>
          <cell r="D221" t="str">
            <v>12</v>
          </cell>
          <cell r="F221" t="str">
            <v>EA</v>
          </cell>
          <cell r="G221">
            <v>3</v>
          </cell>
          <cell r="H221">
            <v>950653</v>
          </cell>
          <cell r="I221">
            <v>2851959</v>
          </cell>
          <cell r="J221">
            <v>3</v>
          </cell>
          <cell r="K221">
            <v>3</v>
          </cell>
          <cell r="N221" t="str">
            <v>BLF</v>
          </cell>
          <cell r="O221" t="str">
            <v>2M0H0</v>
          </cell>
        </row>
        <row r="222">
          <cell r="A222" t="str">
            <v>AFNFHHF0021</v>
          </cell>
          <cell r="B222" t="str">
            <v>BLIND FLANGE</v>
          </cell>
          <cell r="C222" t="str">
            <v>ASTM A182 GR.F304; ANSI 900LB; RF</v>
          </cell>
          <cell r="D222" t="str">
            <v>18</v>
          </cell>
          <cell r="F222" t="str">
            <v>EA</v>
          </cell>
          <cell r="G222">
            <v>4</v>
          </cell>
          <cell r="H222">
            <v>1842560</v>
          </cell>
          <cell r="I222">
            <v>7370240</v>
          </cell>
          <cell r="J222">
            <v>4</v>
          </cell>
          <cell r="K222">
            <v>4</v>
          </cell>
          <cell r="N222" t="str">
            <v>BLF</v>
          </cell>
          <cell r="O222" t="str">
            <v>2M0H0</v>
          </cell>
        </row>
        <row r="223">
          <cell r="A223" t="str">
            <v>AFNFHIF0004</v>
          </cell>
          <cell r="B223" t="str">
            <v>BLIND FLANGE</v>
          </cell>
          <cell r="C223" t="str">
            <v>ASTM A182 GR.F304; ANSI 1500LB; RF</v>
          </cell>
          <cell r="D223" t="str">
            <v>1/2</v>
          </cell>
          <cell r="F223" t="str">
            <v>EA</v>
          </cell>
          <cell r="G223">
            <v>33</v>
          </cell>
          <cell r="H223">
            <v>19531</v>
          </cell>
          <cell r="I223">
            <v>644523</v>
          </cell>
          <cell r="J223">
            <v>35</v>
          </cell>
          <cell r="K223">
            <v>35</v>
          </cell>
          <cell r="N223" t="str">
            <v>BLF</v>
          </cell>
          <cell r="O223" t="str">
            <v>2M0H0</v>
          </cell>
        </row>
        <row r="224">
          <cell r="A224" t="str">
            <v>AFNFHIF0006</v>
          </cell>
          <cell r="B224" t="str">
            <v>BLIND FLANGE</v>
          </cell>
          <cell r="C224" t="str">
            <v>ASTM A182 GR.F304; ANSI 1500LB; RF</v>
          </cell>
          <cell r="D224" t="str">
            <v>1</v>
          </cell>
          <cell r="F224" t="str">
            <v>EA</v>
          </cell>
          <cell r="G224">
            <v>170</v>
          </cell>
          <cell r="H224">
            <v>28952</v>
          </cell>
          <cell r="I224">
            <v>4921840</v>
          </cell>
          <cell r="J224">
            <v>180</v>
          </cell>
          <cell r="K224">
            <v>180</v>
          </cell>
          <cell r="N224" t="str">
            <v>BLF</v>
          </cell>
          <cell r="O224" t="str">
            <v>2M0H0</v>
          </cell>
        </row>
        <row r="225">
          <cell r="A225" t="str">
            <v>AFNFHIF0008</v>
          </cell>
          <cell r="B225" t="str">
            <v>BLIND FLANGE</v>
          </cell>
          <cell r="C225" t="str">
            <v>ASTM A182 GR.F304; ANSI 1500LB; RF</v>
          </cell>
          <cell r="D225" t="str">
            <v>1-1/2</v>
          </cell>
          <cell r="F225" t="str">
            <v>EA</v>
          </cell>
          <cell r="G225">
            <v>6</v>
          </cell>
          <cell r="H225">
            <v>48048</v>
          </cell>
          <cell r="I225">
            <v>288288</v>
          </cell>
          <cell r="J225">
            <v>6</v>
          </cell>
          <cell r="K225">
            <v>6</v>
          </cell>
          <cell r="N225" t="str">
            <v>BLF</v>
          </cell>
          <cell r="O225" t="str">
            <v>2M0H0</v>
          </cell>
        </row>
        <row r="226">
          <cell r="A226" t="str">
            <v>AFNFHIF0009</v>
          </cell>
          <cell r="B226" t="str">
            <v>BLIND FLANGE</v>
          </cell>
          <cell r="C226" t="str">
            <v>ASTM A182 GR.F304; ANSI 1500LB; RF</v>
          </cell>
          <cell r="D226" t="str">
            <v>2</v>
          </cell>
          <cell r="F226" t="str">
            <v>EA</v>
          </cell>
          <cell r="G226">
            <v>4</v>
          </cell>
          <cell r="H226">
            <v>150000</v>
          </cell>
          <cell r="I226">
            <v>600000</v>
          </cell>
          <cell r="J226">
            <v>4</v>
          </cell>
          <cell r="K226">
            <v>4</v>
          </cell>
          <cell r="N226" t="str">
            <v>BLF</v>
          </cell>
          <cell r="O226" t="str">
            <v>2M0H0</v>
          </cell>
        </row>
        <row r="227">
          <cell r="A227" t="str">
            <v>AFNFHMF0028</v>
          </cell>
          <cell r="B227" t="str">
            <v>BLIND FLANGE</v>
          </cell>
          <cell r="C227" t="str">
            <v>ASTM A182 GR.F304; API 605; 300LB; RF</v>
          </cell>
          <cell r="D227" t="str">
            <v>32</v>
          </cell>
          <cell r="F227" t="str">
            <v>EA</v>
          </cell>
          <cell r="G227">
            <v>1</v>
          </cell>
          <cell r="H227">
            <v>2487145</v>
          </cell>
          <cell r="I227">
            <v>2487145</v>
          </cell>
          <cell r="J227">
            <v>1</v>
          </cell>
          <cell r="K227">
            <v>1</v>
          </cell>
          <cell r="N227" t="str">
            <v>BLF</v>
          </cell>
          <cell r="O227" t="str">
            <v>2M0H0</v>
          </cell>
        </row>
        <row r="228">
          <cell r="A228" t="str">
            <v>AGNCBABS004</v>
          </cell>
          <cell r="B228" t="str">
            <v>GASKET</v>
          </cell>
          <cell r="C228" t="str">
            <v>ANSI 150#; FULL FACE; 1.6MM THK.</v>
          </cell>
          <cell r="D228" t="str">
            <v>1/2</v>
          </cell>
          <cell r="F228" t="str">
            <v>EA</v>
          </cell>
          <cell r="G228">
            <v>4</v>
          </cell>
          <cell r="H228">
            <v>1350</v>
          </cell>
          <cell r="I228">
            <v>5400</v>
          </cell>
          <cell r="J228">
            <v>4</v>
          </cell>
          <cell r="K228">
            <v>4</v>
          </cell>
          <cell r="N228" t="str">
            <v>GAS</v>
          </cell>
          <cell r="O228" t="str">
            <v>2M0H0</v>
          </cell>
          <cell r="P228">
            <v>5</v>
          </cell>
        </row>
        <row r="229">
          <cell r="A229" t="str">
            <v>AGNCBABS005</v>
          </cell>
          <cell r="B229" t="str">
            <v>GASKET</v>
          </cell>
          <cell r="C229" t="str">
            <v>ANSI 150#; FULL FACE; 1.6MM THK.</v>
          </cell>
          <cell r="D229" t="str">
            <v>3/4</v>
          </cell>
          <cell r="F229" t="str">
            <v>EA</v>
          </cell>
          <cell r="G229">
            <v>37</v>
          </cell>
          <cell r="H229">
            <v>280</v>
          </cell>
          <cell r="I229">
            <v>10360</v>
          </cell>
          <cell r="J229">
            <v>37</v>
          </cell>
          <cell r="K229">
            <v>37</v>
          </cell>
          <cell r="N229" t="str">
            <v>GAS</v>
          </cell>
          <cell r="O229" t="str">
            <v>2M0H0</v>
          </cell>
        </row>
        <row r="230">
          <cell r="A230" t="str">
            <v>AGNCBABS006</v>
          </cell>
          <cell r="B230" t="str">
            <v>GASKET</v>
          </cell>
          <cell r="C230" t="str">
            <v>ANSI 150#; FULL FACE; 1.6MM THK.</v>
          </cell>
          <cell r="D230" t="str">
            <v>1</v>
          </cell>
          <cell r="F230" t="str">
            <v>EA</v>
          </cell>
          <cell r="G230">
            <v>41</v>
          </cell>
          <cell r="H230">
            <v>440</v>
          </cell>
          <cell r="I230">
            <v>18040</v>
          </cell>
          <cell r="J230">
            <v>41</v>
          </cell>
          <cell r="K230">
            <v>41</v>
          </cell>
          <cell r="N230" t="str">
            <v>GAS</v>
          </cell>
          <cell r="O230" t="str">
            <v>2M0H0</v>
          </cell>
        </row>
        <row r="231">
          <cell r="A231" t="str">
            <v>AGNCBABS007</v>
          </cell>
          <cell r="B231" t="str">
            <v>GASKET</v>
          </cell>
          <cell r="C231" t="str">
            <v>ANSI 150#; FULL FACE; 1.6MM THK.</v>
          </cell>
          <cell r="D231" t="str">
            <v>1-1/4</v>
          </cell>
          <cell r="F231" t="str">
            <v>EA</v>
          </cell>
          <cell r="G231">
            <v>8</v>
          </cell>
          <cell r="H231">
            <v>510</v>
          </cell>
          <cell r="I231">
            <v>4080</v>
          </cell>
          <cell r="J231">
            <v>8</v>
          </cell>
          <cell r="K231">
            <v>8</v>
          </cell>
          <cell r="N231" t="str">
            <v>GAS</v>
          </cell>
          <cell r="O231" t="str">
            <v>2M0H0</v>
          </cell>
        </row>
        <row r="232">
          <cell r="A232" t="str">
            <v>AGNCBABS008</v>
          </cell>
          <cell r="B232" t="str">
            <v>GASKET</v>
          </cell>
          <cell r="C232" t="str">
            <v>ANSI 150#; FULL FACE; 1.6MM THK.</v>
          </cell>
          <cell r="D232" t="str">
            <v>1-1/2</v>
          </cell>
          <cell r="F232" t="str">
            <v>EA</v>
          </cell>
          <cell r="G232">
            <v>17</v>
          </cell>
          <cell r="H232">
            <v>550</v>
          </cell>
          <cell r="I232">
            <v>9350</v>
          </cell>
          <cell r="J232">
            <v>18</v>
          </cell>
          <cell r="K232">
            <v>18</v>
          </cell>
          <cell r="N232" t="str">
            <v>GAS</v>
          </cell>
          <cell r="O232" t="str">
            <v>2M0H0</v>
          </cell>
        </row>
        <row r="233">
          <cell r="A233" t="str">
            <v>AGNCBABS009</v>
          </cell>
          <cell r="B233" t="str">
            <v>GASKET</v>
          </cell>
          <cell r="C233" t="str">
            <v>ANSI 150#; FULL FACE; 1.6MM THK.</v>
          </cell>
          <cell r="D233" t="str">
            <v>2</v>
          </cell>
          <cell r="F233" t="str">
            <v>EA</v>
          </cell>
          <cell r="G233">
            <v>105</v>
          </cell>
          <cell r="H233">
            <v>670</v>
          </cell>
          <cell r="I233">
            <v>70350</v>
          </cell>
          <cell r="J233">
            <v>105</v>
          </cell>
          <cell r="K233">
            <v>105</v>
          </cell>
          <cell r="N233" t="str">
            <v>GAS</v>
          </cell>
          <cell r="O233" t="str">
            <v>2M0H0</v>
          </cell>
        </row>
        <row r="234">
          <cell r="A234" t="str">
            <v>AGNCBABS011</v>
          </cell>
          <cell r="B234" t="str">
            <v>GASKET</v>
          </cell>
          <cell r="C234" t="str">
            <v>ANSI 150#; FULL FACE; 1.6MM THK.</v>
          </cell>
          <cell r="D234" t="str">
            <v>3</v>
          </cell>
          <cell r="F234" t="str">
            <v>EA</v>
          </cell>
          <cell r="G234">
            <v>49</v>
          </cell>
          <cell r="H234">
            <v>950</v>
          </cell>
          <cell r="I234">
            <v>46550</v>
          </cell>
          <cell r="J234">
            <v>47</v>
          </cell>
          <cell r="K234">
            <v>49</v>
          </cell>
          <cell r="N234" t="str">
            <v>GAS</v>
          </cell>
          <cell r="O234" t="str">
            <v>2M0H0</v>
          </cell>
        </row>
        <row r="235">
          <cell r="A235" t="str">
            <v>AGNCBABS013</v>
          </cell>
          <cell r="B235" t="str">
            <v>GASKET</v>
          </cell>
          <cell r="C235" t="str">
            <v>ANSI 150#; FULL FACE; 1.6MM THK.</v>
          </cell>
          <cell r="D235" t="str">
            <v>4</v>
          </cell>
          <cell r="F235" t="str">
            <v>EA</v>
          </cell>
          <cell r="G235">
            <v>46</v>
          </cell>
          <cell r="H235">
            <v>1230</v>
          </cell>
          <cell r="I235">
            <v>56580</v>
          </cell>
          <cell r="J235">
            <v>41</v>
          </cell>
          <cell r="K235">
            <v>46</v>
          </cell>
          <cell r="N235" t="str">
            <v>GAS</v>
          </cell>
          <cell r="O235" t="str">
            <v>2M0H0</v>
          </cell>
        </row>
        <row r="236">
          <cell r="A236" t="str">
            <v>AGNCBABS015</v>
          </cell>
          <cell r="B236" t="str">
            <v>GASKET</v>
          </cell>
          <cell r="C236" t="str">
            <v>ANSI 150#; FULL FACE; 1.6MM THK.</v>
          </cell>
          <cell r="D236" t="str">
            <v>6</v>
          </cell>
          <cell r="F236" t="str">
            <v>EA</v>
          </cell>
          <cell r="G236">
            <v>5</v>
          </cell>
          <cell r="H236">
            <v>2180</v>
          </cell>
          <cell r="I236">
            <v>10900</v>
          </cell>
          <cell r="J236">
            <v>5</v>
          </cell>
          <cell r="K236">
            <v>5</v>
          </cell>
          <cell r="N236" t="str">
            <v>GAS</v>
          </cell>
          <cell r="O236" t="str">
            <v>2M0H0</v>
          </cell>
          <cell r="P236">
            <v>5</v>
          </cell>
        </row>
        <row r="237">
          <cell r="A237" t="str">
            <v>AGNCBABS016</v>
          </cell>
          <cell r="B237" t="str">
            <v>GASKET</v>
          </cell>
          <cell r="C237" t="str">
            <v>ANSI 150#; FULL FACE; 1.6MM THK.</v>
          </cell>
          <cell r="D237" t="str">
            <v>8</v>
          </cell>
          <cell r="F237" t="str">
            <v>EA</v>
          </cell>
          <cell r="G237">
            <v>32</v>
          </cell>
          <cell r="H237">
            <v>3030</v>
          </cell>
          <cell r="I237">
            <v>96960</v>
          </cell>
          <cell r="J237">
            <v>29</v>
          </cell>
          <cell r="K237">
            <v>32</v>
          </cell>
          <cell r="N237" t="str">
            <v>GAS</v>
          </cell>
          <cell r="O237" t="str">
            <v>2M0H0</v>
          </cell>
        </row>
        <row r="238">
          <cell r="A238" t="str">
            <v>AGNCBABS017</v>
          </cell>
          <cell r="B238" t="str">
            <v>GASKET</v>
          </cell>
          <cell r="C238" t="str">
            <v>ANSI 150#; FULL FACE; 1.6MM THK.</v>
          </cell>
          <cell r="D238" t="str">
            <v>10</v>
          </cell>
          <cell r="F238" t="str">
            <v>EA</v>
          </cell>
          <cell r="G238">
            <v>112</v>
          </cell>
          <cell r="H238">
            <v>4450</v>
          </cell>
          <cell r="I238">
            <v>498400</v>
          </cell>
          <cell r="J238">
            <v>113</v>
          </cell>
          <cell r="K238">
            <v>113</v>
          </cell>
          <cell r="N238" t="str">
            <v>GAS</v>
          </cell>
          <cell r="O238" t="str">
            <v>2M0H0</v>
          </cell>
        </row>
        <row r="239">
          <cell r="A239" t="str">
            <v>AGNCBABS019</v>
          </cell>
          <cell r="B239" t="str">
            <v>GASKET</v>
          </cell>
          <cell r="C239" t="str">
            <v>ANSI 150#; FULL FACE; 1.6MM THK.</v>
          </cell>
          <cell r="D239" t="str">
            <v>14</v>
          </cell>
          <cell r="F239" t="str">
            <v>EA</v>
          </cell>
          <cell r="G239">
            <v>4</v>
          </cell>
          <cell r="H239">
            <v>6670</v>
          </cell>
          <cell r="I239">
            <v>26680</v>
          </cell>
          <cell r="J239">
            <v>4</v>
          </cell>
          <cell r="K239">
            <v>4</v>
          </cell>
          <cell r="N239" t="str">
            <v>GAS</v>
          </cell>
          <cell r="O239" t="str">
            <v>2M0H0</v>
          </cell>
        </row>
        <row r="240">
          <cell r="A240" t="str">
            <v>AGNCBABS022</v>
          </cell>
          <cell r="B240" t="str">
            <v>GASKET</v>
          </cell>
          <cell r="C240" t="str">
            <v>ANSI 150#; FULL FACE; 1.6MM THK.</v>
          </cell>
          <cell r="D240" t="str">
            <v>20</v>
          </cell>
          <cell r="F240" t="str">
            <v>EA</v>
          </cell>
          <cell r="G240">
            <v>24</v>
          </cell>
          <cell r="H240">
            <v>12650</v>
          </cell>
          <cell r="I240">
            <v>303600</v>
          </cell>
          <cell r="J240">
            <v>24</v>
          </cell>
          <cell r="K240">
            <v>24</v>
          </cell>
          <cell r="N240" t="str">
            <v>GAS</v>
          </cell>
          <cell r="O240" t="str">
            <v>2M0H0</v>
          </cell>
        </row>
        <row r="241">
          <cell r="A241" t="str">
            <v>AGNCBABS024</v>
          </cell>
          <cell r="B241" t="str">
            <v>GASKET</v>
          </cell>
          <cell r="C241" t="str">
            <v>ANSI 150#; FULL FACE; 1.6MM THK.</v>
          </cell>
          <cell r="D241" t="str">
            <v>24</v>
          </cell>
          <cell r="F241" t="str">
            <v>EA</v>
          </cell>
          <cell r="G241">
            <v>2</v>
          </cell>
          <cell r="H241">
            <v>17550</v>
          </cell>
          <cell r="I241">
            <v>35100</v>
          </cell>
          <cell r="J241">
            <v>2</v>
          </cell>
          <cell r="K241">
            <v>2</v>
          </cell>
          <cell r="N241" t="str">
            <v>GAS</v>
          </cell>
          <cell r="O241" t="str">
            <v>2M0H0</v>
          </cell>
        </row>
        <row r="242">
          <cell r="A242" t="str">
            <v>AGNCBABT027</v>
          </cell>
          <cell r="B242" t="str">
            <v>GASKET</v>
          </cell>
          <cell r="C242" t="str">
            <v>AWWA C207; 125#; FULL FACE; 1.6MM THK.</v>
          </cell>
          <cell r="D242" t="str">
            <v>30</v>
          </cell>
          <cell r="F242" t="str">
            <v>EA</v>
          </cell>
          <cell r="G242">
            <v>16</v>
          </cell>
          <cell r="H242">
            <v>23080</v>
          </cell>
          <cell r="I242">
            <v>369280</v>
          </cell>
          <cell r="J242">
            <v>16</v>
          </cell>
          <cell r="K242">
            <v>16</v>
          </cell>
          <cell r="N242" t="str">
            <v>GAS</v>
          </cell>
          <cell r="O242" t="str">
            <v>2M0H0</v>
          </cell>
        </row>
        <row r="243">
          <cell r="A243" t="str">
            <v>AGNCBABT032</v>
          </cell>
          <cell r="B243" t="str">
            <v>GASKET</v>
          </cell>
          <cell r="C243" t="str">
            <v>AWWA C207; 125#; FULL FACE; 1.6MM THK.</v>
          </cell>
          <cell r="D243" t="str">
            <v>40</v>
          </cell>
          <cell r="F243" t="str">
            <v>EA</v>
          </cell>
          <cell r="G243">
            <v>38</v>
          </cell>
          <cell r="H243">
            <v>37930</v>
          </cell>
          <cell r="I243">
            <v>1441340</v>
          </cell>
          <cell r="J243">
            <v>38</v>
          </cell>
          <cell r="K243">
            <v>38</v>
          </cell>
          <cell r="N243" t="str">
            <v>GAS</v>
          </cell>
          <cell r="O243" t="str">
            <v>2M0H0</v>
          </cell>
        </row>
        <row r="244">
          <cell r="A244" t="str">
            <v>AGNCBABT036</v>
          </cell>
          <cell r="B244" t="str">
            <v>GASKET</v>
          </cell>
          <cell r="C244" t="str">
            <v>AWWA C207; 125#; FULL FACE; 1.6MM THK.</v>
          </cell>
          <cell r="D244" t="str">
            <v>48</v>
          </cell>
          <cell r="F244" t="str">
            <v>EA</v>
          </cell>
          <cell r="G244">
            <v>4</v>
          </cell>
          <cell r="H244">
            <v>49020</v>
          </cell>
          <cell r="I244">
            <v>196080</v>
          </cell>
          <cell r="J244">
            <v>4</v>
          </cell>
          <cell r="K244">
            <v>4</v>
          </cell>
          <cell r="N244" t="str">
            <v>GAS</v>
          </cell>
          <cell r="O244" t="str">
            <v>2M0H0</v>
          </cell>
        </row>
        <row r="245">
          <cell r="A245" t="str">
            <v>AGNCBBBS004</v>
          </cell>
          <cell r="B245" t="str">
            <v>GASKET</v>
          </cell>
          <cell r="C245" t="str">
            <v>ANSI 150#; FLAT RING; 1.6MM THK.</v>
          </cell>
          <cell r="D245" t="str">
            <v>1/2</v>
          </cell>
          <cell r="F245" t="str">
            <v>EA</v>
          </cell>
          <cell r="G245">
            <v>1</v>
          </cell>
          <cell r="H245">
            <v>80</v>
          </cell>
          <cell r="I245">
            <v>80</v>
          </cell>
          <cell r="J245">
            <v>1</v>
          </cell>
          <cell r="K245">
            <v>1</v>
          </cell>
          <cell r="N245" t="str">
            <v>GAS</v>
          </cell>
          <cell r="O245" t="str">
            <v>2M0H0</v>
          </cell>
        </row>
        <row r="246">
          <cell r="A246" t="str">
            <v>AGNCBBBS005</v>
          </cell>
          <cell r="B246" t="str">
            <v>GASKET</v>
          </cell>
          <cell r="C246" t="str">
            <v>ANSI 150#; FLAT RING; 1.6MM THK.</v>
          </cell>
          <cell r="D246" t="str">
            <v>3/4</v>
          </cell>
          <cell r="F246" t="str">
            <v>EA</v>
          </cell>
          <cell r="G246">
            <v>3</v>
          </cell>
          <cell r="H246">
            <v>110</v>
          </cell>
          <cell r="I246">
            <v>330</v>
          </cell>
          <cell r="J246">
            <v>3</v>
          </cell>
          <cell r="K246">
            <v>3</v>
          </cell>
          <cell r="N246" t="str">
            <v>GAS</v>
          </cell>
          <cell r="O246" t="str">
            <v>2M0H0</v>
          </cell>
        </row>
        <row r="247">
          <cell r="A247" t="str">
            <v>AGNCBBBS006</v>
          </cell>
          <cell r="B247" t="str">
            <v>GASKET</v>
          </cell>
          <cell r="C247" t="str">
            <v>ANSI 150#; FLAT RING; 1.6MM THK.</v>
          </cell>
          <cell r="D247" t="str">
            <v>1</v>
          </cell>
          <cell r="F247" t="str">
            <v>EA</v>
          </cell>
          <cell r="G247">
            <v>45</v>
          </cell>
          <cell r="H247">
            <v>150</v>
          </cell>
          <cell r="I247">
            <v>6750</v>
          </cell>
          <cell r="J247">
            <v>45</v>
          </cell>
          <cell r="K247">
            <v>45</v>
          </cell>
          <cell r="N247" t="str">
            <v>GAS</v>
          </cell>
          <cell r="O247" t="str">
            <v>2M0H0</v>
          </cell>
        </row>
        <row r="248">
          <cell r="A248" t="str">
            <v>AGNCBBBS009</v>
          </cell>
          <cell r="B248" t="str">
            <v>GASKET</v>
          </cell>
          <cell r="C248" t="str">
            <v>ANSI 150#; FLAT RING; 1.6MM THK.</v>
          </cell>
          <cell r="D248" t="str">
            <v>2</v>
          </cell>
          <cell r="F248" t="str">
            <v>EA</v>
          </cell>
          <cell r="G248">
            <v>133</v>
          </cell>
          <cell r="H248">
            <v>370</v>
          </cell>
          <cell r="I248">
            <v>49210</v>
          </cell>
          <cell r="J248">
            <v>133</v>
          </cell>
          <cell r="K248">
            <v>133</v>
          </cell>
          <cell r="N248" t="str">
            <v>GAS</v>
          </cell>
          <cell r="O248" t="str">
            <v>2M0H0</v>
          </cell>
        </row>
        <row r="249">
          <cell r="A249" t="str">
            <v>AGNCBBBS010</v>
          </cell>
          <cell r="B249" t="str">
            <v>GASKET</v>
          </cell>
          <cell r="C249" t="str">
            <v>ANSI 150#; FLAT RING; 1.6MM THK.</v>
          </cell>
          <cell r="D249" t="str">
            <v>2-1/2</v>
          </cell>
          <cell r="F249" t="str">
            <v>EA</v>
          </cell>
          <cell r="G249">
            <v>1</v>
          </cell>
          <cell r="H249">
            <v>510</v>
          </cell>
          <cell r="I249">
            <v>510</v>
          </cell>
          <cell r="J249">
            <v>1</v>
          </cell>
          <cell r="K249">
            <v>1</v>
          </cell>
          <cell r="N249" t="str">
            <v>GAS</v>
          </cell>
          <cell r="O249" t="str">
            <v>2M0H0</v>
          </cell>
        </row>
        <row r="250">
          <cell r="A250" t="str">
            <v>AGNCBBBS011</v>
          </cell>
          <cell r="B250" t="str">
            <v>GASKET</v>
          </cell>
          <cell r="C250" t="str">
            <v>ANSI 150#; FLAT RING; 1.6MM THK.</v>
          </cell>
          <cell r="D250" t="str">
            <v>3</v>
          </cell>
          <cell r="F250" t="str">
            <v>EA</v>
          </cell>
          <cell r="G250">
            <v>21</v>
          </cell>
          <cell r="H250">
            <v>2200</v>
          </cell>
          <cell r="I250">
            <v>46200</v>
          </cell>
          <cell r="J250">
            <v>21</v>
          </cell>
          <cell r="K250">
            <v>21</v>
          </cell>
          <cell r="N250" t="str">
            <v>GAS</v>
          </cell>
          <cell r="O250" t="str">
            <v>2M0H0</v>
          </cell>
          <cell r="P250">
            <v>5</v>
          </cell>
        </row>
        <row r="251">
          <cell r="A251" t="str">
            <v>AGNCBBBS013</v>
          </cell>
          <cell r="B251" t="str">
            <v>GASKET</v>
          </cell>
          <cell r="C251" t="str">
            <v>ANSI 150#; FLAT RING; 1.6MM THK.</v>
          </cell>
          <cell r="D251" t="str">
            <v>4</v>
          </cell>
          <cell r="F251" t="str">
            <v>EA</v>
          </cell>
          <cell r="G251">
            <v>51</v>
          </cell>
          <cell r="H251">
            <v>860</v>
          </cell>
          <cell r="I251">
            <v>43860</v>
          </cell>
          <cell r="J251">
            <v>51</v>
          </cell>
          <cell r="K251">
            <v>51</v>
          </cell>
          <cell r="N251" t="str">
            <v>GAS</v>
          </cell>
          <cell r="O251" t="str">
            <v>2M0H0</v>
          </cell>
        </row>
        <row r="252">
          <cell r="A252" t="str">
            <v>AGNCBBBS015</v>
          </cell>
          <cell r="B252" t="str">
            <v>GASKET</v>
          </cell>
          <cell r="C252" t="str">
            <v>ANSI 150#; FLAT RING; 1.6MM THK.</v>
          </cell>
          <cell r="D252" t="str">
            <v>6</v>
          </cell>
          <cell r="F252" t="str">
            <v>EA</v>
          </cell>
          <cell r="G252">
            <v>10</v>
          </cell>
          <cell r="H252">
            <v>1520</v>
          </cell>
          <cell r="I252">
            <v>15200</v>
          </cell>
          <cell r="J252">
            <v>10</v>
          </cell>
          <cell r="K252">
            <v>10</v>
          </cell>
          <cell r="N252" t="str">
            <v>GAS</v>
          </cell>
          <cell r="O252" t="str">
            <v>2M0H0</v>
          </cell>
        </row>
        <row r="253">
          <cell r="A253" t="str">
            <v>AGNCBBBS016</v>
          </cell>
          <cell r="B253" t="str">
            <v>GASKET</v>
          </cell>
          <cell r="C253" t="str">
            <v>ANSI 150#; FLAT RING; 1.6MM THK.</v>
          </cell>
          <cell r="D253" t="str">
            <v>8</v>
          </cell>
          <cell r="F253" t="str">
            <v>EA</v>
          </cell>
          <cell r="G253">
            <v>6</v>
          </cell>
          <cell r="H253">
            <v>2370</v>
          </cell>
          <cell r="I253">
            <v>14220</v>
          </cell>
          <cell r="J253">
            <v>6</v>
          </cell>
          <cell r="K253">
            <v>6</v>
          </cell>
          <cell r="N253" t="str">
            <v>GAS</v>
          </cell>
          <cell r="O253" t="str">
            <v>2M0H0</v>
          </cell>
          <cell r="P253">
            <v>5</v>
          </cell>
        </row>
        <row r="254">
          <cell r="A254" t="str">
            <v>AGNCBBBS017</v>
          </cell>
          <cell r="B254" t="str">
            <v>GASKET</v>
          </cell>
          <cell r="C254" t="str">
            <v>ANSI 150#; FLAT RING; 1.6MM THK.</v>
          </cell>
          <cell r="D254" t="str">
            <v>10</v>
          </cell>
          <cell r="F254" t="str">
            <v>EA</v>
          </cell>
          <cell r="G254">
            <v>4</v>
          </cell>
          <cell r="H254">
            <v>2840</v>
          </cell>
          <cell r="I254">
            <v>11360</v>
          </cell>
          <cell r="J254">
            <v>4</v>
          </cell>
          <cell r="K254">
            <v>4</v>
          </cell>
          <cell r="N254" t="str">
            <v>GAS</v>
          </cell>
          <cell r="O254" t="str">
            <v>2M0H0</v>
          </cell>
          <cell r="P254">
            <v>5</v>
          </cell>
        </row>
        <row r="255">
          <cell r="A255" t="str">
            <v>AGNCBBBS018</v>
          </cell>
          <cell r="B255" t="str">
            <v>GASKET</v>
          </cell>
          <cell r="C255" t="str">
            <v>ANSI 150#; FLAT RING; 1.6MM THK.</v>
          </cell>
          <cell r="D255" t="str">
            <v>12</v>
          </cell>
          <cell r="F255" t="str">
            <v>EA</v>
          </cell>
          <cell r="G255">
            <v>4</v>
          </cell>
          <cell r="H255">
            <v>4170</v>
          </cell>
          <cell r="I255">
            <v>16680</v>
          </cell>
          <cell r="J255">
            <v>4</v>
          </cell>
          <cell r="K255">
            <v>4</v>
          </cell>
          <cell r="N255" t="str">
            <v>GAS</v>
          </cell>
          <cell r="O255" t="str">
            <v>2M0H0</v>
          </cell>
          <cell r="P255">
            <v>5</v>
          </cell>
        </row>
        <row r="256">
          <cell r="A256" t="str">
            <v>AGNCBBBS019</v>
          </cell>
          <cell r="B256" t="str">
            <v>GASKET</v>
          </cell>
          <cell r="C256" t="str">
            <v>ANSI 150#; FLAT RING; 1.6MM THK.</v>
          </cell>
          <cell r="D256" t="str">
            <v>14</v>
          </cell>
          <cell r="F256" t="str">
            <v>EA</v>
          </cell>
          <cell r="G256">
            <v>1</v>
          </cell>
          <cell r="H256">
            <v>4680</v>
          </cell>
          <cell r="I256">
            <v>4680</v>
          </cell>
          <cell r="J256">
            <v>1</v>
          </cell>
          <cell r="K256">
            <v>1</v>
          </cell>
          <cell r="N256" t="str">
            <v>GAS</v>
          </cell>
          <cell r="O256" t="str">
            <v>2M0H0</v>
          </cell>
          <cell r="P256">
            <v>5</v>
          </cell>
        </row>
        <row r="257">
          <cell r="A257" t="str">
            <v>AGNCDABS010</v>
          </cell>
          <cell r="B257" t="str">
            <v>GASKET</v>
          </cell>
          <cell r="C257" t="str">
            <v>ANSI 300#; FULL FACE; 1.6MM THK.</v>
          </cell>
          <cell r="D257" t="str">
            <v>2-1/2</v>
          </cell>
          <cell r="F257" t="str">
            <v>EA</v>
          </cell>
          <cell r="G257">
            <v>6</v>
          </cell>
          <cell r="H257">
            <v>590</v>
          </cell>
          <cell r="I257">
            <v>3540</v>
          </cell>
          <cell r="J257">
            <v>0</v>
          </cell>
          <cell r="K257">
            <v>6</v>
          </cell>
          <cell r="N257" t="str">
            <v>GAS</v>
          </cell>
          <cell r="O257" t="str">
            <v>2M0H0</v>
          </cell>
        </row>
        <row r="258">
          <cell r="A258" t="str">
            <v>AGNCDBBS006</v>
          </cell>
          <cell r="B258" t="str">
            <v>GASKET</v>
          </cell>
          <cell r="C258" t="str">
            <v>ANSI 300#; FLAT RING; 1.6MM THK.</v>
          </cell>
          <cell r="D258" t="str">
            <v>1</v>
          </cell>
          <cell r="F258" t="str">
            <v>EA</v>
          </cell>
          <cell r="G258">
            <v>1</v>
          </cell>
          <cell r="H258">
            <v>200</v>
          </cell>
          <cell r="I258">
            <v>200</v>
          </cell>
          <cell r="J258">
            <v>1</v>
          </cell>
          <cell r="K258">
            <v>1</v>
          </cell>
          <cell r="N258" t="str">
            <v>GAS</v>
          </cell>
          <cell r="O258" t="str">
            <v>2M0H0</v>
          </cell>
        </row>
        <row r="259">
          <cell r="A259" t="str">
            <v>AGNKBABS011</v>
          </cell>
          <cell r="B259" t="str">
            <v>GASKET</v>
          </cell>
          <cell r="C259" t="str">
            <v>ANSI 150#; FULL FACE; 1.6MM THK.</v>
          </cell>
          <cell r="D259" t="str">
            <v>3</v>
          </cell>
          <cell r="F259" t="str">
            <v>EA</v>
          </cell>
          <cell r="G259">
            <v>7</v>
          </cell>
          <cell r="H259">
            <v>1200</v>
          </cell>
          <cell r="I259">
            <v>8400</v>
          </cell>
          <cell r="J259">
            <v>7</v>
          </cell>
          <cell r="K259">
            <v>7</v>
          </cell>
          <cell r="N259" t="str">
            <v>GAS</v>
          </cell>
          <cell r="O259" t="str">
            <v>2M0H0</v>
          </cell>
        </row>
        <row r="260">
          <cell r="A260" t="str">
            <v>AHCHABAC016</v>
          </cell>
          <cell r="B260" t="str">
            <v>GASKET</v>
          </cell>
          <cell r="C260" t="str">
            <v>TYPE 4DF1 PER TECH STD M18-1TS, 1/8 IN THK(B16.5)</v>
          </cell>
          <cell r="D260" t="str">
            <v>8</v>
          </cell>
          <cell r="F260" t="str">
            <v>EA</v>
          </cell>
          <cell r="G260">
            <v>3</v>
          </cell>
          <cell r="H260">
            <v>7700</v>
          </cell>
          <cell r="I260">
            <v>23100</v>
          </cell>
          <cell r="J260">
            <v>3</v>
          </cell>
          <cell r="K260">
            <v>3</v>
          </cell>
          <cell r="N260" t="str">
            <v>GAS</v>
          </cell>
          <cell r="O260" t="str">
            <v>2M0H0</v>
          </cell>
        </row>
        <row r="261">
          <cell r="A261" t="str">
            <v>AHCHABAC017</v>
          </cell>
          <cell r="B261" t="str">
            <v>GASKET</v>
          </cell>
          <cell r="C261" t="str">
            <v>TYPE 4DF1 PER TECH STD M18-1TS, 1/8 IN THK(B16.5)</v>
          </cell>
          <cell r="D261" t="str">
            <v>10</v>
          </cell>
          <cell r="F261" t="str">
            <v>EA</v>
          </cell>
          <cell r="G261">
            <v>2</v>
          </cell>
          <cell r="H261">
            <v>10590</v>
          </cell>
          <cell r="I261">
            <v>21180</v>
          </cell>
          <cell r="J261">
            <v>2</v>
          </cell>
          <cell r="K261">
            <v>2</v>
          </cell>
          <cell r="N261" t="str">
            <v>GAS</v>
          </cell>
          <cell r="O261" t="str">
            <v>2M0H0</v>
          </cell>
        </row>
        <row r="262">
          <cell r="A262" t="str">
            <v>AHCIABAC006</v>
          </cell>
          <cell r="B262" t="str">
            <v>GASKET</v>
          </cell>
          <cell r="C262" t="str">
            <v>TYPE 4DF1 PER TECH STD M18-1TS, 1/8 IN THK(B16.5)</v>
          </cell>
          <cell r="D262" t="str">
            <v>1</v>
          </cell>
          <cell r="F262" t="str">
            <v>EA</v>
          </cell>
          <cell r="G262">
            <v>73</v>
          </cell>
          <cell r="H262">
            <v>1360</v>
          </cell>
          <cell r="I262">
            <v>99280</v>
          </cell>
          <cell r="J262">
            <v>73</v>
          </cell>
          <cell r="K262">
            <v>73</v>
          </cell>
          <cell r="N262" t="str">
            <v>GAS</v>
          </cell>
          <cell r="O262" t="str">
            <v>2M0H0</v>
          </cell>
        </row>
        <row r="263">
          <cell r="A263" t="str">
            <v>AHCIABAC009</v>
          </cell>
          <cell r="B263" t="str">
            <v>GASKET</v>
          </cell>
          <cell r="C263" t="str">
            <v>TYPE 4DF1 PER TECH STD M18-1TS, 1/8 IN THK(B16.5)</v>
          </cell>
          <cell r="D263" t="str">
            <v>2</v>
          </cell>
          <cell r="F263" t="str">
            <v>EA</v>
          </cell>
          <cell r="G263">
            <v>3</v>
          </cell>
          <cell r="H263">
            <v>1590</v>
          </cell>
          <cell r="I263">
            <v>4770</v>
          </cell>
          <cell r="J263">
            <v>3</v>
          </cell>
          <cell r="K263">
            <v>3</v>
          </cell>
          <cell r="N263" t="str">
            <v>GAS</v>
          </cell>
          <cell r="O263" t="str">
            <v>2M0H0</v>
          </cell>
          <cell r="P263">
            <v>5</v>
          </cell>
        </row>
        <row r="264">
          <cell r="A264" t="str">
            <v>AHDBXXXX004</v>
          </cell>
          <cell r="B264" t="str">
            <v>GASKET</v>
          </cell>
          <cell r="C264" t="str">
            <v>W/PURE GRAPHITE FILLER; 3.2MM THK.</v>
          </cell>
          <cell r="D264" t="str">
            <v>1/2</v>
          </cell>
          <cell r="F264" t="str">
            <v>EA</v>
          </cell>
          <cell r="G264">
            <v>1</v>
          </cell>
          <cell r="H264">
            <v>2020</v>
          </cell>
          <cell r="I264">
            <v>2020</v>
          </cell>
          <cell r="J264">
            <v>1</v>
          </cell>
          <cell r="K264">
            <v>1</v>
          </cell>
          <cell r="N264" t="str">
            <v>GAS</v>
          </cell>
          <cell r="O264" t="str">
            <v>2M0H0</v>
          </cell>
        </row>
        <row r="265">
          <cell r="A265" t="str">
            <v>AHDBXXXX009</v>
          </cell>
          <cell r="B265" t="str">
            <v>GASKET</v>
          </cell>
          <cell r="C265" t="str">
            <v>W/PURE GRAPHITE FILLER; 3.2MM THK.</v>
          </cell>
          <cell r="D265" t="str">
            <v>2</v>
          </cell>
          <cell r="F265" t="str">
            <v>EA</v>
          </cell>
          <cell r="G265">
            <v>6</v>
          </cell>
          <cell r="H265">
            <v>3580</v>
          </cell>
          <cell r="I265">
            <v>21480</v>
          </cell>
          <cell r="J265">
            <v>6</v>
          </cell>
          <cell r="K265">
            <v>6</v>
          </cell>
          <cell r="N265" t="str">
            <v>GAS</v>
          </cell>
          <cell r="O265" t="str">
            <v>2M0H0</v>
          </cell>
        </row>
        <row r="266">
          <cell r="A266" t="str">
            <v>AHDBXXXX011</v>
          </cell>
          <cell r="B266" t="str">
            <v>GASKET</v>
          </cell>
          <cell r="C266" t="str">
            <v>W/PURE GRAPHITE FILLER; 3.2MM THK.</v>
          </cell>
          <cell r="D266" t="str">
            <v>3</v>
          </cell>
          <cell r="F266" t="str">
            <v>EA</v>
          </cell>
          <cell r="G266">
            <v>10</v>
          </cell>
          <cell r="H266">
            <v>4960</v>
          </cell>
          <cell r="I266">
            <v>49600</v>
          </cell>
          <cell r="J266">
            <v>10</v>
          </cell>
          <cell r="K266">
            <v>10</v>
          </cell>
          <cell r="N266" t="str">
            <v>GAS</v>
          </cell>
          <cell r="O266" t="str">
            <v>2M0H0</v>
          </cell>
        </row>
        <row r="267">
          <cell r="A267" t="str">
            <v>AHDBXXXX013</v>
          </cell>
          <cell r="B267" t="str">
            <v>GASKET</v>
          </cell>
          <cell r="C267" t="str">
            <v>W/PURE GRAPHITE FILLER; 3.2MM THK.</v>
          </cell>
          <cell r="D267" t="str">
            <v>4</v>
          </cell>
          <cell r="F267" t="str">
            <v>EA</v>
          </cell>
          <cell r="G267">
            <v>12</v>
          </cell>
          <cell r="H267">
            <v>7410</v>
          </cell>
          <cell r="I267">
            <v>88920</v>
          </cell>
          <cell r="J267">
            <v>12</v>
          </cell>
          <cell r="K267">
            <v>12</v>
          </cell>
          <cell r="N267" t="str">
            <v>GAS</v>
          </cell>
          <cell r="O267" t="str">
            <v>2M0H0</v>
          </cell>
        </row>
        <row r="268">
          <cell r="A268" t="str">
            <v>AHDBXXXX015</v>
          </cell>
          <cell r="B268" t="str">
            <v>GASKET</v>
          </cell>
          <cell r="C268" t="str">
            <v>W/PURE GRAPHITE FILLER; 3.2MM THK.</v>
          </cell>
          <cell r="D268" t="str">
            <v>6</v>
          </cell>
          <cell r="F268" t="str">
            <v>EA</v>
          </cell>
          <cell r="G268">
            <v>11</v>
          </cell>
          <cell r="H268">
            <v>11690</v>
          </cell>
          <cell r="I268">
            <v>128590</v>
          </cell>
          <cell r="J268">
            <v>11</v>
          </cell>
          <cell r="K268">
            <v>11</v>
          </cell>
          <cell r="N268" t="str">
            <v>GAS</v>
          </cell>
          <cell r="O268" t="str">
            <v>2M0H0</v>
          </cell>
        </row>
        <row r="269">
          <cell r="A269" t="str">
            <v>AHDDXXXX004</v>
          </cell>
          <cell r="B269" t="str">
            <v>GASKET</v>
          </cell>
          <cell r="C269" t="str">
            <v>W/PURE GRAPHITE FILLER; 3.2MM THK.</v>
          </cell>
          <cell r="D269" t="str">
            <v>1/2</v>
          </cell>
          <cell r="F269" t="str">
            <v>EA</v>
          </cell>
          <cell r="G269">
            <v>99</v>
          </cell>
          <cell r="H269">
            <v>2160</v>
          </cell>
          <cell r="I269">
            <v>213840</v>
          </cell>
          <cell r="J269">
            <v>78</v>
          </cell>
          <cell r="K269">
            <v>99</v>
          </cell>
          <cell r="N269" t="str">
            <v>GAS</v>
          </cell>
          <cell r="O269" t="str">
            <v>2M0H0</v>
          </cell>
        </row>
        <row r="270">
          <cell r="A270" t="str">
            <v>AHDDXXXX005</v>
          </cell>
          <cell r="B270" t="str">
            <v>GASKET</v>
          </cell>
          <cell r="C270" t="str">
            <v>W/PURE GRAPHITE FILLER; 3.2MM THK.</v>
          </cell>
          <cell r="D270" t="str">
            <v>3/4</v>
          </cell>
          <cell r="F270" t="str">
            <v>EA</v>
          </cell>
          <cell r="G270">
            <v>77</v>
          </cell>
          <cell r="H270">
            <v>2390</v>
          </cell>
          <cell r="I270">
            <v>184030</v>
          </cell>
          <cell r="J270">
            <v>80</v>
          </cell>
          <cell r="K270">
            <v>80</v>
          </cell>
          <cell r="N270" t="str">
            <v>GAS</v>
          </cell>
          <cell r="O270" t="str">
            <v>2M0H0</v>
          </cell>
        </row>
        <row r="271">
          <cell r="A271" t="str">
            <v>AHDDXXXX006</v>
          </cell>
          <cell r="B271" t="str">
            <v>GASKET</v>
          </cell>
          <cell r="C271" t="str">
            <v>W/PURE GRAPHITE FILLER; 3.2MM THK.</v>
          </cell>
          <cell r="D271" t="str">
            <v>1</v>
          </cell>
          <cell r="F271" t="str">
            <v>EA</v>
          </cell>
          <cell r="G271">
            <v>439</v>
          </cell>
          <cell r="H271">
            <v>2600</v>
          </cell>
          <cell r="I271">
            <v>1141400</v>
          </cell>
          <cell r="J271">
            <v>439</v>
          </cell>
          <cell r="K271">
            <v>439</v>
          </cell>
          <cell r="N271" t="str">
            <v>GAS</v>
          </cell>
          <cell r="O271" t="str">
            <v>2M0H0</v>
          </cell>
        </row>
        <row r="272">
          <cell r="A272" t="str">
            <v>AHDDXXXX008</v>
          </cell>
          <cell r="B272" t="str">
            <v>GASKET</v>
          </cell>
          <cell r="C272" t="str">
            <v>W/PURE GRAPHITE FILLER; 3.2MM THK.</v>
          </cell>
          <cell r="D272" t="str">
            <v>1-1/2</v>
          </cell>
          <cell r="F272" t="str">
            <v>EA</v>
          </cell>
          <cell r="G272">
            <v>15</v>
          </cell>
          <cell r="H272">
            <v>3370</v>
          </cell>
          <cell r="I272">
            <v>50550</v>
          </cell>
          <cell r="J272">
            <v>15</v>
          </cell>
          <cell r="K272">
            <v>15</v>
          </cell>
          <cell r="N272" t="str">
            <v>GAS</v>
          </cell>
          <cell r="O272" t="str">
            <v>2M0H0</v>
          </cell>
        </row>
        <row r="273">
          <cell r="A273" t="str">
            <v>AHDDXXXX009</v>
          </cell>
          <cell r="B273" t="str">
            <v>GASKET</v>
          </cell>
          <cell r="C273" t="str">
            <v>W/PURE GRAPHITE FILLER; 3.2MM THK.</v>
          </cell>
          <cell r="D273" t="str">
            <v>2</v>
          </cell>
          <cell r="F273" t="str">
            <v>EA</v>
          </cell>
          <cell r="G273">
            <v>118</v>
          </cell>
          <cell r="H273">
            <v>3820</v>
          </cell>
          <cell r="I273">
            <v>450760</v>
          </cell>
          <cell r="J273">
            <v>116</v>
          </cell>
          <cell r="K273">
            <v>118</v>
          </cell>
          <cell r="N273" t="str">
            <v>GAS</v>
          </cell>
          <cell r="O273" t="str">
            <v>2M0H0</v>
          </cell>
        </row>
        <row r="274">
          <cell r="A274" t="str">
            <v>AHDDXXXX011</v>
          </cell>
          <cell r="B274" t="str">
            <v>GASKET</v>
          </cell>
          <cell r="C274" t="str">
            <v>W/PURE GRAPHITE FILLER; 3.2MM THK.</v>
          </cell>
          <cell r="D274" t="str">
            <v>3</v>
          </cell>
          <cell r="F274" t="str">
            <v>EA</v>
          </cell>
          <cell r="G274">
            <v>59</v>
          </cell>
          <cell r="H274">
            <v>5270</v>
          </cell>
          <cell r="I274">
            <v>310930</v>
          </cell>
          <cell r="J274">
            <v>62</v>
          </cell>
          <cell r="K274">
            <v>62</v>
          </cell>
          <cell r="N274" t="str">
            <v>GAS</v>
          </cell>
          <cell r="O274" t="str">
            <v>2M0H0</v>
          </cell>
        </row>
        <row r="275">
          <cell r="A275" t="str">
            <v>AHDDXXXX013</v>
          </cell>
          <cell r="B275" t="str">
            <v>GASKET</v>
          </cell>
          <cell r="C275" t="str">
            <v>W/PURE GRAPHITE FILLER; 3.2MM THK.</v>
          </cell>
          <cell r="D275" t="str">
            <v>4</v>
          </cell>
          <cell r="F275" t="str">
            <v>EA</v>
          </cell>
          <cell r="G275">
            <v>46</v>
          </cell>
          <cell r="H275">
            <v>7800</v>
          </cell>
          <cell r="I275">
            <v>358800</v>
          </cell>
          <cell r="J275">
            <v>42</v>
          </cell>
          <cell r="K275">
            <v>46</v>
          </cell>
          <cell r="N275" t="str">
            <v>GAS</v>
          </cell>
          <cell r="O275" t="str">
            <v>2M0H0</v>
          </cell>
        </row>
        <row r="276">
          <cell r="A276" t="str">
            <v>AHDDXXXX015</v>
          </cell>
          <cell r="B276" t="str">
            <v>GASKET</v>
          </cell>
          <cell r="C276" t="str">
            <v>W/PURE GRAPHITE FILLER; 3.2MM THK.</v>
          </cell>
          <cell r="D276" t="str">
            <v>6</v>
          </cell>
          <cell r="F276" t="str">
            <v>EA</v>
          </cell>
          <cell r="G276">
            <v>61</v>
          </cell>
          <cell r="H276">
            <v>13650</v>
          </cell>
          <cell r="I276">
            <v>832650</v>
          </cell>
          <cell r="J276">
            <v>62</v>
          </cell>
          <cell r="K276">
            <v>62</v>
          </cell>
          <cell r="N276" t="str">
            <v>GAS</v>
          </cell>
          <cell r="O276" t="str">
            <v>2M0H0</v>
          </cell>
        </row>
        <row r="277">
          <cell r="A277" t="str">
            <v>AHDDXXXX016</v>
          </cell>
          <cell r="B277" t="str">
            <v>GASKET</v>
          </cell>
          <cell r="C277" t="str">
            <v>W/PURE GRAPHITE FILLER; 3.2MM THK.</v>
          </cell>
          <cell r="D277" t="str">
            <v>8</v>
          </cell>
          <cell r="F277" t="str">
            <v>EA</v>
          </cell>
          <cell r="G277">
            <v>10</v>
          </cell>
          <cell r="H277">
            <v>19520</v>
          </cell>
          <cell r="I277">
            <v>195200</v>
          </cell>
          <cell r="J277">
            <v>10</v>
          </cell>
          <cell r="K277">
            <v>10</v>
          </cell>
          <cell r="N277" t="str">
            <v>GAS</v>
          </cell>
          <cell r="O277" t="str">
            <v>2M0H0</v>
          </cell>
        </row>
        <row r="278">
          <cell r="A278" t="str">
            <v>AHDDXXXX017</v>
          </cell>
          <cell r="B278" t="str">
            <v>GASKET</v>
          </cell>
          <cell r="C278" t="str">
            <v>W/PURE GRAPHITE FILLER; 3.2MM THK.</v>
          </cell>
          <cell r="D278" t="str">
            <v>10</v>
          </cell>
          <cell r="F278" t="str">
            <v>EA</v>
          </cell>
          <cell r="G278">
            <v>39</v>
          </cell>
          <cell r="H278">
            <v>25570</v>
          </cell>
          <cell r="I278">
            <v>997230</v>
          </cell>
          <cell r="J278">
            <v>39</v>
          </cell>
          <cell r="K278">
            <v>39</v>
          </cell>
          <cell r="N278" t="str">
            <v>GAS</v>
          </cell>
          <cell r="O278" t="str">
            <v>2M0H0</v>
          </cell>
        </row>
        <row r="279">
          <cell r="A279" t="str">
            <v>AHDDXXXX018</v>
          </cell>
          <cell r="B279" t="str">
            <v>GASKET</v>
          </cell>
          <cell r="C279" t="str">
            <v>W/PURE GRAPHITE FILLER; 3.2MM THK.</v>
          </cell>
          <cell r="D279" t="str">
            <v>12</v>
          </cell>
          <cell r="F279" t="str">
            <v>EA</v>
          </cell>
          <cell r="G279">
            <v>25</v>
          </cell>
          <cell r="H279">
            <v>34260</v>
          </cell>
          <cell r="I279">
            <v>856500</v>
          </cell>
          <cell r="J279">
            <v>28</v>
          </cell>
          <cell r="K279">
            <v>28</v>
          </cell>
          <cell r="N279" t="str">
            <v>GAS</v>
          </cell>
          <cell r="O279" t="str">
            <v>2M0H0</v>
          </cell>
        </row>
        <row r="280">
          <cell r="A280" t="str">
            <v>AHDDXXXX020</v>
          </cell>
          <cell r="B280" t="str">
            <v>GASKET</v>
          </cell>
          <cell r="C280" t="str">
            <v>W/PURE GRAPHITE FILLER; 3.2MM THK.</v>
          </cell>
          <cell r="D280" t="str">
            <v>16</v>
          </cell>
          <cell r="F280" t="str">
            <v>EA</v>
          </cell>
          <cell r="G280">
            <v>12</v>
          </cell>
          <cell r="H280">
            <v>39800</v>
          </cell>
          <cell r="I280">
            <v>477600</v>
          </cell>
          <cell r="J280">
            <v>12</v>
          </cell>
          <cell r="K280">
            <v>12</v>
          </cell>
          <cell r="N280" t="str">
            <v>GAS</v>
          </cell>
          <cell r="O280" t="str">
            <v>2M0H0</v>
          </cell>
        </row>
        <row r="281">
          <cell r="A281" t="str">
            <v>AHDDXXXX022</v>
          </cell>
          <cell r="B281" t="str">
            <v>GASKET</v>
          </cell>
          <cell r="C281" t="str">
            <v>W/PURE GRAPHITE FILLER; 3.2MM THK.</v>
          </cell>
          <cell r="D281" t="str">
            <v>20</v>
          </cell>
          <cell r="F281" t="str">
            <v>EA</v>
          </cell>
          <cell r="G281">
            <v>10</v>
          </cell>
          <cell r="H281">
            <v>67080</v>
          </cell>
          <cell r="I281">
            <v>670800</v>
          </cell>
          <cell r="J281">
            <v>10</v>
          </cell>
          <cell r="K281">
            <v>10</v>
          </cell>
          <cell r="N281" t="str">
            <v>GAS</v>
          </cell>
          <cell r="O281" t="str">
            <v>2M0H0</v>
          </cell>
        </row>
        <row r="282">
          <cell r="A282" t="str">
            <v>AHDDXXXX024</v>
          </cell>
          <cell r="B282" t="str">
            <v>GASKET</v>
          </cell>
          <cell r="C282" t="str">
            <v>W/PURE GRAPHITE FILLER; 3.2MM THK.</v>
          </cell>
          <cell r="D282" t="str">
            <v>24</v>
          </cell>
          <cell r="F282" t="str">
            <v>EA</v>
          </cell>
          <cell r="G282">
            <v>1</v>
          </cell>
          <cell r="H282">
            <v>98570</v>
          </cell>
          <cell r="I282">
            <v>98570</v>
          </cell>
          <cell r="J282">
            <v>1</v>
          </cell>
          <cell r="K282">
            <v>1</v>
          </cell>
          <cell r="N282" t="str">
            <v>GAS</v>
          </cell>
          <cell r="O282" t="str">
            <v>2M0H0</v>
          </cell>
        </row>
        <row r="283">
          <cell r="A283" t="str">
            <v>AHDHXXXX008</v>
          </cell>
          <cell r="B283" t="str">
            <v>GASKET</v>
          </cell>
          <cell r="C283" t="str">
            <v>W/PURE GRAPHITE FILLER; 3.2MM THK.</v>
          </cell>
          <cell r="D283" t="str">
            <v>1-1/2</v>
          </cell>
          <cell r="F283" t="str">
            <v>EA</v>
          </cell>
          <cell r="G283">
            <v>16</v>
          </cell>
          <cell r="H283">
            <v>3780</v>
          </cell>
          <cell r="I283">
            <v>60480</v>
          </cell>
          <cell r="J283">
            <v>29</v>
          </cell>
          <cell r="K283">
            <v>29</v>
          </cell>
          <cell r="N283" t="str">
            <v>GAS</v>
          </cell>
          <cell r="O283" t="str">
            <v>2M0H0</v>
          </cell>
        </row>
        <row r="284">
          <cell r="A284" t="str">
            <v>AHDHXXXX011</v>
          </cell>
          <cell r="B284" t="str">
            <v>GASKET</v>
          </cell>
          <cell r="C284" t="str">
            <v>W/PURE GRAPHITE FILLER; 3.2MM THK.</v>
          </cell>
          <cell r="D284" t="str">
            <v>3</v>
          </cell>
          <cell r="F284" t="str">
            <v>EA</v>
          </cell>
          <cell r="G284">
            <v>18</v>
          </cell>
          <cell r="H284">
            <v>6760</v>
          </cell>
          <cell r="I284">
            <v>121680</v>
          </cell>
          <cell r="J284">
            <v>18</v>
          </cell>
          <cell r="K284">
            <v>18</v>
          </cell>
          <cell r="N284" t="str">
            <v>GAS</v>
          </cell>
          <cell r="O284" t="str">
            <v>2M0H0</v>
          </cell>
        </row>
        <row r="285">
          <cell r="A285" t="str">
            <v>AHDHXXXX013</v>
          </cell>
          <cell r="B285" t="str">
            <v>GASKET</v>
          </cell>
          <cell r="C285" t="str">
            <v>W/PURE GRAPHITE FILLER; 3.2MM THK.</v>
          </cell>
          <cell r="D285" t="str">
            <v>4</v>
          </cell>
          <cell r="F285" t="str">
            <v>EA</v>
          </cell>
          <cell r="G285">
            <v>25</v>
          </cell>
          <cell r="H285">
            <v>9000</v>
          </cell>
          <cell r="I285">
            <v>225000</v>
          </cell>
          <cell r="J285">
            <v>25</v>
          </cell>
          <cell r="K285">
            <v>25</v>
          </cell>
          <cell r="N285" t="str">
            <v>GAS</v>
          </cell>
          <cell r="O285" t="str">
            <v>2M0H0</v>
          </cell>
        </row>
        <row r="286">
          <cell r="A286" t="str">
            <v>AHDHXXXX015</v>
          </cell>
          <cell r="B286" t="str">
            <v>GASKET</v>
          </cell>
          <cell r="C286" t="str">
            <v>W/PURE GRAPHITE FILLER; 3.2MM THK.</v>
          </cell>
          <cell r="D286" t="str">
            <v>6</v>
          </cell>
          <cell r="F286" t="str">
            <v>EA</v>
          </cell>
          <cell r="G286">
            <v>45</v>
          </cell>
          <cell r="H286">
            <v>15760</v>
          </cell>
          <cell r="I286">
            <v>709200</v>
          </cell>
          <cell r="J286">
            <v>45</v>
          </cell>
          <cell r="K286">
            <v>45</v>
          </cell>
          <cell r="N286" t="str">
            <v>GAS</v>
          </cell>
          <cell r="O286" t="str">
            <v>2M0H0</v>
          </cell>
        </row>
        <row r="287">
          <cell r="A287" t="str">
            <v>AHDHXXXX016</v>
          </cell>
          <cell r="B287" t="str">
            <v>GASKET</v>
          </cell>
          <cell r="C287" t="str">
            <v>W/PURE GRAPHITE FILLER; 3.2MM THK.</v>
          </cell>
          <cell r="D287" t="str">
            <v>8</v>
          </cell>
          <cell r="F287" t="str">
            <v>EA</v>
          </cell>
          <cell r="G287">
            <v>35</v>
          </cell>
          <cell r="H287">
            <v>23060</v>
          </cell>
          <cell r="I287">
            <v>807100</v>
          </cell>
          <cell r="J287">
            <v>35</v>
          </cell>
          <cell r="K287">
            <v>35</v>
          </cell>
          <cell r="N287" t="str">
            <v>GAS</v>
          </cell>
          <cell r="O287" t="str">
            <v>2M0H0</v>
          </cell>
        </row>
        <row r="288">
          <cell r="A288" t="str">
            <v>AHDHXXXX017</v>
          </cell>
          <cell r="B288" t="str">
            <v>GASKET</v>
          </cell>
          <cell r="C288" t="str">
            <v>W/PURE GRAPHITE FILLER; 3.2MM THK.</v>
          </cell>
          <cell r="D288" t="str">
            <v>10</v>
          </cell>
          <cell r="F288" t="str">
            <v>EA</v>
          </cell>
          <cell r="G288">
            <v>2</v>
          </cell>
          <cell r="H288">
            <v>30050</v>
          </cell>
          <cell r="I288">
            <v>60100</v>
          </cell>
          <cell r="J288">
            <v>2</v>
          </cell>
          <cell r="K288">
            <v>2</v>
          </cell>
          <cell r="N288" t="str">
            <v>GAS</v>
          </cell>
          <cell r="O288" t="str">
            <v>2M0H0</v>
          </cell>
          <cell r="P288">
            <v>6</v>
          </cell>
        </row>
        <row r="289">
          <cell r="A289" t="str">
            <v>AHDHXXXX018</v>
          </cell>
          <cell r="B289" t="str">
            <v>GASKET</v>
          </cell>
          <cell r="C289" t="str">
            <v>W/PURE GRAPHITE FILLER; 3.2MM THK.</v>
          </cell>
          <cell r="D289" t="str">
            <v>12</v>
          </cell>
          <cell r="F289" t="str">
            <v>EA</v>
          </cell>
          <cell r="G289">
            <v>13</v>
          </cell>
          <cell r="H289">
            <v>41760</v>
          </cell>
          <cell r="I289">
            <v>542880</v>
          </cell>
          <cell r="J289">
            <v>13</v>
          </cell>
          <cell r="K289">
            <v>13</v>
          </cell>
          <cell r="N289" t="str">
            <v>GAS</v>
          </cell>
          <cell r="O289" t="str">
            <v>2M0H0</v>
          </cell>
        </row>
        <row r="290">
          <cell r="A290" t="str">
            <v>AHDHXXXX021</v>
          </cell>
          <cell r="B290" t="str">
            <v>GASKET</v>
          </cell>
          <cell r="C290" t="str">
            <v>W/PURE GRAPHITE FILLER; 3.2MM THK.</v>
          </cell>
          <cell r="D290" t="str">
            <v>18</v>
          </cell>
          <cell r="F290" t="str">
            <v>EA</v>
          </cell>
          <cell r="G290">
            <v>4</v>
          </cell>
          <cell r="H290">
            <v>69960</v>
          </cell>
          <cell r="I290">
            <v>279840</v>
          </cell>
          <cell r="J290">
            <v>4</v>
          </cell>
          <cell r="K290">
            <v>4</v>
          </cell>
          <cell r="N290" t="str">
            <v>GAS</v>
          </cell>
          <cell r="O290" t="str">
            <v>2M0H0</v>
          </cell>
        </row>
        <row r="291">
          <cell r="A291" t="str">
            <v>AHDIXXXX004</v>
          </cell>
          <cell r="B291" t="str">
            <v>GASKET</v>
          </cell>
          <cell r="C291" t="str">
            <v>W/PURE GRAPHITE FILLER; 3.2MM THK.</v>
          </cell>
          <cell r="D291" t="str">
            <v>1/2</v>
          </cell>
          <cell r="F291" t="str">
            <v>EA</v>
          </cell>
          <cell r="G291">
            <v>33</v>
          </cell>
          <cell r="H291">
            <v>2700</v>
          </cell>
          <cell r="I291">
            <v>89100</v>
          </cell>
          <cell r="J291">
            <v>35</v>
          </cell>
          <cell r="K291">
            <v>35</v>
          </cell>
          <cell r="N291" t="str">
            <v>GAS</v>
          </cell>
          <cell r="O291" t="str">
            <v>2M0H0</v>
          </cell>
        </row>
        <row r="292">
          <cell r="A292" t="str">
            <v>AHDIXXXX006</v>
          </cell>
          <cell r="B292" t="str">
            <v>GASKET</v>
          </cell>
          <cell r="C292" t="str">
            <v>W/PURE GRAPHITE FILLER; 3.2MM THK.</v>
          </cell>
          <cell r="D292" t="str">
            <v>1</v>
          </cell>
          <cell r="F292" t="str">
            <v>EA</v>
          </cell>
          <cell r="G292">
            <v>288</v>
          </cell>
          <cell r="H292">
            <v>3240</v>
          </cell>
          <cell r="I292">
            <v>933120</v>
          </cell>
          <cell r="J292">
            <v>269</v>
          </cell>
          <cell r="K292">
            <v>288</v>
          </cell>
          <cell r="N292" t="str">
            <v>GAS</v>
          </cell>
          <cell r="O292" t="str">
            <v>2M0H0</v>
          </cell>
        </row>
        <row r="293">
          <cell r="A293" t="str">
            <v>AHDIXXXX008</v>
          </cell>
          <cell r="B293" t="str">
            <v>GASKET</v>
          </cell>
          <cell r="C293" t="str">
            <v>W/PURE GRAPHITE FILLER; 3.2MM THK.</v>
          </cell>
          <cell r="D293" t="str">
            <v>1-1/2</v>
          </cell>
          <cell r="F293" t="str">
            <v>EA</v>
          </cell>
          <cell r="G293">
            <v>30</v>
          </cell>
          <cell r="H293">
            <v>4150</v>
          </cell>
          <cell r="I293">
            <v>124500</v>
          </cell>
          <cell r="J293">
            <v>48</v>
          </cell>
          <cell r="K293">
            <v>48</v>
          </cell>
          <cell r="N293" t="str">
            <v>GAS</v>
          </cell>
          <cell r="O293" t="str">
            <v>2M0H0</v>
          </cell>
        </row>
        <row r="294">
          <cell r="A294" t="str">
            <v>AHDIXXXX009</v>
          </cell>
          <cell r="B294" t="str">
            <v>GASKET</v>
          </cell>
          <cell r="C294" t="str">
            <v>W/PURE GRAPHITE FILLER; 3.2MM THK.</v>
          </cell>
          <cell r="D294" t="str">
            <v>2</v>
          </cell>
          <cell r="F294" t="str">
            <v>EA</v>
          </cell>
          <cell r="G294">
            <v>65</v>
          </cell>
          <cell r="H294">
            <v>5140</v>
          </cell>
          <cell r="I294">
            <v>334100</v>
          </cell>
          <cell r="J294">
            <v>65</v>
          </cell>
          <cell r="K294">
            <v>65</v>
          </cell>
          <cell r="N294" t="str">
            <v>GAS</v>
          </cell>
          <cell r="O294" t="str">
            <v>2M0H0</v>
          </cell>
        </row>
        <row r="295">
          <cell r="A295" t="str">
            <v>AHDMYYYY028</v>
          </cell>
          <cell r="B295" t="str">
            <v>GASKET</v>
          </cell>
          <cell r="C295" t="str">
            <v>W/PURE GRAPHITE FILLER; 3.2MM THK.</v>
          </cell>
          <cell r="D295" t="str">
            <v>32</v>
          </cell>
          <cell r="F295" t="str">
            <v>EA</v>
          </cell>
          <cell r="G295">
            <v>5</v>
          </cell>
          <cell r="H295">
            <v>145100</v>
          </cell>
          <cell r="I295">
            <v>725500</v>
          </cell>
          <cell r="J295">
            <v>5</v>
          </cell>
          <cell r="K295">
            <v>5</v>
          </cell>
          <cell r="N295" t="str">
            <v>GAS</v>
          </cell>
          <cell r="O295" t="str">
            <v>2M0H0</v>
          </cell>
          <cell r="P295">
            <v>5</v>
          </cell>
        </row>
        <row r="296">
          <cell r="A296" t="str">
            <v>AINDPL01AHY</v>
          </cell>
          <cell r="B296" t="str">
            <v>BOLT-NUTS</v>
          </cell>
          <cell r="C296" t="str">
            <v>ASTM A307 GR.B / ASTM A563 GR.A</v>
          </cell>
          <cell r="D296">
            <v>12</v>
          </cell>
          <cell r="E296">
            <v>35</v>
          </cell>
          <cell r="F296" t="str">
            <v>EA</v>
          </cell>
          <cell r="G296">
            <v>60</v>
          </cell>
          <cell r="H296">
            <v>100</v>
          </cell>
          <cell r="I296">
            <v>6000</v>
          </cell>
        </row>
        <row r="297">
          <cell r="A297" t="str">
            <v>AINDPL01APZ</v>
          </cell>
          <cell r="B297" t="str">
            <v>BOLT-NUTS</v>
          </cell>
          <cell r="C297" t="str">
            <v>ASTM A307 GR.B / ASTM A563 GR.A</v>
          </cell>
          <cell r="D297">
            <v>14</v>
          </cell>
          <cell r="E297">
            <v>40</v>
          </cell>
          <cell r="F297" t="str">
            <v>EA</v>
          </cell>
          <cell r="G297">
            <v>64</v>
          </cell>
          <cell r="H297">
            <v>170</v>
          </cell>
          <cell r="I297">
            <v>10880</v>
          </cell>
        </row>
        <row r="298">
          <cell r="A298" t="str">
            <v>AINDPL01AQA</v>
          </cell>
          <cell r="B298" t="str">
            <v>BOLT-NUTS</v>
          </cell>
          <cell r="C298" t="str">
            <v>ASTM A307 GR.B / ASTM A563 GR.A</v>
          </cell>
          <cell r="D298">
            <v>14</v>
          </cell>
          <cell r="E298">
            <v>45</v>
          </cell>
          <cell r="F298" t="str">
            <v>EA</v>
          </cell>
          <cell r="G298">
            <v>156</v>
          </cell>
          <cell r="H298">
            <v>180</v>
          </cell>
          <cell r="I298">
            <v>28080</v>
          </cell>
        </row>
        <row r="299">
          <cell r="A299" t="str">
            <v>AINDPL01AXZ</v>
          </cell>
          <cell r="B299" t="str">
            <v>BOLT-NUTS</v>
          </cell>
          <cell r="C299" t="str">
            <v>ASTM A307 GR.B / ASTM A563 GR.A</v>
          </cell>
          <cell r="D299">
            <v>16</v>
          </cell>
          <cell r="E299">
            <v>40</v>
          </cell>
          <cell r="F299" t="str">
            <v>EA</v>
          </cell>
          <cell r="G299">
            <v>120</v>
          </cell>
          <cell r="H299">
            <v>200</v>
          </cell>
          <cell r="I299">
            <v>24000</v>
          </cell>
        </row>
        <row r="300">
          <cell r="A300" t="str">
            <v>AINDPL01BAA</v>
          </cell>
          <cell r="B300" t="str">
            <v>BOLT-NUTS</v>
          </cell>
          <cell r="C300" t="str">
            <v>ASTM A307 GR.B / ASTM A563 GR.A</v>
          </cell>
          <cell r="D300">
            <v>16</v>
          </cell>
          <cell r="E300">
            <v>45</v>
          </cell>
          <cell r="F300" t="str">
            <v>EA</v>
          </cell>
          <cell r="G300">
            <v>48</v>
          </cell>
          <cell r="H300">
            <v>210</v>
          </cell>
          <cell r="I300">
            <v>10080</v>
          </cell>
        </row>
        <row r="301">
          <cell r="A301" t="str">
            <v>AINDPL01BAB</v>
          </cell>
          <cell r="B301" t="str">
            <v>BOLT-NUTS</v>
          </cell>
          <cell r="C301" t="str">
            <v>ASTM A307 GR.B / ASTM A563 GR.A</v>
          </cell>
          <cell r="D301">
            <v>16</v>
          </cell>
          <cell r="E301">
            <v>50</v>
          </cell>
          <cell r="F301" t="str">
            <v>EA</v>
          </cell>
          <cell r="G301">
            <v>96</v>
          </cell>
          <cell r="H301">
            <v>220</v>
          </cell>
          <cell r="I301">
            <v>21120</v>
          </cell>
        </row>
        <row r="302">
          <cell r="A302" t="str">
            <v>AINDPL01BPZ</v>
          </cell>
          <cell r="B302" t="str">
            <v>BOLT-NUTS</v>
          </cell>
          <cell r="C302" t="str">
            <v>ASTM A307 GR.B / ASTM A563 GR.A</v>
          </cell>
          <cell r="D302">
            <v>20</v>
          </cell>
          <cell r="E302">
            <v>40</v>
          </cell>
          <cell r="F302" t="str">
            <v>EA</v>
          </cell>
          <cell r="G302">
            <v>24</v>
          </cell>
          <cell r="H302">
            <v>330</v>
          </cell>
          <cell r="I302">
            <v>7920</v>
          </cell>
        </row>
        <row r="303">
          <cell r="A303" t="str">
            <v>AINDPL01JAB</v>
          </cell>
          <cell r="B303" t="str">
            <v>BOLT-NUTS</v>
          </cell>
          <cell r="C303" t="str">
            <v>ASTM A307 GR.B / ASTM A563 GR.A</v>
          </cell>
          <cell r="D303" t="str">
            <v>50</v>
          </cell>
          <cell r="E303" t="str">
            <v>1/2</v>
          </cell>
          <cell r="F303" t="str">
            <v>EA</v>
          </cell>
          <cell r="G303">
            <v>12</v>
          </cell>
          <cell r="H303">
            <v>110</v>
          </cell>
          <cell r="I303">
            <v>1320</v>
          </cell>
          <cell r="J303">
            <v>12</v>
          </cell>
          <cell r="K303">
            <v>12</v>
          </cell>
          <cell r="N303" t="str">
            <v>BLT</v>
          </cell>
          <cell r="O303" t="str">
            <v>2M0H0</v>
          </cell>
        </row>
        <row r="304">
          <cell r="A304" t="str">
            <v>AINDPL01JAD</v>
          </cell>
          <cell r="B304" t="str">
            <v>BOLT-NUTS</v>
          </cell>
          <cell r="C304" t="str">
            <v>ASTM A307 GR.B / ASTM A563 GR.A</v>
          </cell>
          <cell r="D304" t="str">
            <v>60</v>
          </cell>
          <cell r="E304" t="str">
            <v>1/2</v>
          </cell>
          <cell r="F304" t="str">
            <v>EA</v>
          </cell>
          <cell r="G304">
            <v>92</v>
          </cell>
          <cell r="H304">
            <v>120</v>
          </cell>
          <cell r="I304">
            <v>11040</v>
          </cell>
          <cell r="J304">
            <v>92</v>
          </cell>
          <cell r="K304">
            <v>92</v>
          </cell>
          <cell r="N304" t="str">
            <v>BLT</v>
          </cell>
          <cell r="O304" t="str">
            <v>2M0H0</v>
          </cell>
        </row>
        <row r="305">
          <cell r="A305" t="str">
            <v>AINDPL01JAE</v>
          </cell>
          <cell r="B305" t="str">
            <v>BOLT-NUTS</v>
          </cell>
          <cell r="C305" t="str">
            <v>ASTM A307 GR.B / ASTM A563 GR.A</v>
          </cell>
          <cell r="D305" t="str">
            <v>65</v>
          </cell>
          <cell r="E305" t="str">
            <v>1/2</v>
          </cell>
          <cell r="F305" t="str">
            <v>EA</v>
          </cell>
          <cell r="G305">
            <v>36</v>
          </cell>
          <cell r="H305">
            <v>130</v>
          </cell>
          <cell r="I305">
            <v>4680</v>
          </cell>
          <cell r="J305">
            <v>32</v>
          </cell>
          <cell r="K305">
            <v>36</v>
          </cell>
          <cell r="N305" t="str">
            <v>BLT</v>
          </cell>
          <cell r="O305" t="str">
            <v>2M0H0</v>
          </cell>
        </row>
        <row r="306">
          <cell r="A306" t="str">
            <v>AINDPL01JAF</v>
          </cell>
          <cell r="B306" t="str">
            <v>BOLT-NUTS</v>
          </cell>
          <cell r="C306" t="str">
            <v>ASTM A307 GR.B / ASTM A563 GR.A</v>
          </cell>
          <cell r="D306" t="str">
            <v>70</v>
          </cell>
          <cell r="E306" t="str">
            <v>1/2</v>
          </cell>
          <cell r="F306" t="str">
            <v>EA</v>
          </cell>
          <cell r="G306">
            <v>44</v>
          </cell>
          <cell r="H306">
            <v>140</v>
          </cell>
          <cell r="I306">
            <v>6160</v>
          </cell>
          <cell r="J306">
            <v>44</v>
          </cell>
          <cell r="K306">
            <v>44</v>
          </cell>
          <cell r="N306" t="str">
            <v>BLT</v>
          </cell>
          <cell r="O306" t="str">
            <v>2M0H0</v>
          </cell>
        </row>
        <row r="307">
          <cell r="A307" t="str">
            <v>AINDPL01JAG</v>
          </cell>
          <cell r="B307" t="str">
            <v>BOLT-NUTS</v>
          </cell>
          <cell r="C307" t="str">
            <v>ASTM A307 GR.B / ASTM A563 GR.A</v>
          </cell>
          <cell r="D307" t="str">
            <v>75</v>
          </cell>
          <cell r="E307" t="str">
            <v>1/2</v>
          </cell>
          <cell r="F307" t="str">
            <v>EA</v>
          </cell>
          <cell r="G307">
            <v>8</v>
          </cell>
          <cell r="H307">
            <v>150</v>
          </cell>
          <cell r="I307">
            <v>1200</v>
          </cell>
          <cell r="J307">
            <v>16</v>
          </cell>
          <cell r="K307">
            <v>16</v>
          </cell>
          <cell r="N307" t="str">
            <v>BLT</v>
          </cell>
          <cell r="O307" t="str">
            <v>2M0H0</v>
          </cell>
        </row>
        <row r="308">
          <cell r="A308" t="str">
            <v>AINDPL01JIF</v>
          </cell>
          <cell r="B308" t="str">
            <v>BOLT-NUTS</v>
          </cell>
          <cell r="C308" t="str">
            <v>ASTM A307 GR.B / ASTM A563 GR.A</v>
          </cell>
          <cell r="D308" t="str">
            <v>70</v>
          </cell>
          <cell r="E308" t="str">
            <v>5/8</v>
          </cell>
          <cell r="F308" t="str">
            <v>EA</v>
          </cell>
          <cell r="G308">
            <v>216</v>
          </cell>
          <cell r="H308">
            <v>250</v>
          </cell>
          <cell r="I308">
            <v>54000</v>
          </cell>
          <cell r="J308">
            <v>216</v>
          </cell>
          <cell r="K308">
            <v>216</v>
          </cell>
          <cell r="N308" t="str">
            <v>BLT</v>
          </cell>
          <cell r="O308" t="str">
            <v>2M0H0</v>
          </cell>
        </row>
        <row r="309">
          <cell r="A309" t="str">
            <v>AINDPL01JIH</v>
          </cell>
          <cell r="B309" t="str">
            <v>BOLT-NUTS</v>
          </cell>
          <cell r="C309" t="str">
            <v>ASTM A307 GR.B / ASTM A563 GR.A</v>
          </cell>
          <cell r="D309" t="str">
            <v>80</v>
          </cell>
          <cell r="E309" t="str">
            <v>5/8</v>
          </cell>
          <cell r="F309" t="str">
            <v>EA</v>
          </cell>
          <cell r="G309">
            <v>188</v>
          </cell>
          <cell r="H309">
            <v>260</v>
          </cell>
          <cell r="I309">
            <v>48880</v>
          </cell>
          <cell r="J309">
            <v>188</v>
          </cell>
          <cell r="K309">
            <v>188</v>
          </cell>
          <cell r="N309" t="str">
            <v>BLT</v>
          </cell>
          <cell r="O309" t="str">
            <v>2M0H0</v>
          </cell>
        </row>
        <row r="310">
          <cell r="A310" t="str">
            <v>AINDPL01JIJ</v>
          </cell>
          <cell r="B310" t="str">
            <v>BOLT-NUTS</v>
          </cell>
          <cell r="C310" t="str">
            <v>ASTM A307 GR.B / ASTM A563 GR.A</v>
          </cell>
          <cell r="D310" t="str">
            <v>90</v>
          </cell>
          <cell r="E310" t="str">
            <v>5/8</v>
          </cell>
          <cell r="F310" t="str">
            <v>EA</v>
          </cell>
          <cell r="G310">
            <v>12</v>
          </cell>
          <cell r="H310">
            <v>280</v>
          </cell>
          <cell r="I310">
            <v>3360</v>
          </cell>
          <cell r="J310">
            <v>12</v>
          </cell>
          <cell r="K310">
            <v>12</v>
          </cell>
          <cell r="N310" t="str">
            <v>BLT</v>
          </cell>
          <cell r="O310" t="str">
            <v>2M0H0</v>
          </cell>
        </row>
        <row r="311">
          <cell r="A311" t="str">
            <v>AINDPL01JQI</v>
          </cell>
          <cell r="B311" t="str">
            <v>BOLT-NUTS</v>
          </cell>
          <cell r="C311" t="str">
            <v>ASTM A307 GR.B / ASTM A563 GR.A</v>
          </cell>
          <cell r="D311" t="str">
            <v>85</v>
          </cell>
          <cell r="E311" t="str">
            <v>3/4</v>
          </cell>
          <cell r="F311" t="str">
            <v>EA</v>
          </cell>
          <cell r="G311">
            <v>48</v>
          </cell>
          <cell r="H311">
            <v>270</v>
          </cell>
          <cell r="I311">
            <v>12960</v>
          </cell>
          <cell r="J311">
            <v>48</v>
          </cell>
          <cell r="K311">
            <v>48</v>
          </cell>
          <cell r="N311" t="str">
            <v>BLT</v>
          </cell>
          <cell r="O311" t="str">
            <v>2M0H0</v>
          </cell>
          <cell r="P311">
            <v>6</v>
          </cell>
        </row>
        <row r="312">
          <cell r="A312" t="str">
            <v>AISEABAAJIN</v>
          </cell>
          <cell r="B312" t="str">
            <v>BOLT-NUTS</v>
          </cell>
          <cell r="C312" t="str">
            <v>ASTM A193 GR.B7 / ASTM A194 GR.2H ; FULL THREADED</v>
          </cell>
          <cell r="D312">
            <v>110</v>
          </cell>
          <cell r="E312" t="str">
            <v>5/8</v>
          </cell>
          <cell r="F312" t="str">
            <v>EA</v>
          </cell>
          <cell r="G312">
            <v>82</v>
          </cell>
          <cell r="H312">
            <v>560</v>
          </cell>
          <cell r="I312">
            <v>45920</v>
          </cell>
        </row>
        <row r="313">
          <cell r="A313" t="str">
            <v>AISEABAAJQP</v>
          </cell>
          <cell r="B313" t="str">
            <v>BOLT-NUTS</v>
          </cell>
          <cell r="C313" t="str">
            <v>ASTM A193 GR.B7 / ASTM A194 GR.2H ; FULL THREADED</v>
          </cell>
          <cell r="D313">
            <v>120</v>
          </cell>
          <cell r="E313" t="str">
            <v>3/4</v>
          </cell>
          <cell r="F313" t="str">
            <v>EA</v>
          </cell>
          <cell r="G313">
            <v>33</v>
          </cell>
          <cell r="H313">
            <v>710</v>
          </cell>
          <cell r="I313">
            <v>23430</v>
          </cell>
        </row>
        <row r="314">
          <cell r="A314" t="str">
            <v>AISEABAAJQR</v>
          </cell>
          <cell r="B314" t="str">
            <v>BOLT-NUTS</v>
          </cell>
          <cell r="C314" t="str">
            <v>ASTM A193 GR.B7 / ASTM A194 GR.2H ; FULL THREADED</v>
          </cell>
          <cell r="D314">
            <v>130</v>
          </cell>
          <cell r="E314" t="str">
            <v>3/4</v>
          </cell>
          <cell r="F314" t="str">
            <v>EA</v>
          </cell>
          <cell r="G314">
            <v>74</v>
          </cell>
          <cell r="H314">
            <v>755</v>
          </cell>
          <cell r="I314">
            <v>55870</v>
          </cell>
        </row>
        <row r="315">
          <cell r="A315" t="str">
            <v>AISEABAAKAT</v>
          </cell>
          <cell r="B315" t="str">
            <v>BOLT-NUTS</v>
          </cell>
          <cell r="C315" t="str">
            <v>ASTM A193 GR.B7 / ASTM A194 GR.2H ; FULL THREADED</v>
          </cell>
          <cell r="D315">
            <v>140</v>
          </cell>
          <cell r="E315" t="str">
            <v>7/8</v>
          </cell>
          <cell r="F315" t="str">
            <v>EA</v>
          </cell>
          <cell r="G315">
            <v>195</v>
          </cell>
          <cell r="H315">
            <v>1110</v>
          </cell>
          <cell r="I315">
            <v>216450</v>
          </cell>
        </row>
        <row r="316">
          <cell r="A316" t="str">
            <v>AISEABAALRP</v>
          </cell>
          <cell r="B316" t="str">
            <v>BOLT-NUTS</v>
          </cell>
          <cell r="C316" t="str">
            <v>ASTM A193 GR.B7 / ASTM A194 GR.2H ; FULL THREADED</v>
          </cell>
          <cell r="D316">
            <v>250</v>
          </cell>
          <cell r="E316" t="str">
            <v>1-1/2</v>
          </cell>
          <cell r="F316" t="str">
            <v>EA</v>
          </cell>
          <cell r="G316">
            <v>290</v>
          </cell>
          <cell r="H316">
            <v>5900</v>
          </cell>
          <cell r="I316">
            <v>1711000</v>
          </cell>
        </row>
        <row r="317">
          <cell r="A317" t="str">
            <v>AISEAB0AJAE</v>
          </cell>
          <cell r="B317" t="str">
            <v>BOLT-NUTS</v>
          </cell>
          <cell r="C317" t="str">
            <v>ASTM A193 GR.B7 / ASTM A194 GR.2H ; FULL THREADED</v>
          </cell>
          <cell r="D317" t="str">
            <v>65</v>
          </cell>
          <cell r="E317" t="str">
            <v>1/2</v>
          </cell>
          <cell r="F317" t="str">
            <v>EA</v>
          </cell>
          <cell r="G317">
            <v>120</v>
          </cell>
          <cell r="H317">
            <v>248</v>
          </cell>
          <cell r="I317">
            <v>29760</v>
          </cell>
          <cell r="J317">
            <v>120</v>
          </cell>
          <cell r="K317">
            <v>120</v>
          </cell>
          <cell r="N317" t="str">
            <v>BLT</v>
          </cell>
          <cell r="O317" t="str">
            <v>2M0H0</v>
          </cell>
        </row>
        <row r="318">
          <cell r="A318" t="str">
            <v>AISEAB0AJAF</v>
          </cell>
          <cell r="B318" t="str">
            <v>BOLT-NUTS</v>
          </cell>
          <cell r="C318" t="str">
            <v>ASTM A193 GR.B7 / ASTM A194 GR.2H ; FULL THREADED</v>
          </cell>
          <cell r="D318" t="str">
            <v>70</v>
          </cell>
          <cell r="E318" t="str">
            <v>1/2</v>
          </cell>
          <cell r="F318" t="str">
            <v>EA</v>
          </cell>
          <cell r="G318">
            <v>240</v>
          </cell>
          <cell r="H318">
            <v>256</v>
          </cell>
          <cell r="I318">
            <v>61440</v>
          </cell>
          <cell r="J318">
            <v>240</v>
          </cell>
          <cell r="K318">
            <v>240</v>
          </cell>
          <cell r="N318" t="str">
            <v>BLT</v>
          </cell>
          <cell r="O318" t="str">
            <v>2M0H0</v>
          </cell>
        </row>
        <row r="319">
          <cell r="A319" t="str">
            <v>AISEAB0AJAG</v>
          </cell>
          <cell r="B319" t="str">
            <v>BOLT-NUTS</v>
          </cell>
          <cell r="C319" t="str">
            <v>ASTM A193 GR.B7 / ASTM A194 GR.2H ; FULL THREADED</v>
          </cell>
          <cell r="D319" t="str">
            <v>75</v>
          </cell>
          <cell r="E319" t="str">
            <v>1/2</v>
          </cell>
          <cell r="F319" t="str">
            <v>EA</v>
          </cell>
          <cell r="G319">
            <v>24</v>
          </cell>
          <cell r="H319">
            <v>248</v>
          </cell>
          <cell r="I319">
            <v>5952</v>
          </cell>
          <cell r="J319">
            <v>24</v>
          </cell>
          <cell r="K319">
            <v>24</v>
          </cell>
          <cell r="N319" t="str">
            <v>BLT</v>
          </cell>
          <cell r="O319" t="str">
            <v>2M0H0</v>
          </cell>
        </row>
        <row r="320">
          <cell r="A320" t="str">
            <v>AISEAB0AJII</v>
          </cell>
          <cell r="B320" t="str">
            <v>BOLT-NUTS</v>
          </cell>
          <cell r="C320" t="str">
            <v>ASTM A193 GR.B7 / ASTM A194 GR.2H ; FULL THREADED</v>
          </cell>
          <cell r="D320" t="str">
            <v>85</v>
          </cell>
          <cell r="E320" t="str">
            <v>5/8</v>
          </cell>
          <cell r="F320" t="str">
            <v>EA</v>
          </cell>
          <cell r="G320">
            <v>484</v>
          </cell>
          <cell r="H320">
            <v>344</v>
          </cell>
          <cell r="I320">
            <v>166496</v>
          </cell>
          <cell r="J320">
            <v>516</v>
          </cell>
          <cell r="K320">
            <v>516</v>
          </cell>
          <cell r="N320" t="str">
            <v>BLT</v>
          </cell>
          <cell r="O320" t="str">
            <v>2M0H0</v>
          </cell>
        </row>
        <row r="321">
          <cell r="A321" t="str">
            <v>AISEAB0AJIJ</v>
          </cell>
          <cell r="B321" t="str">
            <v>BOLT-NUTS</v>
          </cell>
          <cell r="C321" t="str">
            <v>ASTM A193 GR.B7 / ASTM A194 GR.2H ; FULL THREADED</v>
          </cell>
          <cell r="D321" t="str">
            <v>90</v>
          </cell>
          <cell r="E321" t="str">
            <v>5/8</v>
          </cell>
          <cell r="F321" t="str">
            <v>EA</v>
          </cell>
          <cell r="G321">
            <v>4</v>
          </cell>
          <cell r="H321">
            <v>345</v>
          </cell>
          <cell r="I321">
            <v>1380</v>
          </cell>
          <cell r="J321">
            <v>4</v>
          </cell>
          <cell r="K321">
            <v>4</v>
          </cell>
          <cell r="N321" t="str">
            <v>BLT</v>
          </cell>
          <cell r="O321" t="str">
            <v>2M0H0</v>
          </cell>
        </row>
        <row r="322">
          <cell r="A322" t="str">
            <v>AISEAB0AJIK</v>
          </cell>
          <cell r="B322" t="str">
            <v>BOLT-NUTS</v>
          </cell>
          <cell r="C322" t="str">
            <v>ASTM A193 GR.B7 / ASTM A194 GR.2H ; FULL THREADED</v>
          </cell>
          <cell r="D322" t="str">
            <v>95</v>
          </cell>
          <cell r="E322" t="str">
            <v>5/8</v>
          </cell>
          <cell r="F322" t="str">
            <v>EA</v>
          </cell>
          <cell r="G322">
            <v>500</v>
          </cell>
          <cell r="H322">
            <v>380</v>
          </cell>
          <cell r="I322">
            <v>190000</v>
          </cell>
          <cell r="J322">
            <v>500</v>
          </cell>
          <cell r="K322">
            <v>500</v>
          </cell>
          <cell r="N322" t="str">
            <v>BLT</v>
          </cell>
          <cell r="O322" t="str">
            <v>2M0H0</v>
          </cell>
        </row>
        <row r="323">
          <cell r="A323" t="str">
            <v>AISEAB0AJIR</v>
          </cell>
          <cell r="B323" t="str">
            <v>BOLT-NUTS</v>
          </cell>
          <cell r="C323" t="str">
            <v>ASTM A193 GR.B7 / ASTM A194 GR.2H ; FULL THREADED</v>
          </cell>
          <cell r="D323" t="str">
            <v>130</v>
          </cell>
          <cell r="E323" t="str">
            <v>5/8</v>
          </cell>
          <cell r="F323" t="str">
            <v>EA</v>
          </cell>
          <cell r="G323">
            <v>4</v>
          </cell>
          <cell r="H323">
            <v>435</v>
          </cell>
          <cell r="I323">
            <v>1740</v>
          </cell>
          <cell r="J323">
            <v>4</v>
          </cell>
          <cell r="K323">
            <v>4</v>
          </cell>
          <cell r="N323" t="str">
            <v>BLT</v>
          </cell>
          <cell r="O323" t="str">
            <v>2M0H0</v>
          </cell>
        </row>
        <row r="324">
          <cell r="A324" t="str">
            <v>AISEAB0AJIV</v>
          </cell>
          <cell r="B324" t="str">
            <v>BOLT-NUTS</v>
          </cell>
          <cell r="C324" t="str">
            <v>ASTM A193 GR.B7 / ASTM A194 GR.2H ; FULL THREADED</v>
          </cell>
          <cell r="D324" t="str">
            <v>150</v>
          </cell>
          <cell r="E324" t="str">
            <v>5/8</v>
          </cell>
          <cell r="F324" t="str">
            <v>EA</v>
          </cell>
          <cell r="G324">
            <v>40</v>
          </cell>
          <cell r="H324">
            <v>512</v>
          </cell>
          <cell r="I324">
            <v>20480</v>
          </cell>
          <cell r="J324">
            <v>40</v>
          </cell>
          <cell r="K324">
            <v>40</v>
          </cell>
          <cell r="N324" t="str">
            <v>BLT</v>
          </cell>
          <cell r="O324" t="str">
            <v>2M0H0</v>
          </cell>
        </row>
        <row r="325">
          <cell r="A325" t="str">
            <v>AISEAB0AJQM</v>
          </cell>
          <cell r="B325" t="str">
            <v>BOLT-NUTS</v>
          </cell>
          <cell r="C325" t="str">
            <v>ASTM A193 GR.B7 / ASTM A194 GR.2H ; FULL THREADED</v>
          </cell>
          <cell r="D325" t="str">
            <v>105</v>
          </cell>
          <cell r="E325" t="str">
            <v>3/4</v>
          </cell>
          <cell r="F325" t="str">
            <v>EA</v>
          </cell>
          <cell r="G325">
            <v>80</v>
          </cell>
          <cell r="H325">
            <v>478</v>
          </cell>
          <cell r="I325">
            <v>38240</v>
          </cell>
          <cell r="J325">
            <v>80</v>
          </cell>
          <cell r="K325">
            <v>80</v>
          </cell>
          <cell r="N325" t="str">
            <v>BLT</v>
          </cell>
          <cell r="O325" t="str">
            <v>2M0H0</v>
          </cell>
        </row>
        <row r="326">
          <cell r="A326" t="str">
            <v>AISEAB0AJQN</v>
          </cell>
          <cell r="B326" t="str">
            <v>BOLT-NUTS</v>
          </cell>
          <cell r="C326" t="str">
            <v>ASTM A193 GR.B7 / ASTM A194 GR.2H ; FULL THREADED</v>
          </cell>
          <cell r="D326" t="str">
            <v>110</v>
          </cell>
          <cell r="E326" t="str">
            <v>3/4</v>
          </cell>
          <cell r="F326" t="str">
            <v>EA</v>
          </cell>
          <cell r="G326">
            <v>48</v>
          </cell>
          <cell r="H326">
            <v>492</v>
          </cell>
          <cell r="I326">
            <v>23616</v>
          </cell>
          <cell r="J326">
            <v>48</v>
          </cell>
          <cell r="K326">
            <v>48</v>
          </cell>
          <cell r="N326" t="str">
            <v>BLT</v>
          </cell>
          <cell r="O326" t="str">
            <v>2M0H0</v>
          </cell>
        </row>
        <row r="327">
          <cell r="A327" t="str">
            <v>AISEAB0AKAP</v>
          </cell>
          <cell r="B327" t="str">
            <v>BOLT-NUTS</v>
          </cell>
          <cell r="C327" t="str">
            <v>ASTM A193 GR.B7 / ASTM A194 GR.2H ; FULL THREADED</v>
          </cell>
          <cell r="D327" t="str">
            <v>120</v>
          </cell>
          <cell r="E327" t="str">
            <v>7/8</v>
          </cell>
          <cell r="F327" t="str">
            <v>EA</v>
          </cell>
          <cell r="G327">
            <v>48</v>
          </cell>
          <cell r="H327">
            <v>550</v>
          </cell>
          <cell r="I327">
            <v>26400</v>
          </cell>
          <cell r="J327">
            <v>48</v>
          </cell>
          <cell r="K327">
            <v>48</v>
          </cell>
          <cell r="N327" t="str">
            <v>BLT</v>
          </cell>
          <cell r="O327" t="str">
            <v>2M0H0</v>
          </cell>
          <cell r="P327">
            <v>6</v>
          </cell>
        </row>
        <row r="328">
          <cell r="A328" t="str">
            <v>AISEAB0AKAQ</v>
          </cell>
          <cell r="B328" t="str">
            <v>BOLT-NUTS</v>
          </cell>
          <cell r="C328" t="str">
            <v>ASTM A193 GR.B7 / ASTM A194 GR.2H ; FULL THREADED</v>
          </cell>
          <cell r="D328" t="str">
            <v>125</v>
          </cell>
          <cell r="E328" t="str">
            <v>7/8</v>
          </cell>
          <cell r="F328" t="str">
            <v>EA</v>
          </cell>
          <cell r="G328">
            <v>48</v>
          </cell>
          <cell r="H328">
            <v>670</v>
          </cell>
          <cell r="I328">
            <v>32160</v>
          </cell>
          <cell r="J328">
            <v>48</v>
          </cell>
          <cell r="K328">
            <v>48</v>
          </cell>
          <cell r="N328" t="str">
            <v>BLT</v>
          </cell>
          <cell r="O328" t="str">
            <v>2M0H0</v>
          </cell>
          <cell r="P328">
            <v>5</v>
          </cell>
        </row>
        <row r="329">
          <cell r="A329" t="str">
            <v>AISEAB0AKAR</v>
          </cell>
          <cell r="B329" t="str">
            <v>BOLT-NUTS</v>
          </cell>
          <cell r="C329" t="str">
            <v>ASTM A193 GR.B7 / ASTM A194 GR.2H ; FULL THREADED</v>
          </cell>
          <cell r="D329" t="str">
            <v>130</v>
          </cell>
          <cell r="E329" t="str">
            <v>7/8</v>
          </cell>
          <cell r="F329" t="str">
            <v>EA</v>
          </cell>
          <cell r="G329">
            <v>304</v>
          </cell>
          <cell r="H329">
            <v>672</v>
          </cell>
          <cell r="I329">
            <v>204288</v>
          </cell>
          <cell r="J329">
            <v>304</v>
          </cell>
          <cell r="K329">
            <v>304</v>
          </cell>
          <cell r="N329" t="str">
            <v>BLT</v>
          </cell>
          <cell r="O329" t="str">
            <v>2M0H0</v>
          </cell>
        </row>
        <row r="330">
          <cell r="A330" t="str">
            <v>AISEAB0AKAV</v>
          </cell>
          <cell r="B330" t="str">
            <v>BOLT-NUTS</v>
          </cell>
          <cell r="C330" t="str">
            <v>ASTM A193 GR.B7 / ASTM A194 GR.2H ; FULL THREADED</v>
          </cell>
          <cell r="D330" t="str">
            <v>150</v>
          </cell>
          <cell r="E330" t="str">
            <v>7/8</v>
          </cell>
          <cell r="F330" t="str">
            <v>EA</v>
          </cell>
          <cell r="G330">
            <v>24</v>
          </cell>
          <cell r="H330">
            <v>736</v>
          </cell>
          <cell r="I330">
            <v>17664</v>
          </cell>
          <cell r="J330">
            <v>24</v>
          </cell>
          <cell r="K330">
            <v>24</v>
          </cell>
          <cell r="N330" t="str">
            <v>BLT</v>
          </cell>
          <cell r="O330" t="str">
            <v>2M0H0</v>
          </cell>
        </row>
        <row r="331">
          <cell r="A331" t="str">
            <v>AISEAB0AKIT</v>
          </cell>
          <cell r="B331" t="str">
            <v>BOLT-NUTS</v>
          </cell>
          <cell r="C331" t="str">
            <v>ASTM A193 GR.B7 / ASTM A194 GR.2H ; FULL THREADED</v>
          </cell>
          <cell r="D331" t="str">
            <v>140</v>
          </cell>
          <cell r="E331" t="str">
            <v>1</v>
          </cell>
          <cell r="F331" t="str">
            <v>EA</v>
          </cell>
          <cell r="G331">
            <v>12</v>
          </cell>
          <cell r="H331">
            <v>950</v>
          </cell>
          <cell r="I331">
            <v>11400</v>
          </cell>
          <cell r="J331">
            <v>12</v>
          </cell>
          <cell r="K331">
            <v>12</v>
          </cell>
          <cell r="N331" t="str">
            <v>BLT</v>
          </cell>
          <cell r="O331" t="str">
            <v>2M0H0</v>
          </cell>
          <cell r="P331">
            <v>6</v>
          </cell>
        </row>
        <row r="332">
          <cell r="A332" t="str">
            <v>AISEAB0ALJK</v>
          </cell>
          <cell r="B332" t="str">
            <v>BOLT-NUTS</v>
          </cell>
          <cell r="C332" t="str">
            <v>ASTM A193 GR.B7 / ASTM A194 GR.2H ; FULL THREADED</v>
          </cell>
          <cell r="D332" t="str">
            <v>225</v>
          </cell>
          <cell r="E332" t="str">
            <v>1-3/8</v>
          </cell>
          <cell r="F332" t="str">
            <v>EA</v>
          </cell>
          <cell r="G332">
            <v>40</v>
          </cell>
          <cell r="H332">
            <v>2916</v>
          </cell>
          <cell r="I332">
            <v>116640</v>
          </cell>
          <cell r="J332">
            <v>40</v>
          </cell>
          <cell r="K332">
            <v>40</v>
          </cell>
          <cell r="N332" t="str">
            <v>BLT</v>
          </cell>
          <cell r="O332" t="str">
            <v>2M0H0</v>
          </cell>
        </row>
        <row r="333">
          <cell r="A333" t="str">
            <v>AISEAB0ALJM</v>
          </cell>
          <cell r="B333" t="str">
            <v>BOLT-NUTS</v>
          </cell>
          <cell r="C333" t="str">
            <v>ASTM A193 GR.B7 / ASTM A194 GR.2H ; FULL THREADED</v>
          </cell>
          <cell r="D333" t="str">
            <v>235</v>
          </cell>
          <cell r="E333" t="str">
            <v>1-3/8</v>
          </cell>
          <cell r="F333" t="str">
            <v>EA</v>
          </cell>
          <cell r="G333">
            <v>16</v>
          </cell>
          <cell r="H333">
            <v>3004</v>
          </cell>
          <cell r="I333">
            <v>48064</v>
          </cell>
          <cell r="J333">
            <v>16</v>
          </cell>
          <cell r="K333">
            <v>16</v>
          </cell>
          <cell r="N333" t="str">
            <v>BLT</v>
          </cell>
          <cell r="O333" t="str">
            <v>2M0H0</v>
          </cell>
        </row>
        <row r="334">
          <cell r="A334" t="str">
            <v>AISEPL01JAE</v>
          </cell>
          <cell r="B334" t="str">
            <v>BOLT-NUTS</v>
          </cell>
          <cell r="C334" t="str">
            <v>ASTM A307 GR.B / ASTM A563 GR.A; GALV.</v>
          </cell>
          <cell r="D334" t="str">
            <v>65</v>
          </cell>
          <cell r="E334" t="str">
            <v>1/2</v>
          </cell>
          <cell r="F334" t="str">
            <v>EA</v>
          </cell>
          <cell r="G334">
            <v>52</v>
          </cell>
          <cell r="H334">
            <v>125</v>
          </cell>
          <cell r="I334">
            <v>6500</v>
          </cell>
          <cell r="J334">
            <v>52</v>
          </cell>
          <cell r="K334">
            <v>52</v>
          </cell>
          <cell r="N334" t="str">
            <v>BLT</v>
          </cell>
          <cell r="O334" t="str">
            <v>2M0H0</v>
          </cell>
        </row>
        <row r="335">
          <cell r="A335" t="str">
            <v>AISEPL01JII</v>
          </cell>
          <cell r="B335" t="str">
            <v>BOLT-NUTS</v>
          </cell>
          <cell r="C335" t="str">
            <v>ASTM A307 GR.B / ASTM A563 GR.A; GALV.</v>
          </cell>
          <cell r="D335" t="str">
            <v>85</v>
          </cell>
          <cell r="E335" t="str">
            <v>5/8</v>
          </cell>
          <cell r="F335" t="str">
            <v>EA</v>
          </cell>
          <cell r="G335">
            <v>72</v>
          </cell>
          <cell r="H335">
            <v>380</v>
          </cell>
          <cell r="I335">
            <v>27360</v>
          </cell>
          <cell r="J335">
            <v>72</v>
          </cell>
          <cell r="K335">
            <v>72</v>
          </cell>
          <cell r="N335" t="str">
            <v>BLT</v>
          </cell>
          <cell r="O335" t="str">
            <v>2M0H0</v>
          </cell>
        </row>
        <row r="336">
          <cell r="A336" t="str">
            <v>AISEPL01JIK</v>
          </cell>
          <cell r="B336" t="str">
            <v>BOLT-NUTS</v>
          </cell>
          <cell r="C336" t="str">
            <v>ASTM A307 GR.B / ASTM A563 GR.A; GALV.</v>
          </cell>
          <cell r="D336" t="str">
            <v>95</v>
          </cell>
          <cell r="E336" t="str">
            <v>5/8</v>
          </cell>
          <cell r="F336" t="str">
            <v>EA</v>
          </cell>
          <cell r="G336">
            <v>172</v>
          </cell>
          <cell r="H336">
            <v>400</v>
          </cell>
          <cell r="I336">
            <v>68800</v>
          </cell>
          <cell r="J336">
            <v>140</v>
          </cell>
          <cell r="K336">
            <v>172</v>
          </cell>
          <cell r="N336" t="str">
            <v>BLT</v>
          </cell>
          <cell r="O336" t="str">
            <v>2M0H0</v>
          </cell>
        </row>
        <row r="337">
          <cell r="A337" t="str">
            <v>AISEPL01JIU</v>
          </cell>
          <cell r="B337" t="str">
            <v>BOLT-NUTS</v>
          </cell>
          <cell r="C337" t="str">
            <v>ASTM A307 GR.B / ASTM A563 GR.A; GALV.</v>
          </cell>
          <cell r="D337" t="str">
            <v>145</v>
          </cell>
          <cell r="E337" t="str">
            <v>5/8</v>
          </cell>
          <cell r="F337" t="str">
            <v>EA</v>
          </cell>
          <cell r="G337">
            <v>8</v>
          </cell>
          <cell r="H337">
            <v>625</v>
          </cell>
          <cell r="I337">
            <v>5000</v>
          </cell>
          <cell r="J337">
            <v>8</v>
          </cell>
          <cell r="K337">
            <v>8</v>
          </cell>
          <cell r="N337" t="str">
            <v>BLT</v>
          </cell>
          <cell r="O337" t="str">
            <v>2M0H0</v>
          </cell>
        </row>
        <row r="338">
          <cell r="A338" t="str">
            <v>AISEPL01JIV</v>
          </cell>
          <cell r="B338" t="str">
            <v>BOLT-NUTS</v>
          </cell>
          <cell r="C338" t="str">
            <v>ASTM A307 GR.B / ASTM A563 GR.A; GALV.</v>
          </cell>
          <cell r="D338" t="str">
            <v>150</v>
          </cell>
          <cell r="E338" t="str">
            <v>5/8</v>
          </cell>
          <cell r="F338" t="str">
            <v>EA</v>
          </cell>
          <cell r="G338">
            <v>32</v>
          </cell>
          <cell r="H338">
            <v>540</v>
          </cell>
          <cell r="I338">
            <v>17280</v>
          </cell>
          <cell r="J338">
            <v>32</v>
          </cell>
          <cell r="K338">
            <v>32</v>
          </cell>
          <cell r="N338" t="str">
            <v>BLT</v>
          </cell>
          <cell r="O338" t="str">
            <v>2M0H0</v>
          </cell>
        </row>
        <row r="339">
          <cell r="A339" t="str">
            <v>AISEPL01JQM</v>
          </cell>
          <cell r="B339" t="str">
            <v>BOLT-NUTS</v>
          </cell>
          <cell r="C339" t="str">
            <v>ASTM A307 GR.B / ASTM A563 GR.A; GALV.</v>
          </cell>
          <cell r="D339" t="str">
            <v>105</v>
          </cell>
          <cell r="E339" t="str">
            <v>3/4</v>
          </cell>
          <cell r="F339" t="str">
            <v>EA</v>
          </cell>
          <cell r="G339">
            <v>40</v>
          </cell>
          <cell r="H339">
            <v>510</v>
          </cell>
          <cell r="I339">
            <v>20400</v>
          </cell>
          <cell r="J339">
            <v>40</v>
          </cell>
          <cell r="K339">
            <v>40</v>
          </cell>
          <cell r="N339" t="str">
            <v>BLT</v>
          </cell>
          <cell r="O339" t="str">
            <v>2M0H0</v>
          </cell>
        </row>
        <row r="340">
          <cell r="A340" t="str">
            <v>AISEPL01JQN</v>
          </cell>
          <cell r="B340" t="str">
            <v>BOLT-NUTS</v>
          </cell>
          <cell r="C340" t="str">
            <v>ASTM A307 GR.B / ASTM A563 GR.A; GALV.</v>
          </cell>
          <cell r="D340" t="str">
            <v>110</v>
          </cell>
          <cell r="E340" t="str">
            <v>3/4</v>
          </cell>
          <cell r="F340" t="str">
            <v>EA</v>
          </cell>
          <cell r="G340">
            <v>128</v>
          </cell>
          <cell r="H340">
            <v>520</v>
          </cell>
          <cell r="I340">
            <v>66560</v>
          </cell>
          <cell r="J340">
            <v>96</v>
          </cell>
          <cell r="K340">
            <v>128</v>
          </cell>
          <cell r="N340" t="str">
            <v>BLT</v>
          </cell>
          <cell r="O340" t="str">
            <v>2M0H0</v>
          </cell>
        </row>
        <row r="341">
          <cell r="A341" t="str">
            <v>AISEPL01JRB</v>
          </cell>
          <cell r="B341" t="str">
            <v>BOLT-NUTS</v>
          </cell>
          <cell r="C341" t="str">
            <v>ASTM A307 GR.B / ASTM A563 GR.A; GALV.</v>
          </cell>
          <cell r="D341" t="str">
            <v>180</v>
          </cell>
          <cell r="E341" t="str">
            <v>3/4</v>
          </cell>
          <cell r="F341" t="str">
            <v>EA</v>
          </cell>
          <cell r="G341">
            <v>64</v>
          </cell>
          <cell r="H341">
            <v>860</v>
          </cell>
          <cell r="I341">
            <v>55040</v>
          </cell>
          <cell r="J341">
            <v>64</v>
          </cell>
          <cell r="K341">
            <v>64</v>
          </cell>
          <cell r="N341" t="str">
            <v>BLT</v>
          </cell>
          <cell r="O341" t="str">
            <v>2M0H0</v>
          </cell>
        </row>
        <row r="342">
          <cell r="A342" t="str">
            <v>AISEPL01KAP</v>
          </cell>
          <cell r="B342" t="str">
            <v>BOLT-NUTS</v>
          </cell>
          <cell r="C342" t="str">
            <v>ASTM A307 GR.B / ASTM A563 GR.A; GALV.</v>
          </cell>
          <cell r="D342" t="str">
            <v>120</v>
          </cell>
          <cell r="E342" t="str">
            <v>7/8</v>
          </cell>
          <cell r="F342" t="str">
            <v>EA</v>
          </cell>
          <cell r="G342">
            <v>864</v>
          </cell>
          <cell r="H342">
            <v>800</v>
          </cell>
          <cell r="I342">
            <v>691200</v>
          </cell>
          <cell r="J342">
            <v>876</v>
          </cell>
          <cell r="K342">
            <v>876</v>
          </cell>
          <cell r="N342" t="str">
            <v>BLT</v>
          </cell>
          <cell r="O342" t="str">
            <v>2M0H0</v>
          </cell>
        </row>
        <row r="343">
          <cell r="A343" t="str">
            <v>AISEPL01KBF</v>
          </cell>
          <cell r="B343" t="str">
            <v>BOLT-NUTS</v>
          </cell>
          <cell r="C343" t="str">
            <v>ASTM A307 GR.B / ASTM A563 GR.A; GALV.</v>
          </cell>
          <cell r="D343" t="str">
            <v>200</v>
          </cell>
          <cell r="E343" t="str">
            <v>7/8</v>
          </cell>
          <cell r="F343" t="str">
            <v>EA</v>
          </cell>
          <cell r="G343">
            <v>192</v>
          </cell>
          <cell r="H343">
            <v>1120</v>
          </cell>
          <cell r="I343">
            <v>215040</v>
          </cell>
          <cell r="J343">
            <v>192</v>
          </cell>
          <cell r="K343">
            <v>192</v>
          </cell>
          <cell r="N343" t="str">
            <v>BLT</v>
          </cell>
          <cell r="O343" t="str">
            <v>2M0H0</v>
          </cell>
        </row>
        <row r="344">
          <cell r="A344" t="str">
            <v>AISEPL01KBT</v>
          </cell>
          <cell r="B344" t="str">
            <v>BOLT-NUTS</v>
          </cell>
          <cell r="C344" t="str">
            <v>ASTM A307 GR.B / ASTM A563 GR.A; GALV.</v>
          </cell>
          <cell r="D344" t="str">
            <v>270</v>
          </cell>
          <cell r="E344" t="str">
            <v>7/8</v>
          </cell>
          <cell r="F344" t="str">
            <v>EA</v>
          </cell>
          <cell r="G344">
            <v>48</v>
          </cell>
          <cell r="H344">
            <v>1400</v>
          </cell>
          <cell r="I344">
            <v>67200</v>
          </cell>
          <cell r="J344">
            <v>48</v>
          </cell>
          <cell r="K344">
            <v>48</v>
          </cell>
          <cell r="N344" t="str">
            <v>BLT</v>
          </cell>
          <cell r="O344" t="str">
            <v>2M0H0</v>
          </cell>
          <cell r="P344">
            <v>5</v>
          </cell>
        </row>
        <row r="345">
          <cell r="A345" t="str">
            <v>AISEPL01KIT</v>
          </cell>
          <cell r="B345" t="str">
            <v>BOLT-NUTS</v>
          </cell>
          <cell r="C345" t="str">
            <v>ASTM A307 GR.B / ASTM A563 GR.A; GALV.</v>
          </cell>
          <cell r="D345" t="str">
            <v>140</v>
          </cell>
          <cell r="E345" t="str">
            <v>1</v>
          </cell>
          <cell r="F345" t="str">
            <v>EA</v>
          </cell>
          <cell r="G345">
            <v>48</v>
          </cell>
          <cell r="H345">
            <v>1150</v>
          </cell>
          <cell r="I345">
            <v>55200</v>
          </cell>
          <cell r="J345">
            <v>48</v>
          </cell>
          <cell r="K345">
            <v>48</v>
          </cell>
          <cell r="N345" t="str">
            <v>BLT</v>
          </cell>
          <cell r="O345" t="str">
            <v>2M0H0</v>
          </cell>
        </row>
        <row r="346">
          <cell r="A346" t="str">
            <v>AISEPL01KRD</v>
          </cell>
          <cell r="B346" t="str">
            <v>BOLT-NUTS</v>
          </cell>
          <cell r="C346" t="str">
            <v>ASTM A307 GR.B / ASTM A563 GR.A; GALV.</v>
          </cell>
          <cell r="D346" t="str">
            <v>190</v>
          </cell>
          <cell r="E346" t="str">
            <v>1-1/8</v>
          </cell>
          <cell r="F346" t="str">
            <v>EA</v>
          </cell>
          <cell r="G346">
            <v>640</v>
          </cell>
          <cell r="H346">
            <v>1950</v>
          </cell>
          <cell r="I346">
            <v>1248000</v>
          </cell>
          <cell r="J346">
            <v>640</v>
          </cell>
          <cell r="K346">
            <v>640</v>
          </cell>
          <cell r="N346" t="str">
            <v>BLT</v>
          </cell>
          <cell r="O346" t="str">
            <v>2M0H0</v>
          </cell>
        </row>
        <row r="347">
          <cell r="A347" t="str">
            <v>AISEPL01LAV</v>
          </cell>
          <cell r="B347" t="str">
            <v>BOLT-NUTS</v>
          </cell>
          <cell r="C347" t="str">
            <v>ASTM A307 GR.B / ASTM A563 GR.A; GALV.</v>
          </cell>
          <cell r="D347" t="str">
            <v>150</v>
          </cell>
          <cell r="E347" t="str">
            <v>1-1/4</v>
          </cell>
          <cell r="F347" t="str">
            <v>EA</v>
          </cell>
          <cell r="G347">
            <v>224</v>
          </cell>
          <cell r="H347">
            <v>2160</v>
          </cell>
          <cell r="I347">
            <v>483840</v>
          </cell>
          <cell r="J347">
            <v>224</v>
          </cell>
          <cell r="K347">
            <v>224</v>
          </cell>
          <cell r="N347" t="str">
            <v>BLT</v>
          </cell>
          <cell r="O347" t="str">
            <v>2M0H0</v>
          </cell>
        </row>
        <row r="348">
          <cell r="A348" t="str">
            <v>AISEPL01LBB</v>
          </cell>
          <cell r="B348" t="str">
            <v>BOLT-NUTS</v>
          </cell>
          <cell r="C348" t="str">
            <v>ASTM A307 GR.B / ASTM A563 GR.A; GALV.</v>
          </cell>
          <cell r="D348" t="str">
            <v>180</v>
          </cell>
          <cell r="E348" t="str">
            <v>1-1/4</v>
          </cell>
          <cell r="F348" t="str">
            <v>EA</v>
          </cell>
          <cell r="G348">
            <v>40</v>
          </cell>
          <cell r="H348">
            <v>2430</v>
          </cell>
          <cell r="I348">
            <v>97200</v>
          </cell>
          <cell r="J348">
            <v>40</v>
          </cell>
          <cell r="K348">
            <v>40</v>
          </cell>
          <cell r="N348" t="str">
            <v>BLT</v>
          </cell>
          <cell r="O348" t="str">
            <v>2M0H0</v>
          </cell>
        </row>
        <row r="349">
          <cell r="A349" t="str">
            <v>AISEPL01LCG</v>
          </cell>
          <cell r="B349" t="str">
            <v>BOLT-NUTS</v>
          </cell>
          <cell r="C349" t="str">
            <v>ASTM A307 GR.B / ASTM A563 GR.A; GALV.</v>
          </cell>
          <cell r="D349" t="str">
            <v>335</v>
          </cell>
          <cell r="E349" t="str">
            <v>1-1/4</v>
          </cell>
          <cell r="F349" t="str">
            <v>EA</v>
          </cell>
          <cell r="G349">
            <v>112</v>
          </cell>
          <cell r="H349">
            <v>3825</v>
          </cell>
          <cell r="I349">
            <v>428400</v>
          </cell>
          <cell r="J349">
            <v>112</v>
          </cell>
          <cell r="K349">
            <v>112</v>
          </cell>
          <cell r="N349" t="str">
            <v>BLT</v>
          </cell>
          <cell r="O349" t="str">
            <v>2M0H0</v>
          </cell>
        </row>
        <row r="350">
          <cell r="A350" t="str">
            <v>AISEPL01LRM</v>
          </cell>
          <cell r="B350" t="str">
            <v>BOLT-NUTS</v>
          </cell>
          <cell r="C350" t="str">
            <v>ASTM A307 GR.B / ASTM A563 GR.A; GALV.</v>
          </cell>
          <cell r="D350" t="str">
            <v>235</v>
          </cell>
          <cell r="E350" t="str">
            <v>1-1/2</v>
          </cell>
          <cell r="F350" t="str">
            <v>EA</v>
          </cell>
          <cell r="G350">
            <v>1368</v>
          </cell>
          <cell r="H350">
            <v>4730</v>
          </cell>
          <cell r="I350">
            <v>6470640</v>
          </cell>
          <cell r="J350">
            <v>1368</v>
          </cell>
          <cell r="K350">
            <v>1368</v>
          </cell>
          <cell r="N350" t="str">
            <v>BLT</v>
          </cell>
          <cell r="O350" t="str">
            <v>2M0H0</v>
          </cell>
        </row>
        <row r="351">
          <cell r="A351" t="str">
            <v>AISEPL01LRU</v>
          </cell>
          <cell r="B351" t="str">
            <v>BOLT-NUTS</v>
          </cell>
          <cell r="C351" t="str">
            <v>ASTM A307 GR.B / ASTM A563 GR.A; GALV.</v>
          </cell>
          <cell r="D351" t="str">
            <v>275</v>
          </cell>
          <cell r="E351" t="str">
            <v>1-1/2</v>
          </cell>
          <cell r="F351" t="str">
            <v>EA</v>
          </cell>
          <cell r="G351">
            <v>88</v>
          </cell>
          <cell r="H351">
            <v>5545</v>
          </cell>
          <cell r="I351">
            <v>487960</v>
          </cell>
          <cell r="J351">
            <v>88</v>
          </cell>
          <cell r="K351">
            <v>88</v>
          </cell>
          <cell r="N351" t="str">
            <v>BLT</v>
          </cell>
          <cell r="O351" t="str">
            <v>2M0H0</v>
          </cell>
        </row>
        <row r="352">
          <cell r="A352" t="str">
            <v>AISESE0AJAF</v>
          </cell>
          <cell r="B352" t="str">
            <v>BOLT-NUTS</v>
          </cell>
          <cell r="C352" t="str">
            <v>ASTM A320 GR.B8 / ASTM A194 GR.8MA ; F/ THREADED</v>
          </cell>
          <cell r="D352" t="str">
            <v>70</v>
          </cell>
          <cell r="E352" t="str">
            <v>1/2</v>
          </cell>
          <cell r="F352" t="str">
            <v>EA</v>
          </cell>
          <cell r="G352">
            <v>400</v>
          </cell>
          <cell r="H352">
            <v>1175</v>
          </cell>
          <cell r="I352">
            <v>470000</v>
          </cell>
          <cell r="J352">
            <v>316</v>
          </cell>
          <cell r="K352">
            <v>400</v>
          </cell>
          <cell r="N352" t="str">
            <v>BLT</v>
          </cell>
          <cell r="O352" t="str">
            <v>2M0H0</v>
          </cell>
        </row>
        <row r="353">
          <cell r="A353" t="str">
            <v>AISESE0AJIH</v>
          </cell>
          <cell r="B353" t="str">
            <v>BOLT-NUTS</v>
          </cell>
          <cell r="C353" t="str">
            <v>ASTM A320 GR.B8 / ASTM A194 GR.8MA ; F/ THREADED</v>
          </cell>
          <cell r="D353" t="str">
            <v>80</v>
          </cell>
          <cell r="E353" t="str">
            <v>5/8</v>
          </cell>
          <cell r="F353" t="str">
            <v>EA</v>
          </cell>
          <cell r="G353">
            <v>308</v>
          </cell>
          <cell r="H353">
            <v>2430</v>
          </cell>
          <cell r="I353">
            <v>748440</v>
          </cell>
          <cell r="J353">
            <v>324</v>
          </cell>
          <cell r="K353">
            <v>324</v>
          </cell>
          <cell r="N353" t="str">
            <v>BLT</v>
          </cell>
          <cell r="O353" t="str">
            <v>2M0H0</v>
          </cell>
        </row>
        <row r="354">
          <cell r="A354" t="str">
            <v>AISESE0AJII</v>
          </cell>
          <cell r="B354" t="str">
            <v>BOLT-NUTS</v>
          </cell>
          <cell r="C354" t="str">
            <v>ASTM A320 GR.B8 / ASTM A194 GR.8MA ; F/ THREADED</v>
          </cell>
          <cell r="D354" t="str">
            <v>85</v>
          </cell>
          <cell r="E354" t="str">
            <v>5/8</v>
          </cell>
          <cell r="F354" t="str">
            <v>EA</v>
          </cell>
          <cell r="G354">
            <v>1860</v>
          </cell>
          <cell r="H354">
            <v>2571</v>
          </cell>
          <cell r="I354">
            <v>4782060</v>
          </cell>
          <cell r="J354">
            <v>1860</v>
          </cell>
          <cell r="K354">
            <v>1860</v>
          </cell>
          <cell r="N354" t="str">
            <v>BLT</v>
          </cell>
          <cell r="O354" t="str">
            <v>2M0H0</v>
          </cell>
        </row>
        <row r="355">
          <cell r="A355" t="str">
            <v>AISESE0AJIJ</v>
          </cell>
          <cell r="B355" t="str">
            <v>BOLT-NUTS</v>
          </cell>
          <cell r="C355" t="str">
            <v>ASTM A320 GR.B8 / ASTM A194 GR.8MA ; F/ THREADED</v>
          </cell>
          <cell r="D355" t="str">
            <v>90</v>
          </cell>
          <cell r="E355" t="str">
            <v>5/8</v>
          </cell>
          <cell r="F355" t="str">
            <v>EA</v>
          </cell>
          <cell r="G355">
            <v>752</v>
          </cell>
          <cell r="H355">
            <v>2633</v>
          </cell>
          <cell r="I355">
            <v>1980016</v>
          </cell>
          <cell r="J355">
            <v>744</v>
          </cell>
          <cell r="K355">
            <v>752</v>
          </cell>
          <cell r="N355" t="str">
            <v>BLT</v>
          </cell>
          <cell r="O355" t="str">
            <v>2M0H0</v>
          </cell>
        </row>
        <row r="356">
          <cell r="A356" t="str">
            <v>AISESE0AJIK</v>
          </cell>
          <cell r="B356" t="str">
            <v>BOLT-NUTS</v>
          </cell>
          <cell r="C356" t="str">
            <v>ASTM A320 GR.B8 / ASTM A194 GR.8MA ; F/ THREADED</v>
          </cell>
          <cell r="D356" t="str">
            <v>95</v>
          </cell>
          <cell r="E356" t="str">
            <v>5/8</v>
          </cell>
          <cell r="F356" t="str">
            <v>EA</v>
          </cell>
          <cell r="G356">
            <v>224</v>
          </cell>
          <cell r="H356">
            <v>2695</v>
          </cell>
          <cell r="I356">
            <v>603680</v>
          </cell>
          <cell r="J356">
            <v>220</v>
          </cell>
          <cell r="K356">
            <v>224</v>
          </cell>
          <cell r="N356" t="str">
            <v>BLT</v>
          </cell>
          <cell r="O356" t="str">
            <v>2M0H0</v>
          </cell>
        </row>
        <row r="357">
          <cell r="A357" t="str">
            <v>AISESE0AJIL</v>
          </cell>
          <cell r="B357" t="str">
            <v>BOLT-NUTS</v>
          </cell>
          <cell r="C357" t="str">
            <v>ASTM A320 GR.B8 / ASTM A194 GR.8MA ; F/ THREADED</v>
          </cell>
          <cell r="D357" t="str">
            <v>100</v>
          </cell>
          <cell r="E357" t="str">
            <v>5/8</v>
          </cell>
          <cell r="F357" t="str">
            <v>EA</v>
          </cell>
          <cell r="G357">
            <v>32</v>
          </cell>
          <cell r="H357">
            <v>2757</v>
          </cell>
          <cell r="I357">
            <v>88224</v>
          </cell>
          <cell r="J357">
            <v>24</v>
          </cell>
          <cell r="K357">
            <v>32</v>
          </cell>
          <cell r="N357" t="str">
            <v>BLT</v>
          </cell>
          <cell r="O357" t="str">
            <v>2M0H0</v>
          </cell>
        </row>
        <row r="358">
          <cell r="A358" t="str">
            <v>AISESE0AJIM</v>
          </cell>
          <cell r="B358" t="str">
            <v>BOLT-NUTS</v>
          </cell>
          <cell r="C358" t="str">
            <v>ASTM A320 GR.B8 / ASTM A194 GR.8MA ; F/ THREADED</v>
          </cell>
          <cell r="D358" t="str">
            <v>105</v>
          </cell>
          <cell r="E358" t="str">
            <v>5/8</v>
          </cell>
          <cell r="F358" t="str">
            <v>EA</v>
          </cell>
          <cell r="G358">
            <v>32</v>
          </cell>
          <cell r="H358">
            <v>2817</v>
          </cell>
          <cell r="I358">
            <v>90144</v>
          </cell>
          <cell r="J358">
            <v>32</v>
          </cell>
          <cell r="K358">
            <v>32</v>
          </cell>
          <cell r="N358" t="str">
            <v>BLT</v>
          </cell>
          <cell r="O358" t="str">
            <v>2M0H0</v>
          </cell>
        </row>
        <row r="359">
          <cell r="A359" t="str">
            <v>AISESE0AJIN</v>
          </cell>
          <cell r="B359" t="str">
            <v>BOLT-NUTS</v>
          </cell>
          <cell r="C359" t="str">
            <v>ASTM A320 GR.B8 / ASTM A194 GR.8MA ; F/ THREADED</v>
          </cell>
          <cell r="D359" t="str">
            <v>110</v>
          </cell>
          <cell r="E359" t="str">
            <v>5/8</v>
          </cell>
          <cell r="F359" t="str">
            <v>EA</v>
          </cell>
          <cell r="G359">
            <v>92</v>
          </cell>
          <cell r="H359">
            <v>2880</v>
          </cell>
          <cell r="I359">
            <v>264960</v>
          </cell>
          <cell r="J359">
            <v>92</v>
          </cell>
          <cell r="K359">
            <v>92</v>
          </cell>
          <cell r="N359" t="str">
            <v>BLT</v>
          </cell>
          <cell r="O359" t="str">
            <v>2M0H0</v>
          </cell>
        </row>
        <row r="360">
          <cell r="A360" t="str">
            <v>AISESE0AJQK</v>
          </cell>
          <cell r="B360" t="str">
            <v>BOLT-NUTS</v>
          </cell>
          <cell r="C360" t="str">
            <v>ASTM A320 GR.B8 / ASTM A194 GR.8MA ; F/ THREADED</v>
          </cell>
          <cell r="D360" t="str">
            <v>95</v>
          </cell>
          <cell r="E360" t="str">
            <v>3/4</v>
          </cell>
          <cell r="F360" t="str">
            <v>EA</v>
          </cell>
          <cell r="G360">
            <v>52</v>
          </cell>
          <cell r="H360">
            <v>13440</v>
          </cell>
          <cell r="I360">
            <v>698880</v>
          </cell>
          <cell r="J360">
            <v>52</v>
          </cell>
          <cell r="K360">
            <v>52</v>
          </cell>
          <cell r="N360" t="str">
            <v>BLT</v>
          </cell>
          <cell r="O360" t="str">
            <v>2M0H0</v>
          </cell>
          <cell r="P360">
            <v>5</v>
          </cell>
        </row>
        <row r="361">
          <cell r="A361" t="str">
            <v>AISESE0AJQM</v>
          </cell>
          <cell r="B361" t="str">
            <v>BOLT-NUTS</v>
          </cell>
          <cell r="C361" t="str">
            <v>ASTM A320 GR.B8 / ASTM A194 GR.8MA ; F/ THREADED</v>
          </cell>
          <cell r="D361" t="str">
            <v>105</v>
          </cell>
          <cell r="E361" t="str">
            <v>3/4</v>
          </cell>
          <cell r="F361" t="str">
            <v>EA</v>
          </cell>
          <cell r="G361">
            <v>96</v>
          </cell>
          <cell r="H361">
            <v>4000</v>
          </cell>
          <cell r="I361">
            <v>384000</v>
          </cell>
          <cell r="J361">
            <v>96</v>
          </cell>
          <cell r="K361">
            <v>96</v>
          </cell>
          <cell r="N361" t="str">
            <v>BLT</v>
          </cell>
          <cell r="O361" t="str">
            <v>2M0H0</v>
          </cell>
        </row>
        <row r="362">
          <cell r="A362" t="str">
            <v>AISESE0AJQN</v>
          </cell>
          <cell r="B362" t="str">
            <v>BOLT-NUTS</v>
          </cell>
          <cell r="C362" t="str">
            <v>ASTM A320 GR.B8 / ASTM A194 GR.8MA ; F/ THREADED</v>
          </cell>
          <cell r="D362" t="str">
            <v>110</v>
          </cell>
          <cell r="E362" t="str">
            <v>3/4</v>
          </cell>
          <cell r="F362" t="str">
            <v>EA</v>
          </cell>
          <cell r="G362">
            <v>364</v>
          </cell>
          <cell r="H362">
            <v>4110</v>
          </cell>
          <cell r="I362">
            <v>1496040</v>
          </cell>
          <cell r="J362">
            <v>396</v>
          </cell>
          <cell r="K362">
            <v>396</v>
          </cell>
          <cell r="N362" t="str">
            <v>BLT</v>
          </cell>
          <cell r="O362" t="str">
            <v>2M0H0</v>
          </cell>
        </row>
        <row r="363">
          <cell r="A363" t="str">
            <v>AISESE0AJQO</v>
          </cell>
          <cell r="B363" t="str">
            <v>BOLT-NUTS</v>
          </cell>
          <cell r="C363" t="str">
            <v>ASTM A320 GR.B8 / ASTM A194 GR.8MA ; F/ THREADED</v>
          </cell>
          <cell r="D363" t="str">
            <v>115</v>
          </cell>
          <cell r="E363" t="str">
            <v>3/4</v>
          </cell>
          <cell r="F363" t="str">
            <v>EA</v>
          </cell>
          <cell r="G363">
            <v>344</v>
          </cell>
          <cell r="H363">
            <v>4210</v>
          </cell>
          <cell r="I363">
            <v>1448240</v>
          </cell>
          <cell r="J363">
            <v>352</v>
          </cell>
          <cell r="K363">
            <v>352</v>
          </cell>
          <cell r="N363" t="str">
            <v>BLT</v>
          </cell>
          <cell r="O363" t="str">
            <v>2M0H0</v>
          </cell>
        </row>
        <row r="364">
          <cell r="A364" t="str">
            <v>AISESE0AJQR</v>
          </cell>
          <cell r="B364" t="str">
            <v>BOLT-NUTS</v>
          </cell>
          <cell r="C364" t="str">
            <v>ASTM A320 GR.B8 / ASTM A194 GR.8MA ; F/ THREADED</v>
          </cell>
          <cell r="D364" t="str">
            <v>130</v>
          </cell>
          <cell r="E364" t="str">
            <v>3/4</v>
          </cell>
          <cell r="F364" t="str">
            <v>EA</v>
          </cell>
          <cell r="G364">
            <v>812</v>
          </cell>
          <cell r="H364">
            <v>4500</v>
          </cell>
          <cell r="I364">
            <v>3654000</v>
          </cell>
          <cell r="J364">
            <v>836</v>
          </cell>
          <cell r="K364">
            <v>836</v>
          </cell>
          <cell r="N364" t="str">
            <v>BLT</v>
          </cell>
          <cell r="O364" t="str">
            <v>2M0H0</v>
          </cell>
        </row>
        <row r="365">
          <cell r="A365" t="str">
            <v>AISESE0AJQS</v>
          </cell>
          <cell r="B365" t="str">
            <v>BOLT-NUTS</v>
          </cell>
          <cell r="C365" t="str">
            <v>ASTM A320 GR.B8 / ASTM A194 GR.8MA ; F/ THREADED</v>
          </cell>
          <cell r="D365" t="str">
            <v>135</v>
          </cell>
          <cell r="E365" t="str">
            <v>3/4</v>
          </cell>
          <cell r="F365" t="str">
            <v>EA</v>
          </cell>
          <cell r="G365">
            <v>8</v>
          </cell>
          <cell r="H365">
            <v>4640</v>
          </cell>
          <cell r="I365">
            <v>37120</v>
          </cell>
          <cell r="J365">
            <v>8</v>
          </cell>
          <cell r="K365">
            <v>8</v>
          </cell>
          <cell r="N365" t="str">
            <v>BLT</v>
          </cell>
          <cell r="O365" t="str">
            <v>2M0H0</v>
          </cell>
        </row>
        <row r="366">
          <cell r="A366" t="str">
            <v>AISESE0AJQT</v>
          </cell>
          <cell r="B366" t="str">
            <v>BOLT-NUTS</v>
          </cell>
          <cell r="C366" t="str">
            <v>ASTM A320 GR.B8 / ASTM A194 GR.8MA ; F/ THREADED</v>
          </cell>
          <cell r="D366" t="str">
            <v>140</v>
          </cell>
          <cell r="E366" t="str">
            <v>3/4</v>
          </cell>
          <cell r="F366" t="str">
            <v>EA</v>
          </cell>
          <cell r="G366">
            <v>24</v>
          </cell>
          <cell r="H366">
            <v>4700</v>
          </cell>
          <cell r="I366">
            <v>112800</v>
          </cell>
          <cell r="J366">
            <v>24</v>
          </cell>
          <cell r="K366">
            <v>24</v>
          </cell>
          <cell r="N366" t="str">
            <v>BLT</v>
          </cell>
          <cell r="O366" t="str">
            <v>2M0H0</v>
          </cell>
        </row>
        <row r="367">
          <cell r="A367" t="str">
            <v>AISESE0AJQV</v>
          </cell>
          <cell r="B367" t="str">
            <v>BOLT-NUTS</v>
          </cell>
          <cell r="C367" t="str">
            <v>ASTM A320 GR.B8 / ASTM A194 GR.8MA ; F/ THREADED</v>
          </cell>
          <cell r="D367" t="str">
            <v>150</v>
          </cell>
          <cell r="E367" t="str">
            <v>3/4</v>
          </cell>
          <cell r="F367" t="str">
            <v>EA</v>
          </cell>
          <cell r="G367">
            <v>24</v>
          </cell>
          <cell r="H367">
            <v>4970</v>
          </cell>
          <cell r="I367">
            <v>119280</v>
          </cell>
          <cell r="J367">
            <v>24</v>
          </cell>
          <cell r="K367">
            <v>24</v>
          </cell>
          <cell r="N367" t="str">
            <v>BLT</v>
          </cell>
          <cell r="O367" t="str">
            <v>2M0H0</v>
          </cell>
        </row>
        <row r="368">
          <cell r="A368" t="str">
            <v>AISESE0AKAR</v>
          </cell>
          <cell r="B368" t="str">
            <v>BOLT-NUTS</v>
          </cell>
          <cell r="C368" t="str">
            <v>ASTM A320 GR.B8 / ASTM A194 GR.8MA ; F/ THREADED</v>
          </cell>
          <cell r="D368" t="str">
            <v>130</v>
          </cell>
          <cell r="E368" t="str">
            <v>7/8</v>
          </cell>
          <cell r="F368" t="str">
            <v>EA</v>
          </cell>
          <cell r="G368">
            <v>1160</v>
          </cell>
          <cell r="H368">
            <v>6010</v>
          </cell>
          <cell r="I368">
            <v>6971600</v>
          </cell>
          <cell r="J368">
            <v>1200</v>
          </cell>
          <cell r="K368">
            <v>1200</v>
          </cell>
          <cell r="N368" t="str">
            <v>BLT</v>
          </cell>
          <cell r="O368" t="str">
            <v>2M0H0</v>
          </cell>
        </row>
        <row r="369">
          <cell r="A369" t="str">
            <v>AISESE0AKAT</v>
          </cell>
          <cell r="B369" t="str">
            <v>BOLT-NUTS</v>
          </cell>
          <cell r="C369" t="str">
            <v>ASTM A320 GR.B8 / ASTM A194 GR.8MA ; F/ THREADED</v>
          </cell>
          <cell r="D369" t="str">
            <v>140</v>
          </cell>
          <cell r="E369" t="str">
            <v>7/8</v>
          </cell>
          <cell r="F369" t="str">
            <v>EA</v>
          </cell>
          <cell r="G369">
            <v>72</v>
          </cell>
          <cell r="H369">
            <v>6295</v>
          </cell>
          <cell r="I369">
            <v>453240</v>
          </cell>
          <cell r="J369">
            <v>72</v>
          </cell>
          <cell r="K369">
            <v>72</v>
          </cell>
          <cell r="N369" t="str">
            <v>BLT</v>
          </cell>
          <cell r="O369" t="str">
            <v>2M0H0</v>
          </cell>
        </row>
        <row r="370">
          <cell r="A370" t="str">
            <v>AISESE0AKAV</v>
          </cell>
          <cell r="B370" t="str">
            <v>BOLT-NUTS</v>
          </cell>
          <cell r="C370" t="str">
            <v>ASTM A320 GR.B8 / ASTM A194 GR.8MA ; F/ THREADED</v>
          </cell>
          <cell r="D370" t="str">
            <v>150</v>
          </cell>
          <cell r="E370" t="str">
            <v>7/8</v>
          </cell>
          <cell r="F370" t="str">
            <v>EA</v>
          </cell>
          <cell r="G370">
            <v>120</v>
          </cell>
          <cell r="H370">
            <v>6571</v>
          </cell>
          <cell r="I370">
            <v>788520</v>
          </cell>
          <cell r="J370">
            <v>192</v>
          </cell>
          <cell r="K370">
            <v>192</v>
          </cell>
          <cell r="N370" t="str">
            <v>BLT</v>
          </cell>
          <cell r="O370" t="str">
            <v>2M0H0</v>
          </cell>
        </row>
        <row r="371">
          <cell r="A371" t="str">
            <v>AISESE0AKAW</v>
          </cell>
          <cell r="B371" t="str">
            <v>BOLT-NUTS</v>
          </cell>
          <cell r="C371" t="str">
            <v>ASTM A320 GR.B8 / ASTM A194 GR.8MA ; F/ THREADED</v>
          </cell>
          <cell r="D371" t="str">
            <v>155</v>
          </cell>
          <cell r="E371" t="str">
            <v>7/8</v>
          </cell>
          <cell r="F371" t="str">
            <v>EA</v>
          </cell>
          <cell r="G371">
            <v>8</v>
          </cell>
          <cell r="H371">
            <v>6720</v>
          </cell>
          <cell r="I371">
            <v>53760</v>
          </cell>
          <cell r="J371">
            <v>8</v>
          </cell>
          <cell r="K371">
            <v>8</v>
          </cell>
          <cell r="N371" t="str">
            <v>BLT</v>
          </cell>
          <cell r="O371" t="str">
            <v>2M0H0</v>
          </cell>
        </row>
        <row r="372">
          <cell r="A372" t="str">
            <v>AISESE0AKAY</v>
          </cell>
          <cell r="B372" t="str">
            <v>BOLT-NUTS</v>
          </cell>
          <cell r="C372" t="str">
            <v>ASTM A320 GR.B8 / ASTM A194 GR.8MA ; F/ THREADED</v>
          </cell>
          <cell r="D372" t="str">
            <v>165</v>
          </cell>
          <cell r="E372" t="str">
            <v>7/8</v>
          </cell>
          <cell r="F372" t="str">
            <v>EA</v>
          </cell>
          <cell r="G372">
            <v>184</v>
          </cell>
          <cell r="H372">
            <v>7000</v>
          </cell>
          <cell r="I372">
            <v>1288000</v>
          </cell>
          <cell r="J372">
            <v>184</v>
          </cell>
          <cell r="K372">
            <v>184</v>
          </cell>
          <cell r="N372" t="str">
            <v>BLT</v>
          </cell>
          <cell r="O372" t="str">
            <v>2M0H0</v>
          </cell>
        </row>
        <row r="373">
          <cell r="A373" t="str">
            <v>AISESE0AKAZ</v>
          </cell>
          <cell r="B373" t="str">
            <v>BOLT-NUTS</v>
          </cell>
          <cell r="C373" t="str">
            <v>ASTM A320 GR.B8 / ASTM A194 GR.8MA ; F/ THREADED</v>
          </cell>
          <cell r="D373" t="str">
            <v>170</v>
          </cell>
          <cell r="E373" t="str">
            <v>7/8</v>
          </cell>
          <cell r="F373" t="str">
            <v>EA</v>
          </cell>
          <cell r="G373">
            <v>192</v>
          </cell>
          <cell r="H373">
            <v>7046</v>
          </cell>
          <cell r="I373">
            <v>1352832</v>
          </cell>
          <cell r="J373">
            <v>192</v>
          </cell>
          <cell r="K373">
            <v>192</v>
          </cell>
          <cell r="N373" t="str">
            <v>BLT</v>
          </cell>
          <cell r="O373" t="str">
            <v>2M0H0</v>
          </cell>
        </row>
        <row r="374">
          <cell r="A374" t="str">
            <v>AISESE0AKIT</v>
          </cell>
          <cell r="B374" t="str">
            <v>BOLT-NUTS</v>
          </cell>
          <cell r="C374" t="str">
            <v>ASTM A320 GR.B8 / ASTM A194 GR.8MA ; F/ THREADED</v>
          </cell>
          <cell r="D374" t="str">
            <v>140</v>
          </cell>
          <cell r="E374" t="str">
            <v>1</v>
          </cell>
          <cell r="F374" t="str">
            <v>EA</v>
          </cell>
          <cell r="G374">
            <v>112</v>
          </cell>
          <cell r="H374">
            <v>8000</v>
          </cell>
          <cell r="I374">
            <v>896000</v>
          </cell>
          <cell r="J374">
            <v>112</v>
          </cell>
          <cell r="K374">
            <v>112</v>
          </cell>
          <cell r="N374" t="str">
            <v>BLT</v>
          </cell>
          <cell r="O374" t="str">
            <v>2M0H0</v>
          </cell>
        </row>
        <row r="375">
          <cell r="A375" t="str">
            <v>AISESE0AKIW</v>
          </cell>
          <cell r="B375" t="str">
            <v>BOLT-NUTS</v>
          </cell>
          <cell r="C375" t="str">
            <v>ASTM A320 GR.B8 / ASTM A194 GR.8MA ; F/ THREADED</v>
          </cell>
          <cell r="D375" t="str">
            <v>155</v>
          </cell>
          <cell r="E375" t="str">
            <v>1</v>
          </cell>
          <cell r="F375" t="str">
            <v>EA</v>
          </cell>
          <cell r="G375">
            <v>8</v>
          </cell>
          <cell r="H375">
            <v>8745</v>
          </cell>
          <cell r="I375">
            <v>69960</v>
          </cell>
          <cell r="J375">
            <v>68</v>
          </cell>
          <cell r="K375">
            <v>68</v>
          </cell>
          <cell r="N375" t="str">
            <v>BLT</v>
          </cell>
          <cell r="O375" t="str">
            <v>2M0H0</v>
          </cell>
        </row>
        <row r="376">
          <cell r="A376" t="str">
            <v>AISESE0AKIX</v>
          </cell>
          <cell r="B376" t="str">
            <v>BOLT-NUTS</v>
          </cell>
          <cell r="C376" t="str">
            <v>ASTM A320 GR.B8 / ASTM A194 GR.8MA ; F/ THREADED</v>
          </cell>
          <cell r="D376" t="str">
            <v>160</v>
          </cell>
          <cell r="E376" t="str">
            <v>1</v>
          </cell>
          <cell r="F376" t="str">
            <v>EA</v>
          </cell>
          <cell r="G376">
            <v>688</v>
          </cell>
          <cell r="H376">
            <v>8900</v>
          </cell>
          <cell r="I376">
            <v>6123200</v>
          </cell>
          <cell r="J376">
            <v>688</v>
          </cell>
          <cell r="K376">
            <v>688</v>
          </cell>
          <cell r="N376" t="str">
            <v>BLT</v>
          </cell>
          <cell r="O376" t="str">
            <v>2M0H0</v>
          </cell>
        </row>
        <row r="377">
          <cell r="A377" t="str">
            <v>AISESE0AKRA</v>
          </cell>
          <cell r="B377" t="str">
            <v>BOLT-NUTS</v>
          </cell>
          <cell r="C377" t="str">
            <v>ASTM A320 GR.B8 / ASTM A194 GR.8MA ; F/ THREADED</v>
          </cell>
          <cell r="D377" t="str">
            <v>175</v>
          </cell>
          <cell r="E377" t="str">
            <v>1-1/8</v>
          </cell>
          <cell r="F377" t="str">
            <v>EA</v>
          </cell>
          <cell r="G377">
            <v>376</v>
          </cell>
          <cell r="H377">
            <v>12610</v>
          </cell>
          <cell r="I377">
            <v>4741360</v>
          </cell>
          <cell r="J377">
            <v>328</v>
          </cell>
          <cell r="K377">
            <v>376</v>
          </cell>
          <cell r="N377" t="str">
            <v>BLT</v>
          </cell>
          <cell r="O377" t="str">
            <v>2M0H0</v>
          </cell>
        </row>
        <row r="378">
          <cell r="A378" t="str">
            <v>AISESE0AKRE</v>
          </cell>
          <cell r="B378" t="str">
            <v>BOLT-NUTS</v>
          </cell>
          <cell r="C378" t="str">
            <v>ASTM A320 GR.B8 / ASTM A194 GR.8MA ; F/ THREADED</v>
          </cell>
          <cell r="D378" t="str">
            <v>195</v>
          </cell>
          <cell r="E378" t="str">
            <v>1-1/8</v>
          </cell>
          <cell r="F378" t="str">
            <v>EA</v>
          </cell>
          <cell r="G378">
            <v>96</v>
          </cell>
          <cell r="H378">
            <v>13390</v>
          </cell>
          <cell r="I378">
            <v>1285440</v>
          </cell>
          <cell r="J378">
            <v>96</v>
          </cell>
          <cell r="K378">
            <v>96</v>
          </cell>
          <cell r="N378" t="str">
            <v>BLT</v>
          </cell>
          <cell r="O378" t="str">
            <v>2M0H0</v>
          </cell>
        </row>
        <row r="379">
          <cell r="A379" t="str">
            <v>AISESE0AKRF</v>
          </cell>
          <cell r="B379" t="str">
            <v>BOLT-NUTS</v>
          </cell>
          <cell r="C379" t="str">
            <v>ASTM A320 GR.B8 / ASTM A194 GR.8MA ; F/ THREADED</v>
          </cell>
          <cell r="D379" t="str">
            <v>200</v>
          </cell>
          <cell r="E379" t="str">
            <v>1-1/8</v>
          </cell>
          <cell r="F379" t="str">
            <v>EA</v>
          </cell>
          <cell r="G379">
            <v>540</v>
          </cell>
          <cell r="H379">
            <v>13535</v>
          </cell>
          <cell r="I379">
            <v>7308900</v>
          </cell>
          <cell r="J379">
            <v>588</v>
          </cell>
          <cell r="K379">
            <v>588</v>
          </cell>
          <cell r="N379" t="str">
            <v>BLT</v>
          </cell>
          <cell r="O379" t="str">
            <v>2M0H0</v>
          </cell>
        </row>
        <row r="380">
          <cell r="A380" t="str">
            <v>AISESE0AKRH</v>
          </cell>
          <cell r="B380" t="str">
            <v>BOLT-NUTS</v>
          </cell>
          <cell r="C380" t="str">
            <v>ASTM A320 GR.B8 / ASTM A194 GR.8MA ; F/ THREADED</v>
          </cell>
          <cell r="D380" t="str">
            <v>210</v>
          </cell>
          <cell r="E380" t="str">
            <v>1-1/8</v>
          </cell>
          <cell r="F380" t="str">
            <v>EA</v>
          </cell>
          <cell r="G380">
            <v>32</v>
          </cell>
          <cell r="H380">
            <v>14855</v>
          </cell>
          <cell r="I380">
            <v>475360</v>
          </cell>
          <cell r="J380">
            <v>32</v>
          </cell>
          <cell r="K380">
            <v>32</v>
          </cell>
          <cell r="N380" t="str">
            <v>BLT</v>
          </cell>
          <cell r="O380" t="str">
            <v>2M0H0</v>
          </cell>
        </row>
        <row r="381">
          <cell r="A381" t="str">
            <v>AISESE0AKSL</v>
          </cell>
          <cell r="B381" t="str">
            <v>BOLT-NUTS</v>
          </cell>
          <cell r="C381" t="str">
            <v>ASTM A320 GR.B8 / ASTM A194 GR.8MA ; F/ THREADED</v>
          </cell>
          <cell r="D381" t="str">
            <v>360</v>
          </cell>
          <cell r="E381" t="str">
            <v>1-1/8</v>
          </cell>
          <cell r="F381" t="str">
            <v>EA</v>
          </cell>
          <cell r="G381">
            <v>32</v>
          </cell>
          <cell r="H381">
            <v>22408</v>
          </cell>
          <cell r="I381">
            <v>717056</v>
          </cell>
          <cell r="J381">
            <v>32</v>
          </cell>
          <cell r="K381">
            <v>32</v>
          </cell>
          <cell r="N381" t="str">
            <v>BLT</v>
          </cell>
          <cell r="O381" t="str">
            <v>2M0H0</v>
          </cell>
        </row>
        <row r="382">
          <cell r="A382" t="str">
            <v>AISESE0ALBD</v>
          </cell>
          <cell r="B382" t="str">
            <v>BOLT-NUTS</v>
          </cell>
          <cell r="C382" t="str">
            <v>ASTM A320 GR.B8 / ASTM A194 GR.8MA ; F/ THREADED</v>
          </cell>
          <cell r="D382" t="str">
            <v>190</v>
          </cell>
          <cell r="E382" t="str">
            <v>1-1/4</v>
          </cell>
          <cell r="F382" t="str">
            <v>EA</v>
          </cell>
          <cell r="G382">
            <v>80</v>
          </cell>
          <cell r="H382">
            <v>18504</v>
          </cell>
          <cell r="I382">
            <v>1480320</v>
          </cell>
          <cell r="J382">
            <v>80</v>
          </cell>
          <cell r="K382">
            <v>80</v>
          </cell>
          <cell r="N382" t="str">
            <v>BLT</v>
          </cell>
          <cell r="O382" t="str">
            <v>2M0H0</v>
          </cell>
        </row>
        <row r="383">
          <cell r="A383" t="str">
            <v>AISESE0ALBH</v>
          </cell>
          <cell r="B383" t="str">
            <v>BOLT-NUTS</v>
          </cell>
          <cell r="C383" t="str">
            <v>ASTM A320 GR.B8 / ASTM A194 GR.8MA ; F/ THREADED</v>
          </cell>
          <cell r="D383" t="str">
            <v>210</v>
          </cell>
          <cell r="E383" t="str">
            <v>1-1/4</v>
          </cell>
          <cell r="F383" t="str">
            <v>EA</v>
          </cell>
          <cell r="G383">
            <v>48</v>
          </cell>
          <cell r="H383">
            <v>19720</v>
          </cell>
          <cell r="I383">
            <v>946560</v>
          </cell>
          <cell r="J383">
            <v>48</v>
          </cell>
          <cell r="K383">
            <v>48</v>
          </cell>
          <cell r="N383" t="str">
            <v>BLT</v>
          </cell>
          <cell r="O383" t="str">
            <v>2M0H0</v>
          </cell>
        </row>
        <row r="384">
          <cell r="A384" t="str">
            <v>AISESE0ALBL</v>
          </cell>
          <cell r="B384" t="str">
            <v>BOLT-NUTS</v>
          </cell>
          <cell r="C384" t="str">
            <v>ASTM A320 GR.B8 / ASTM A194 GR.8MA ; F/ THREADED</v>
          </cell>
          <cell r="D384" t="str">
            <v>230</v>
          </cell>
          <cell r="E384" t="str">
            <v>1-1/4</v>
          </cell>
          <cell r="F384" t="str">
            <v>EA</v>
          </cell>
          <cell r="G384">
            <v>40</v>
          </cell>
          <cell r="H384">
            <v>20936</v>
          </cell>
          <cell r="I384">
            <v>837440</v>
          </cell>
          <cell r="J384">
            <v>40</v>
          </cell>
          <cell r="K384">
            <v>40</v>
          </cell>
          <cell r="N384" t="str">
            <v>BLT</v>
          </cell>
          <cell r="O384" t="str">
            <v>2M0H0</v>
          </cell>
        </row>
        <row r="385">
          <cell r="A385" t="str">
            <v>AISESE0ALBR</v>
          </cell>
          <cell r="B385" t="str">
            <v>BOLT-NUTS</v>
          </cell>
          <cell r="C385" t="str">
            <v>ASTM A320 GR.B8 / ASTM A194 GR.8MA ; F/ THREADED</v>
          </cell>
          <cell r="D385" t="str">
            <v>260</v>
          </cell>
          <cell r="E385" t="str">
            <v>1-1/4</v>
          </cell>
          <cell r="F385" t="str">
            <v>EA</v>
          </cell>
          <cell r="G385">
            <v>48</v>
          </cell>
          <cell r="H385">
            <v>22760</v>
          </cell>
          <cell r="I385">
            <v>1092480</v>
          </cell>
          <cell r="J385">
            <v>48</v>
          </cell>
          <cell r="K385">
            <v>48</v>
          </cell>
          <cell r="N385" t="str">
            <v>BLT</v>
          </cell>
          <cell r="O385" t="str">
            <v>2M0H0</v>
          </cell>
        </row>
        <row r="386">
          <cell r="A386" t="str">
            <v>AISESE0ALCZ</v>
          </cell>
          <cell r="B386" t="str">
            <v>BOLT-NUTS</v>
          </cell>
          <cell r="C386" t="str">
            <v>ASTM A320 GR.B8 / ASTM A194 GR.8MA ; F/ THREADED</v>
          </cell>
          <cell r="D386" t="str">
            <v>430</v>
          </cell>
          <cell r="E386" t="str">
            <v>1-1/4</v>
          </cell>
          <cell r="F386" t="str">
            <v>EA</v>
          </cell>
          <cell r="G386">
            <v>40</v>
          </cell>
          <cell r="H386">
            <v>33096</v>
          </cell>
          <cell r="I386">
            <v>1323840</v>
          </cell>
          <cell r="J386">
            <v>40</v>
          </cell>
          <cell r="K386">
            <v>40</v>
          </cell>
          <cell r="N386" t="str">
            <v>BLT</v>
          </cell>
          <cell r="O386" t="str">
            <v>2M0H0</v>
          </cell>
        </row>
        <row r="387">
          <cell r="A387" t="str">
            <v>AISESE0ALDO</v>
          </cell>
          <cell r="B387" t="str">
            <v>BOLT-NUTS</v>
          </cell>
          <cell r="C387" t="str">
            <v>ASTM A320 GR.B8 / ASTM A194 GR.8MA ; F/ THREADED</v>
          </cell>
          <cell r="D387" t="str">
            <v>505</v>
          </cell>
          <cell r="E387" t="str">
            <v>1-1/4</v>
          </cell>
          <cell r="F387" t="str">
            <v>EA</v>
          </cell>
          <cell r="G387">
            <v>48</v>
          </cell>
          <cell r="H387">
            <v>37656</v>
          </cell>
          <cell r="I387">
            <v>1807488</v>
          </cell>
          <cell r="J387">
            <v>48</v>
          </cell>
          <cell r="K387">
            <v>48</v>
          </cell>
          <cell r="N387" t="str">
            <v>BLT</v>
          </cell>
          <cell r="O387" t="str">
            <v>2M0H0</v>
          </cell>
        </row>
        <row r="388">
          <cell r="A388" t="str">
            <v>AISESE0ALJK</v>
          </cell>
          <cell r="B388" t="str">
            <v>BOLT-NUTS</v>
          </cell>
          <cell r="C388" t="str">
            <v>ASTM A320 GR.B8 / ASTM A194 GR.8MA ; F/ THREADED</v>
          </cell>
          <cell r="D388" t="str">
            <v>225</v>
          </cell>
          <cell r="E388" t="str">
            <v>1-3/8</v>
          </cell>
          <cell r="F388" t="str">
            <v>EA</v>
          </cell>
          <cell r="G388">
            <v>420</v>
          </cell>
          <cell r="H388">
            <v>24100</v>
          </cell>
          <cell r="I388">
            <v>10122000</v>
          </cell>
          <cell r="J388">
            <v>420</v>
          </cell>
          <cell r="K388">
            <v>420</v>
          </cell>
          <cell r="N388" t="str">
            <v>BLT</v>
          </cell>
          <cell r="O388" t="str">
            <v>2M0H0</v>
          </cell>
        </row>
        <row r="389">
          <cell r="A389" t="str">
            <v>AISESE0ALJM</v>
          </cell>
          <cell r="B389" t="str">
            <v>BOLT-NUTS</v>
          </cell>
          <cell r="C389" t="str">
            <v>ASTM A320 GR.B8 / ASTM A194 GR.8MA ; F/ THREADED</v>
          </cell>
          <cell r="D389" t="str">
            <v>235</v>
          </cell>
          <cell r="E389" t="str">
            <v>1-3/8</v>
          </cell>
          <cell r="F389" t="str">
            <v>EA</v>
          </cell>
          <cell r="G389">
            <v>32</v>
          </cell>
          <cell r="H389">
            <v>25200</v>
          </cell>
          <cell r="I389">
            <v>806400</v>
          </cell>
          <cell r="J389">
            <v>32</v>
          </cell>
          <cell r="K389">
            <v>32</v>
          </cell>
          <cell r="N389" t="str">
            <v>BLT</v>
          </cell>
          <cell r="O389" t="str">
            <v>2M0H0</v>
          </cell>
        </row>
        <row r="390">
          <cell r="A390" t="str">
            <v>AISESE0ALJQ</v>
          </cell>
          <cell r="B390" t="str">
            <v>BOLT-NUTS</v>
          </cell>
          <cell r="C390" t="str">
            <v>ASTM A320 GR.B8 / ASTM A194 GR.8MA ; F/ THREADED</v>
          </cell>
          <cell r="D390" t="str">
            <v>255</v>
          </cell>
          <cell r="E390" t="str">
            <v>1-3/8</v>
          </cell>
          <cell r="F390" t="str">
            <v>EA</v>
          </cell>
          <cell r="G390">
            <v>260</v>
          </cell>
          <cell r="H390">
            <v>26400</v>
          </cell>
          <cell r="I390">
            <v>6864000</v>
          </cell>
          <cell r="J390">
            <v>260</v>
          </cell>
          <cell r="K390">
            <v>260</v>
          </cell>
          <cell r="N390" t="str">
            <v>BLT</v>
          </cell>
          <cell r="O390" t="str">
            <v>2M0H0</v>
          </cell>
        </row>
        <row r="391">
          <cell r="A391" t="str">
            <v>AISESE0ALKR</v>
          </cell>
          <cell r="B391" t="str">
            <v>BOLT-NUTS</v>
          </cell>
          <cell r="C391" t="str">
            <v>ASTM A320 GR.B8 / ASTM A194 GR.8MA ; F/ THREADED</v>
          </cell>
          <cell r="D391" t="str">
            <v>390</v>
          </cell>
          <cell r="E391" t="str">
            <v>1-3/8</v>
          </cell>
          <cell r="F391" t="str">
            <v>EA</v>
          </cell>
          <cell r="G391">
            <v>96</v>
          </cell>
          <cell r="H391">
            <v>34200</v>
          </cell>
          <cell r="I391">
            <v>3283200</v>
          </cell>
          <cell r="J391">
            <v>96</v>
          </cell>
          <cell r="K391">
            <v>96</v>
          </cell>
          <cell r="N391" t="str">
            <v>BLT</v>
          </cell>
          <cell r="O391" t="str">
            <v>2M0H0</v>
          </cell>
        </row>
        <row r="392">
          <cell r="A392" t="str">
            <v>AISESE0ALRM</v>
          </cell>
          <cell r="B392" t="str">
            <v>BOLT-NUTS</v>
          </cell>
          <cell r="C392" t="str">
            <v>ASTM A320 GR.B8 / ASTM A194 GR.8MA ; F/ THREADED</v>
          </cell>
          <cell r="D392" t="str">
            <v>235</v>
          </cell>
          <cell r="E392" t="str">
            <v>1-1/2</v>
          </cell>
          <cell r="F392" t="str">
            <v>EA</v>
          </cell>
          <cell r="G392">
            <v>24</v>
          </cell>
          <cell r="H392">
            <v>29000</v>
          </cell>
          <cell r="I392">
            <v>696000</v>
          </cell>
          <cell r="J392">
            <v>24</v>
          </cell>
          <cell r="K392">
            <v>24</v>
          </cell>
          <cell r="N392" t="str">
            <v>BLT</v>
          </cell>
          <cell r="O392" t="str">
            <v>2M0H0</v>
          </cell>
          <cell r="P392">
            <v>5</v>
          </cell>
        </row>
        <row r="393">
          <cell r="A393" t="str">
            <v>AISESE0ALRZ</v>
          </cell>
          <cell r="B393" t="str">
            <v>BOLT-NUTS</v>
          </cell>
          <cell r="C393" t="str">
            <v>ASTM A320 GR.B8 / ASTM A194 GR.8MA ; F/ THREADED</v>
          </cell>
          <cell r="D393" t="str">
            <v>300</v>
          </cell>
          <cell r="E393" t="str">
            <v>1-1/2</v>
          </cell>
          <cell r="F393" t="str">
            <v>EA</v>
          </cell>
          <cell r="G393">
            <v>32</v>
          </cell>
          <cell r="H393">
            <v>33100</v>
          </cell>
          <cell r="I393">
            <v>1059200</v>
          </cell>
          <cell r="J393">
            <v>32</v>
          </cell>
          <cell r="K393">
            <v>32</v>
          </cell>
          <cell r="N393" t="str">
            <v>BLT</v>
          </cell>
          <cell r="O393" t="str">
            <v>2M0H0</v>
          </cell>
          <cell r="P393">
            <v>5</v>
          </cell>
        </row>
        <row r="394">
          <cell r="A394" t="str">
            <v>AISESE0ALSP</v>
          </cell>
          <cell r="B394" t="str">
            <v>BOLT-NUTS</v>
          </cell>
          <cell r="C394" t="str">
            <v>ASTM A320 GR.B8 / ASTM A194 GR.8MA ; F/ THREADED</v>
          </cell>
          <cell r="D394" t="str">
            <v>380</v>
          </cell>
          <cell r="E394" t="str">
            <v>1-1/2</v>
          </cell>
          <cell r="F394" t="str">
            <v>EA</v>
          </cell>
          <cell r="G394">
            <v>64</v>
          </cell>
          <cell r="H394">
            <v>44500</v>
          </cell>
          <cell r="I394">
            <v>2848000</v>
          </cell>
          <cell r="J394">
            <v>64</v>
          </cell>
          <cell r="K394">
            <v>64</v>
          </cell>
          <cell r="N394" t="str">
            <v>BLT</v>
          </cell>
          <cell r="O394" t="str">
            <v>2M0H0</v>
          </cell>
        </row>
        <row r="395">
          <cell r="A395" t="str">
            <v>AISESE0AMSE</v>
          </cell>
          <cell r="B395" t="str">
            <v>BOLT-NUTS</v>
          </cell>
          <cell r="C395" t="str">
            <v>ASTM A320 GR.B8 / ASTM A194 GR.8MA ; F/ THREADED</v>
          </cell>
          <cell r="D395" t="str">
            <v>325</v>
          </cell>
          <cell r="E395" t="str">
            <v>1-7/8</v>
          </cell>
          <cell r="F395" t="str">
            <v>EA</v>
          </cell>
          <cell r="G395">
            <v>80</v>
          </cell>
          <cell r="H395">
            <v>50440</v>
          </cell>
          <cell r="I395">
            <v>4035200</v>
          </cell>
          <cell r="J395">
            <v>80</v>
          </cell>
          <cell r="K395">
            <v>80</v>
          </cell>
          <cell r="N395" t="str">
            <v>BLT</v>
          </cell>
          <cell r="O395" t="str">
            <v>2M0H0</v>
          </cell>
        </row>
        <row r="396">
          <cell r="A396" t="str">
            <v>AJAAFAL0005</v>
          </cell>
          <cell r="B396" t="str">
            <v>90 DEG ELBOW</v>
          </cell>
          <cell r="C396" t="str">
            <v>FORGED STEEL; ASTM A105; 3000#</v>
          </cell>
          <cell r="D396" t="str">
            <v>3/4</v>
          </cell>
          <cell r="F396" t="str">
            <v>EA</v>
          </cell>
          <cell r="G396">
            <v>104</v>
          </cell>
          <cell r="H396">
            <v>1680</v>
          </cell>
          <cell r="I396">
            <v>174720</v>
          </cell>
          <cell r="J396">
            <v>104</v>
          </cell>
          <cell r="K396">
            <v>104</v>
          </cell>
          <cell r="N396" t="str">
            <v>90E</v>
          </cell>
          <cell r="O396" t="str">
            <v>2M0H0</v>
          </cell>
        </row>
        <row r="397">
          <cell r="A397" t="str">
            <v>AJAAFAL0006</v>
          </cell>
          <cell r="B397" t="str">
            <v>90 DEG ELBOW</v>
          </cell>
          <cell r="C397" t="str">
            <v>FORGED STEEL; ASTM A105; 3000#</v>
          </cell>
          <cell r="D397" t="str">
            <v>1</v>
          </cell>
          <cell r="F397" t="str">
            <v>EA</v>
          </cell>
          <cell r="G397">
            <v>580</v>
          </cell>
          <cell r="H397">
            <v>2330</v>
          </cell>
          <cell r="I397">
            <v>1351400</v>
          </cell>
          <cell r="J397">
            <v>588</v>
          </cell>
          <cell r="K397">
            <v>588</v>
          </cell>
          <cell r="N397" t="str">
            <v>90E</v>
          </cell>
          <cell r="O397" t="str">
            <v>2M0H0</v>
          </cell>
        </row>
        <row r="398">
          <cell r="A398" t="str">
            <v>AJAAFAL0008</v>
          </cell>
          <cell r="B398" t="str">
            <v>90 DEG ELBOW</v>
          </cell>
          <cell r="C398" t="str">
            <v>FORGED STEEL; ASTM A105; 3000#</v>
          </cell>
          <cell r="D398" t="str">
            <v>1-1/2</v>
          </cell>
          <cell r="F398" t="str">
            <v>EA</v>
          </cell>
          <cell r="G398">
            <v>13</v>
          </cell>
          <cell r="H398">
            <v>4730</v>
          </cell>
          <cell r="I398">
            <v>61490</v>
          </cell>
          <cell r="J398">
            <v>13</v>
          </cell>
          <cell r="K398">
            <v>13</v>
          </cell>
          <cell r="N398" t="str">
            <v>90E</v>
          </cell>
          <cell r="O398" t="str">
            <v>2M0H0</v>
          </cell>
        </row>
        <row r="399">
          <cell r="A399" t="str">
            <v>AJAAFAL0009</v>
          </cell>
          <cell r="B399" t="str">
            <v>90 DEG ELBOW</v>
          </cell>
          <cell r="C399" t="str">
            <v>FORGED STEEL; ASTM A105; 3000#</v>
          </cell>
          <cell r="D399" t="str">
            <v>2</v>
          </cell>
          <cell r="F399" t="str">
            <v>EA</v>
          </cell>
          <cell r="G399">
            <v>32</v>
          </cell>
          <cell r="H399">
            <v>8440</v>
          </cell>
          <cell r="I399">
            <v>270080</v>
          </cell>
          <cell r="J399">
            <v>32</v>
          </cell>
          <cell r="K399">
            <v>32</v>
          </cell>
          <cell r="N399" t="str">
            <v>90E</v>
          </cell>
          <cell r="O399" t="str">
            <v>2M0H0</v>
          </cell>
        </row>
        <row r="400">
          <cell r="A400" t="str">
            <v>AJAAFHL0005</v>
          </cell>
          <cell r="B400" t="str">
            <v>90 DEG ELBOW</v>
          </cell>
          <cell r="C400" t="str">
            <v>FORGED STEEL; ASTM A182 GR.F304; 3000#</v>
          </cell>
          <cell r="D400" t="str">
            <v>3/4</v>
          </cell>
          <cell r="F400" t="str">
            <v>EA</v>
          </cell>
          <cell r="G400">
            <v>55</v>
          </cell>
          <cell r="H400">
            <v>6290</v>
          </cell>
          <cell r="I400">
            <v>345950</v>
          </cell>
          <cell r="J400">
            <v>55</v>
          </cell>
          <cell r="K400">
            <v>55</v>
          </cell>
          <cell r="N400" t="str">
            <v>90E</v>
          </cell>
          <cell r="O400" t="str">
            <v>2M0H0</v>
          </cell>
        </row>
        <row r="401">
          <cell r="A401" t="str">
            <v>AJAAFHL0006</v>
          </cell>
          <cell r="B401" t="str">
            <v>90 DEG ELBOW</v>
          </cell>
          <cell r="C401" t="str">
            <v>FORGED STEEL; ASTM A182 GR.F304; 3000#</v>
          </cell>
          <cell r="D401" t="str">
            <v>1</v>
          </cell>
          <cell r="F401" t="str">
            <v>EA</v>
          </cell>
          <cell r="G401">
            <v>774</v>
          </cell>
          <cell r="H401">
            <v>7220</v>
          </cell>
          <cell r="I401">
            <v>5588280</v>
          </cell>
          <cell r="J401">
            <v>901</v>
          </cell>
          <cell r="K401">
            <v>901</v>
          </cell>
          <cell r="N401" t="str">
            <v>90E</v>
          </cell>
          <cell r="O401" t="str">
            <v>2M0H0</v>
          </cell>
        </row>
        <row r="402">
          <cell r="A402" t="str">
            <v>AJAAFHL0008</v>
          </cell>
          <cell r="B402" t="str">
            <v>90 DEG ELBOW</v>
          </cell>
          <cell r="C402" t="str">
            <v>FORGED STEEL; ASTM A182 GR.F304; 3000#</v>
          </cell>
          <cell r="D402" t="str">
            <v>1-1/2</v>
          </cell>
          <cell r="F402" t="str">
            <v>EA</v>
          </cell>
          <cell r="G402">
            <v>174</v>
          </cell>
          <cell r="H402">
            <v>20040</v>
          </cell>
          <cell r="I402">
            <v>3486960</v>
          </cell>
          <cell r="J402">
            <v>174</v>
          </cell>
          <cell r="K402">
            <v>174</v>
          </cell>
          <cell r="N402" t="str">
            <v>90E</v>
          </cell>
          <cell r="O402" t="str">
            <v>2M0H0</v>
          </cell>
        </row>
        <row r="403">
          <cell r="A403" t="str">
            <v>AJAAFHL0009</v>
          </cell>
          <cell r="B403" t="str">
            <v>90 DEG ELBOW</v>
          </cell>
          <cell r="C403" t="str">
            <v>FORGED STEEL; ASTM A182 GR.F304; 3000#</v>
          </cell>
          <cell r="D403" t="str">
            <v>2</v>
          </cell>
          <cell r="F403" t="str">
            <v>EA</v>
          </cell>
          <cell r="G403">
            <v>14</v>
          </cell>
          <cell r="H403">
            <v>27820</v>
          </cell>
          <cell r="I403">
            <v>389480</v>
          </cell>
          <cell r="J403">
            <v>14</v>
          </cell>
          <cell r="K403">
            <v>14</v>
          </cell>
          <cell r="N403" t="str">
            <v>90E</v>
          </cell>
          <cell r="O403" t="str">
            <v>2M0H0</v>
          </cell>
        </row>
        <row r="404">
          <cell r="A404" t="str">
            <v>AJABFAL0006</v>
          </cell>
          <cell r="B404" t="str">
            <v>90 DEG ELBOW</v>
          </cell>
          <cell r="C404" t="str">
            <v>FORGED STEEL; ASTM A105; 3000#</v>
          </cell>
          <cell r="D404" t="str">
            <v>1</v>
          </cell>
          <cell r="F404" t="str">
            <v>EA</v>
          </cell>
          <cell r="G404">
            <v>24</v>
          </cell>
          <cell r="H404">
            <v>4050</v>
          </cell>
          <cell r="I404">
            <v>97200</v>
          </cell>
          <cell r="J404">
            <v>24</v>
          </cell>
          <cell r="K404">
            <v>24</v>
          </cell>
          <cell r="N404" t="str">
            <v>90E</v>
          </cell>
          <cell r="O404" t="str">
            <v>2M0H0</v>
          </cell>
        </row>
        <row r="405">
          <cell r="A405" t="str">
            <v>AJABFAL0008</v>
          </cell>
          <cell r="B405" t="str">
            <v>90 DEG ELBOW</v>
          </cell>
          <cell r="C405" t="str">
            <v>FORGED STEEL; ASTM A105; 3000#</v>
          </cell>
          <cell r="D405" t="str">
            <v>1-1/2</v>
          </cell>
          <cell r="F405" t="str">
            <v>EA</v>
          </cell>
          <cell r="G405">
            <v>20</v>
          </cell>
          <cell r="H405">
            <v>8880</v>
          </cell>
          <cell r="I405">
            <v>177600</v>
          </cell>
          <cell r="J405">
            <v>20</v>
          </cell>
          <cell r="K405">
            <v>20</v>
          </cell>
          <cell r="N405" t="str">
            <v>90E</v>
          </cell>
          <cell r="O405" t="str">
            <v>2M0H0</v>
          </cell>
        </row>
        <row r="406">
          <cell r="A406" t="str">
            <v>AJABFAL0009</v>
          </cell>
          <cell r="B406" t="str">
            <v>90 DEG ELBOW</v>
          </cell>
          <cell r="C406" t="str">
            <v>FORGED STEEL; ASTM A105; 3000#</v>
          </cell>
          <cell r="D406" t="str">
            <v>2</v>
          </cell>
          <cell r="F406" t="str">
            <v>EA</v>
          </cell>
          <cell r="G406">
            <v>75</v>
          </cell>
          <cell r="H406">
            <v>12570</v>
          </cell>
          <cell r="I406">
            <v>942750</v>
          </cell>
          <cell r="J406">
            <v>75</v>
          </cell>
          <cell r="K406">
            <v>75</v>
          </cell>
          <cell r="N406" t="str">
            <v>90E</v>
          </cell>
          <cell r="O406" t="str">
            <v>2M0H0</v>
          </cell>
        </row>
        <row r="407">
          <cell r="A407" t="str">
            <v>AJABFALA005</v>
          </cell>
          <cell r="B407" t="str">
            <v>90 DEG ELBOW</v>
          </cell>
          <cell r="C407" t="str">
            <v>FORGED STEEL; A105; 3000# ;GAL,V</v>
          </cell>
          <cell r="D407" t="str">
            <v>3/4</v>
          </cell>
          <cell r="F407" t="str">
            <v>EA</v>
          </cell>
          <cell r="G407">
            <v>24</v>
          </cell>
          <cell r="H407">
            <v>3020</v>
          </cell>
          <cell r="I407">
            <v>72480</v>
          </cell>
          <cell r="J407">
            <v>24</v>
          </cell>
          <cell r="K407">
            <v>24</v>
          </cell>
          <cell r="N407" t="str">
            <v>90E</v>
          </cell>
          <cell r="O407" t="str">
            <v>2M0H0</v>
          </cell>
        </row>
        <row r="408">
          <cell r="A408" t="str">
            <v>AJABFALA006</v>
          </cell>
          <cell r="B408" t="str">
            <v>90 DEG ELBOW</v>
          </cell>
          <cell r="C408" t="str">
            <v>FORGED STEEL; A105; 3000# ;GAL,V</v>
          </cell>
          <cell r="D408" t="str">
            <v>1</v>
          </cell>
          <cell r="F408" t="str">
            <v>EA</v>
          </cell>
          <cell r="G408">
            <v>55</v>
          </cell>
          <cell r="H408">
            <v>4860</v>
          </cell>
          <cell r="I408">
            <v>267300</v>
          </cell>
          <cell r="J408">
            <v>55</v>
          </cell>
          <cell r="K408">
            <v>55</v>
          </cell>
          <cell r="N408" t="str">
            <v>90E</v>
          </cell>
          <cell r="O408" t="str">
            <v>2M0H0</v>
          </cell>
        </row>
        <row r="409">
          <cell r="A409" t="str">
            <v>AJABFALA008</v>
          </cell>
          <cell r="B409" t="str">
            <v>90 DEG ELBOW</v>
          </cell>
          <cell r="C409" t="str">
            <v>FORGED STEEL; A105; 3000# ;GAL,V</v>
          </cell>
          <cell r="D409" t="str">
            <v>1-1/2</v>
          </cell>
          <cell r="F409" t="str">
            <v>EA</v>
          </cell>
          <cell r="G409">
            <v>6</v>
          </cell>
          <cell r="H409">
            <v>9540</v>
          </cell>
          <cell r="I409">
            <v>57240</v>
          </cell>
          <cell r="J409">
            <v>7</v>
          </cell>
          <cell r="K409">
            <v>7</v>
          </cell>
          <cell r="N409" t="str">
            <v>90E</v>
          </cell>
          <cell r="O409" t="str">
            <v>2M0H0</v>
          </cell>
        </row>
        <row r="410">
          <cell r="A410" t="str">
            <v>AJABFALA009</v>
          </cell>
          <cell r="B410" t="str">
            <v>90 DEG ELBOW</v>
          </cell>
          <cell r="C410" t="str">
            <v>FORGED STEEL; A105; 3000# ;GAL,V</v>
          </cell>
          <cell r="D410" t="str">
            <v>2</v>
          </cell>
          <cell r="F410" t="str">
            <v>EA</v>
          </cell>
          <cell r="G410">
            <v>119</v>
          </cell>
          <cell r="H410">
            <v>15080</v>
          </cell>
          <cell r="I410">
            <v>1794520</v>
          </cell>
          <cell r="J410">
            <v>121</v>
          </cell>
          <cell r="K410">
            <v>121</v>
          </cell>
          <cell r="N410" t="str">
            <v>90E</v>
          </cell>
          <cell r="O410" t="str">
            <v>2M0H0</v>
          </cell>
        </row>
        <row r="411">
          <cell r="A411" t="str">
            <v>AJABFALA011</v>
          </cell>
          <cell r="B411" t="str">
            <v>90 DEG ELBOW</v>
          </cell>
          <cell r="C411" t="str">
            <v>FORGED STEEL; A105; 3000# ;GAL,V</v>
          </cell>
          <cell r="D411" t="str">
            <v>3</v>
          </cell>
          <cell r="F411" t="str">
            <v>EA</v>
          </cell>
          <cell r="G411">
            <v>29</v>
          </cell>
          <cell r="H411">
            <v>51010</v>
          </cell>
          <cell r="I411">
            <v>1479290</v>
          </cell>
          <cell r="J411">
            <v>29</v>
          </cell>
          <cell r="K411">
            <v>29</v>
          </cell>
          <cell r="N411" t="str">
            <v>90E</v>
          </cell>
          <cell r="O411" t="str">
            <v>2M0H0</v>
          </cell>
        </row>
        <row r="412">
          <cell r="A412" t="str">
            <v>AJABFALA013</v>
          </cell>
          <cell r="B412" t="str">
            <v>90 DEG ELBOW</v>
          </cell>
          <cell r="C412" t="str">
            <v>FORGED STEEL; A105; 3000# ;GAL,V</v>
          </cell>
          <cell r="D412" t="str">
            <v>4</v>
          </cell>
          <cell r="F412" t="str">
            <v>EA</v>
          </cell>
          <cell r="G412">
            <v>18</v>
          </cell>
          <cell r="H412">
            <v>88540</v>
          </cell>
          <cell r="I412">
            <v>1593720</v>
          </cell>
          <cell r="J412">
            <v>18</v>
          </cell>
          <cell r="K412">
            <v>18</v>
          </cell>
          <cell r="N412" t="str">
            <v>90E</v>
          </cell>
          <cell r="O412" t="str">
            <v>2M0H0</v>
          </cell>
        </row>
        <row r="413">
          <cell r="A413" t="str">
            <v>AJCAFAL0006</v>
          </cell>
          <cell r="B413" t="str">
            <v>45 DEG ELBOW</v>
          </cell>
          <cell r="C413" t="str">
            <v>FORGED STEEL; ASTM A105; 3000#</v>
          </cell>
          <cell r="D413" t="str">
            <v>1</v>
          </cell>
          <cell r="F413" t="str">
            <v>EA</v>
          </cell>
          <cell r="G413">
            <v>6</v>
          </cell>
          <cell r="H413">
            <v>1970</v>
          </cell>
          <cell r="I413">
            <v>11820</v>
          </cell>
          <cell r="J413">
            <v>7</v>
          </cell>
          <cell r="K413">
            <v>7</v>
          </cell>
          <cell r="N413" t="str">
            <v>45E</v>
          </cell>
          <cell r="O413" t="str">
            <v>2M0H0</v>
          </cell>
        </row>
        <row r="414">
          <cell r="A414" t="str">
            <v>AJCAFHL0006</v>
          </cell>
          <cell r="B414" t="str">
            <v>45 DEG ELBOW</v>
          </cell>
          <cell r="C414" t="str">
            <v>FORGED STEEL; ASTM A182 GR.F304; 3000#</v>
          </cell>
          <cell r="D414" t="str">
            <v>1</v>
          </cell>
          <cell r="F414" t="str">
            <v>EA</v>
          </cell>
          <cell r="G414">
            <v>2</v>
          </cell>
          <cell r="H414">
            <v>7820</v>
          </cell>
          <cell r="I414">
            <v>15640</v>
          </cell>
          <cell r="J414">
            <v>2</v>
          </cell>
          <cell r="K414">
            <v>2</v>
          </cell>
          <cell r="N414" t="str">
            <v>45E</v>
          </cell>
          <cell r="O414" t="str">
            <v>2M0H0</v>
          </cell>
          <cell r="P414">
            <v>5</v>
          </cell>
        </row>
        <row r="415">
          <cell r="A415" t="str">
            <v>AJCBFAL0009</v>
          </cell>
          <cell r="B415" t="str">
            <v>45 DEG ELBOW</v>
          </cell>
          <cell r="C415" t="str">
            <v>FORGED STEEL; A105; 3000#</v>
          </cell>
          <cell r="D415" t="str">
            <v>2</v>
          </cell>
          <cell r="F415" t="str">
            <v>EA</v>
          </cell>
          <cell r="G415">
            <v>1</v>
          </cell>
          <cell r="H415">
            <v>10610</v>
          </cell>
          <cell r="I415">
            <v>10610</v>
          </cell>
          <cell r="J415">
            <v>1</v>
          </cell>
          <cell r="K415">
            <v>1</v>
          </cell>
          <cell r="N415" t="str">
            <v>45E</v>
          </cell>
          <cell r="O415" t="str">
            <v>2M0H0</v>
          </cell>
          <cell r="P415">
            <v>5</v>
          </cell>
        </row>
        <row r="416">
          <cell r="A416" t="str">
            <v>AJCBFALA006</v>
          </cell>
          <cell r="B416" t="str">
            <v>45 DEG ELBOW</v>
          </cell>
          <cell r="C416" t="str">
            <v>FORGED STEEL; A105; 3000# ;GAL,V</v>
          </cell>
          <cell r="D416" t="str">
            <v>1</v>
          </cell>
          <cell r="F416" t="str">
            <v>EA</v>
          </cell>
          <cell r="G416">
            <v>6</v>
          </cell>
          <cell r="H416">
            <v>4310</v>
          </cell>
          <cell r="I416">
            <v>25860</v>
          </cell>
          <cell r="J416">
            <v>6</v>
          </cell>
          <cell r="K416">
            <v>6</v>
          </cell>
          <cell r="N416" t="str">
            <v>45E</v>
          </cell>
          <cell r="O416" t="str">
            <v>2M0H0</v>
          </cell>
        </row>
        <row r="417">
          <cell r="A417" t="str">
            <v>AJDAFAL0005</v>
          </cell>
          <cell r="B417" t="str">
            <v>TEE</v>
          </cell>
          <cell r="C417" t="str">
            <v>FORGED STEEL; ASTM A105; 3000#</v>
          </cell>
          <cell r="D417" t="str">
            <v>3/4</v>
          </cell>
          <cell r="F417" t="str">
            <v>EA</v>
          </cell>
          <cell r="G417">
            <v>26</v>
          </cell>
          <cell r="H417">
            <v>2200</v>
          </cell>
          <cell r="I417">
            <v>57200</v>
          </cell>
          <cell r="J417">
            <v>26</v>
          </cell>
          <cell r="K417">
            <v>26</v>
          </cell>
          <cell r="N417" t="str">
            <v>TEE</v>
          </cell>
          <cell r="O417" t="str">
            <v>2M0H0</v>
          </cell>
        </row>
        <row r="418">
          <cell r="A418" t="str">
            <v>AJDAFAL0006</v>
          </cell>
          <cell r="B418" t="str">
            <v>TEE</v>
          </cell>
          <cell r="C418" t="str">
            <v>FORGED STEEL; ASTM A105; 3000#</v>
          </cell>
          <cell r="D418" t="str">
            <v>1</v>
          </cell>
          <cell r="F418" t="str">
            <v>EA</v>
          </cell>
          <cell r="G418">
            <v>76</v>
          </cell>
          <cell r="H418">
            <v>2290</v>
          </cell>
          <cell r="I418">
            <v>174040</v>
          </cell>
          <cell r="J418">
            <v>76</v>
          </cell>
          <cell r="K418">
            <v>76</v>
          </cell>
          <cell r="N418" t="str">
            <v>TEE</v>
          </cell>
          <cell r="O418" t="str">
            <v>2M0H0</v>
          </cell>
        </row>
        <row r="419">
          <cell r="A419" t="str">
            <v>AJDAFAL0009</v>
          </cell>
          <cell r="B419" t="str">
            <v>TEE</v>
          </cell>
          <cell r="C419" t="str">
            <v>FORGED STEEL; ASTM A105; 3000#</v>
          </cell>
          <cell r="D419" t="str">
            <v>2</v>
          </cell>
          <cell r="F419" t="str">
            <v>EA</v>
          </cell>
          <cell r="G419">
            <v>7</v>
          </cell>
          <cell r="H419">
            <v>10730</v>
          </cell>
          <cell r="I419">
            <v>75110</v>
          </cell>
          <cell r="J419">
            <v>7</v>
          </cell>
          <cell r="K419">
            <v>7</v>
          </cell>
          <cell r="N419" t="str">
            <v>TEE</v>
          </cell>
          <cell r="O419" t="str">
            <v>2M0H0</v>
          </cell>
        </row>
        <row r="420">
          <cell r="A420" t="str">
            <v>AJDAFHL0005</v>
          </cell>
          <cell r="B420" t="str">
            <v>TEE</v>
          </cell>
          <cell r="C420" t="str">
            <v>FORGED STEEL; ASTM A182 GR.F304; 3000#</v>
          </cell>
          <cell r="D420" t="str">
            <v>3/4</v>
          </cell>
          <cell r="F420" t="str">
            <v>EA</v>
          </cell>
          <cell r="G420">
            <v>21</v>
          </cell>
          <cell r="H420">
            <v>6530</v>
          </cell>
          <cell r="I420">
            <v>137130</v>
          </cell>
          <cell r="J420">
            <v>21</v>
          </cell>
          <cell r="K420">
            <v>21</v>
          </cell>
          <cell r="N420" t="str">
            <v>TEE</v>
          </cell>
          <cell r="O420" t="str">
            <v>2M0H0</v>
          </cell>
        </row>
        <row r="421">
          <cell r="A421" t="str">
            <v>AJDAFHL0006</v>
          </cell>
          <cell r="B421" t="str">
            <v>TEE</v>
          </cell>
          <cell r="C421" t="str">
            <v>FORGED STEEL; ASTM A182 GR.F304; 3000#</v>
          </cell>
          <cell r="D421" t="str">
            <v>1</v>
          </cell>
          <cell r="F421" t="str">
            <v>EA</v>
          </cell>
          <cell r="G421">
            <v>163</v>
          </cell>
          <cell r="H421">
            <v>12050</v>
          </cell>
          <cell r="I421">
            <v>1964150</v>
          </cell>
          <cell r="J421">
            <v>174</v>
          </cell>
          <cell r="K421">
            <v>174</v>
          </cell>
          <cell r="N421" t="str">
            <v>TEE</v>
          </cell>
          <cell r="O421" t="str">
            <v>2M0H0</v>
          </cell>
        </row>
        <row r="422">
          <cell r="A422" t="str">
            <v>AJDAFHL0008</v>
          </cell>
          <cell r="B422" t="str">
            <v>TEE</v>
          </cell>
          <cell r="C422" t="str">
            <v>FORGED STEEL; ASTM A182 GR.F304; 3000#</v>
          </cell>
          <cell r="D422" t="str">
            <v>1-1/2</v>
          </cell>
          <cell r="F422" t="str">
            <v>EA</v>
          </cell>
          <cell r="G422">
            <v>21</v>
          </cell>
          <cell r="H422">
            <v>25710</v>
          </cell>
          <cell r="I422">
            <v>539910</v>
          </cell>
          <cell r="J422">
            <v>21</v>
          </cell>
          <cell r="K422">
            <v>21</v>
          </cell>
          <cell r="N422" t="str">
            <v>TEE</v>
          </cell>
          <cell r="O422" t="str">
            <v>2M0H0</v>
          </cell>
        </row>
        <row r="423">
          <cell r="A423" t="str">
            <v>AJDAFHL0009</v>
          </cell>
          <cell r="B423" t="str">
            <v>TEE</v>
          </cell>
          <cell r="C423" t="str">
            <v>FORGED STEEL; ASTM A182 GR.F304; 3000#</v>
          </cell>
          <cell r="D423" t="str">
            <v>2</v>
          </cell>
          <cell r="F423" t="str">
            <v>EA</v>
          </cell>
          <cell r="G423">
            <v>4</v>
          </cell>
          <cell r="H423">
            <v>34360</v>
          </cell>
          <cell r="I423">
            <v>137440</v>
          </cell>
          <cell r="J423">
            <v>4</v>
          </cell>
          <cell r="K423">
            <v>4</v>
          </cell>
          <cell r="N423" t="str">
            <v>TEE</v>
          </cell>
          <cell r="O423" t="str">
            <v>2M0H0</v>
          </cell>
        </row>
        <row r="424">
          <cell r="A424" t="str">
            <v>AJDBFAL0009</v>
          </cell>
          <cell r="B424" t="str">
            <v>TEE</v>
          </cell>
          <cell r="C424" t="str">
            <v>FORGED STEEL; ASTM A105; 3000#.</v>
          </cell>
          <cell r="D424" t="str">
            <v>2</v>
          </cell>
          <cell r="F424" t="str">
            <v>EA</v>
          </cell>
          <cell r="G424">
            <v>10</v>
          </cell>
          <cell r="H424">
            <v>15990</v>
          </cell>
          <cell r="I424">
            <v>159900</v>
          </cell>
          <cell r="J424">
            <v>10</v>
          </cell>
          <cell r="K424">
            <v>10</v>
          </cell>
          <cell r="N424" t="str">
            <v>TEE</v>
          </cell>
          <cell r="O424" t="str">
            <v>2M0H0</v>
          </cell>
        </row>
        <row r="425">
          <cell r="A425" t="str">
            <v>AJDBFALA006</v>
          </cell>
          <cell r="B425" t="str">
            <v>TEE</v>
          </cell>
          <cell r="C425" t="str">
            <v>FORGED STEEL; ASTM A105; 3000#; GALV.</v>
          </cell>
          <cell r="D425" t="str">
            <v>1</v>
          </cell>
          <cell r="F425" t="str">
            <v>EA</v>
          </cell>
          <cell r="G425">
            <v>31</v>
          </cell>
          <cell r="H425">
            <v>6130</v>
          </cell>
          <cell r="I425">
            <v>190030</v>
          </cell>
          <cell r="J425">
            <v>32</v>
          </cell>
          <cell r="K425">
            <v>32</v>
          </cell>
          <cell r="N425" t="str">
            <v>TEE</v>
          </cell>
          <cell r="O425" t="str">
            <v>2M0H0</v>
          </cell>
        </row>
        <row r="426">
          <cell r="A426" t="str">
            <v>AJDBFALA008</v>
          </cell>
          <cell r="B426" t="str">
            <v>TEE</v>
          </cell>
          <cell r="C426" t="str">
            <v>FORGED STEEL; ASTM A105; 3000#; GALV.</v>
          </cell>
          <cell r="D426" t="str">
            <v>1-1/2</v>
          </cell>
          <cell r="F426" t="str">
            <v>EA</v>
          </cell>
          <cell r="G426">
            <v>1</v>
          </cell>
          <cell r="H426">
            <v>10600</v>
          </cell>
          <cell r="I426">
            <v>10600</v>
          </cell>
          <cell r="J426">
            <v>2</v>
          </cell>
          <cell r="K426">
            <v>2</v>
          </cell>
          <cell r="N426" t="str">
            <v>TEE</v>
          </cell>
          <cell r="O426" t="str">
            <v>2M0H0</v>
          </cell>
        </row>
        <row r="427">
          <cell r="A427" t="str">
            <v>AJDBFALA009</v>
          </cell>
          <cell r="B427" t="str">
            <v>TEE</v>
          </cell>
          <cell r="C427" t="str">
            <v>FORGED STEEL; ASTM A105; 3000#; GALV.</v>
          </cell>
          <cell r="D427" t="str">
            <v>2</v>
          </cell>
          <cell r="F427" t="str">
            <v>EA</v>
          </cell>
          <cell r="G427">
            <v>56</v>
          </cell>
          <cell r="H427">
            <v>19180</v>
          </cell>
          <cell r="I427">
            <v>1074080</v>
          </cell>
          <cell r="J427">
            <v>56</v>
          </cell>
          <cell r="K427">
            <v>56</v>
          </cell>
          <cell r="N427" t="str">
            <v>TEE</v>
          </cell>
          <cell r="O427" t="str">
            <v>2M0H0</v>
          </cell>
        </row>
        <row r="428">
          <cell r="A428" t="str">
            <v>AJDBFALA011</v>
          </cell>
          <cell r="B428" t="str">
            <v>TEE</v>
          </cell>
          <cell r="C428" t="str">
            <v>FORGED STEEL; ASTM A105; 3000#; GALV.</v>
          </cell>
          <cell r="D428" t="str">
            <v>3</v>
          </cell>
          <cell r="F428" t="str">
            <v>EA</v>
          </cell>
          <cell r="G428">
            <v>1</v>
          </cell>
          <cell r="H428">
            <v>85000</v>
          </cell>
          <cell r="I428">
            <v>85000</v>
          </cell>
          <cell r="J428">
            <v>1</v>
          </cell>
          <cell r="K428">
            <v>1</v>
          </cell>
          <cell r="N428" t="str">
            <v>TEE</v>
          </cell>
          <cell r="O428" t="str">
            <v>2M0H0</v>
          </cell>
          <cell r="P428">
            <v>5</v>
          </cell>
        </row>
        <row r="429">
          <cell r="A429" t="str">
            <v>AJDBFALA013</v>
          </cell>
          <cell r="B429" t="str">
            <v>TEE</v>
          </cell>
          <cell r="C429" t="str">
            <v>FORGED STEEL; ASTM A105; 3000#; GALV.</v>
          </cell>
          <cell r="D429" t="str">
            <v>4</v>
          </cell>
          <cell r="F429" t="str">
            <v>EA</v>
          </cell>
          <cell r="G429">
            <v>4</v>
          </cell>
          <cell r="H429">
            <v>122540</v>
          </cell>
          <cell r="I429">
            <v>490160</v>
          </cell>
          <cell r="J429">
            <v>4</v>
          </cell>
          <cell r="K429">
            <v>4</v>
          </cell>
          <cell r="N429" t="str">
            <v>TEE</v>
          </cell>
          <cell r="O429" t="str">
            <v>2M0H0</v>
          </cell>
        </row>
        <row r="430">
          <cell r="A430" t="str">
            <v>AJEAFAL0114</v>
          </cell>
          <cell r="B430" t="str">
            <v>RED TEE</v>
          </cell>
          <cell r="C430" t="str">
            <v>FORGED STEEL; ASTM A105; 3000#</v>
          </cell>
          <cell r="D430" t="str">
            <v>1</v>
          </cell>
          <cell r="E430" t="str">
            <v>1/2</v>
          </cell>
          <cell r="F430" t="str">
            <v>EA</v>
          </cell>
          <cell r="G430">
            <v>1</v>
          </cell>
          <cell r="H430">
            <v>2950</v>
          </cell>
          <cell r="I430">
            <v>2950</v>
          </cell>
          <cell r="J430">
            <v>1</v>
          </cell>
          <cell r="K430">
            <v>1</v>
          </cell>
          <cell r="N430" t="str">
            <v>RTE</v>
          </cell>
          <cell r="O430" t="str">
            <v>2M0H0</v>
          </cell>
          <cell r="P430">
            <v>5</v>
          </cell>
        </row>
        <row r="431">
          <cell r="A431" t="str">
            <v>AJEAFAL0115</v>
          </cell>
          <cell r="B431" t="str">
            <v>RED TEE</v>
          </cell>
          <cell r="C431" t="str">
            <v>FORGED STEEL; ASTM A105; 3000#</v>
          </cell>
          <cell r="D431" t="str">
            <v>1</v>
          </cell>
          <cell r="E431" t="str">
            <v>3/4</v>
          </cell>
          <cell r="F431" t="str">
            <v>EA</v>
          </cell>
          <cell r="G431">
            <v>71</v>
          </cell>
          <cell r="H431">
            <v>2950</v>
          </cell>
          <cell r="I431">
            <v>209450</v>
          </cell>
          <cell r="J431">
            <v>71</v>
          </cell>
          <cell r="K431">
            <v>71</v>
          </cell>
          <cell r="N431" t="str">
            <v>RTE</v>
          </cell>
          <cell r="O431" t="str">
            <v>2M0H0</v>
          </cell>
        </row>
        <row r="432">
          <cell r="A432" t="str">
            <v>AJEAFAL0126</v>
          </cell>
          <cell r="B432" t="str">
            <v>RED TEE</v>
          </cell>
          <cell r="C432" t="str">
            <v>FORGED STEEL; ASTM A105; 3000#</v>
          </cell>
          <cell r="D432" t="str">
            <v>1-1/2</v>
          </cell>
          <cell r="E432" t="str">
            <v>3/4</v>
          </cell>
          <cell r="F432" t="str">
            <v>EA</v>
          </cell>
          <cell r="G432">
            <v>1</v>
          </cell>
          <cell r="H432">
            <v>5480</v>
          </cell>
          <cell r="I432">
            <v>5480</v>
          </cell>
          <cell r="J432">
            <v>1</v>
          </cell>
          <cell r="K432">
            <v>1</v>
          </cell>
          <cell r="N432" t="str">
            <v>RTE</v>
          </cell>
          <cell r="O432" t="str">
            <v>2M0H0</v>
          </cell>
        </row>
        <row r="433">
          <cell r="A433" t="str">
            <v>AJEAFAL0127</v>
          </cell>
          <cell r="B433" t="str">
            <v>RED TEE</v>
          </cell>
          <cell r="C433" t="str">
            <v>FORGED STEEL; ASTM A105; 3000#</v>
          </cell>
          <cell r="D433" t="str">
            <v>1-1/2</v>
          </cell>
          <cell r="E433" t="str">
            <v>1</v>
          </cell>
          <cell r="F433" t="str">
            <v>EA</v>
          </cell>
          <cell r="G433">
            <v>1</v>
          </cell>
          <cell r="H433">
            <v>7770</v>
          </cell>
          <cell r="I433">
            <v>7770</v>
          </cell>
          <cell r="J433">
            <v>1</v>
          </cell>
          <cell r="K433">
            <v>1</v>
          </cell>
          <cell r="N433" t="str">
            <v>RTE</v>
          </cell>
          <cell r="O433" t="str">
            <v>2M0H0</v>
          </cell>
          <cell r="P433">
            <v>5</v>
          </cell>
        </row>
        <row r="434">
          <cell r="A434" t="str">
            <v>AJEAFAL0133</v>
          </cell>
          <cell r="B434" t="str">
            <v>RED TEE</v>
          </cell>
          <cell r="C434" t="str">
            <v>FORGED STEEL; ASTM A105; 3000#</v>
          </cell>
          <cell r="D434" t="str">
            <v>2</v>
          </cell>
          <cell r="E434" t="str">
            <v>3/4</v>
          </cell>
          <cell r="F434" t="str">
            <v>EA</v>
          </cell>
          <cell r="G434">
            <v>8</v>
          </cell>
          <cell r="H434">
            <v>10810</v>
          </cell>
          <cell r="I434">
            <v>86480</v>
          </cell>
          <cell r="J434">
            <v>8</v>
          </cell>
          <cell r="K434">
            <v>8</v>
          </cell>
          <cell r="N434" t="str">
            <v>RTE</v>
          </cell>
          <cell r="O434" t="str">
            <v>2M0H0</v>
          </cell>
          <cell r="P434">
            <v>5</v>
          </cell>
        </row>
        <row r="435">
          <cell r="A435" t="str">
            <v>AJEAFHL0114</v>
          </cell>
          <cell r="B435" t="str">
            <v>RED TEE</v>
          </cell>
          <cell r="C435" t="str">
            <v>FORGED STEEL; ASTM A182 GR.F304; 3000#</v>
          </cell>
          <cell r="D435" t="str">
            <v>1</v>
          </cell>
          <cell r="E435" t="str">
            <v>1/2</v>
          </cell>
          <cell r="F435" t="str">
            <v>EA</v>
          </cell>
          <cell r="G435">
            <v>92</v>
          </cell>
          <cell r="H435">
            <v>12050</v>
          </cell>
          <cell r="I435">
            <v>1108600</v>
          </cell>
          <cell r="J435">
            <v>94</v>
          </cell>
          <cell r="K435">
            <v>94</v>
          </cell>
          <cell r="N435" t="str">
            <v>RTE</v>
          </cell>
          <cell r="O435" t="str">
            <v>2M0H0</v>
          </cell>
        </row>
        <row r="436">
          <cell r="A436" t="str">
            <v>AJEAFHL0115</v>
          </cell>
          <cell r="B436" t="str">
            <v>RED TEE</v>
          </cell>
          <cell r="C436" t="str">
            <v>FORGED STEEL; ASTM A182 GR.F304; 3000#</v>
          </cell>
          <cell r="D436" t="str">
            <v>1</v>
          </cell>
          <cell r="E436" t="str">
            <v>3/4</v>
          </cell>
          <cell r="F436" t="str">
            <v>EA</v>
          </cell>
          <cell r="G436">
            <v>61</v>
          </cell>
          <cell r="H436">
            <v>9900</v>
          </cell>
          <cell r="I436">
            <v>603900</v>
          </cell>
          <cell r="J436">
            <v>61</v>
          </cell>
          <cell r="K436">
            <v>61</v>
          </cell>
          <cell r="N436" t="str">
            <v>RTE</v>
          </cell>
          <cell r="O436" t="str">
            <v>2M0H0</v>
          </cell>
        </row>
        <row r="437">
          <cell r="A437" t="str">
            <v>AJEAFHL0127</v>
          </cell>
          <cell r="B437" t="str">
            <v>RED TEE</v>
          </cell>
          <cell r="C437" t="str">
            <v>FORGED STEEL; ASTM A182 GR.F304; 3000#</v>
          </cell>
          <cell r="D437" t="str">
            <v>1-1/2</v>
          </cell>
          <cell r="E437" t="str">
            <v>1</v>
          </cell>
          <cell r="F437" t="str">
            <v>EA</v>
          </cell>
          <cell r="G437">
            <v>48</v>
          </cell>
          <cell r="H437">
            <v>25710</v>
          </cell>
          <cell r="I437">
            <v>1234080</v>
          </cell>
          <cell r="J437">
            <v>48</v>
          </cell>
          <cell r="K437">
            <v>48</v>
          </cell>
          <cell r="N437" t="str">
            <v>RTE</v>
          </cell>
          <cell r="O437" t="str">
            <v>2M0H0</v>
          </cell>
        </row>
        <row r="438">
          <cell r="A438" t="str">
            <v>AJEAFHL0132</v>
          </cell>
          <cell r="B438" t="str">
            <v>RED TEE</v>
          </cell>
          <cell r="C438" t="str">
            <v>FORGED STEEL; ASTM A182 GR.F304; 3000#</v>
          </cell>
          <cell r="D438" t="str">
            <v>2</v>
          </cell>
          <cell r="E438" t="str">
            <v>1/2</v>
          </cell>
          <cell r="F438" t="str">
            <v>EA</v>
          </cell>
          <cell r="G438">
            <v>32</v>
          </cell>
          <cell r="H438">
            <v>35420</v>
          </cell>
          <cell r="I438">
            <v>1133440</v>
          </cell>
          <cell r="J438">
            <v>32</v>
          </cell>
          <cell r="K438">
            <v>32</v>
          </cell>
          <cell r="N438" t="str">
            <v>RTE</v>
          </cell>
          <cell r="O438" t="str">
            <v>2M0H0</v>
          </cell>
        </row>
        <row r="439">
          <cell r="A439" t="str">
            <v>AJEAFHL0133</v>
          </cell>
          <cell r="B439" t="str">
            <v>RED TEE</v>
          </cell>
          <cell r="C439" t="str">
            <v>FORGED STEEL; ASTM A182 GR.F304; 3000#</v>
          </cell>
          <cell r="D439" t="str">
            <v>2</v>
          </cell>
          <cell r="E439" t="str">
            <v>3/4</v>
          </cell>
          <cell r="F439" t="str">
            <v>EA</v>
          </cell>
          <cell r="G439">
            <v>4</v>
          </cell>
          <cell r="H439">
            <v>35420</v>
          </cell>
          <cell r="I439">
            <v>141680</v>
          </cell>
          <cell r="J439">
            <v>4</v>
          </cell>
          <cell r="K439">
            <v>4</v>
          </cell>
          <cell r="N439" t="str">
            <v>RTE</v>
          </cell>
          <cell r="O439" t="str">
            <v>2M0H0</v>
          </cell>
        </row>
        <row r="440">
          <cell r="A440" t="str">
            <v>AJEBFAL0126</v>
          </cell>
          <cell r="B440" t="str">
            <v>RED TEE</v>
          </cell>
          <cell r="C440" t="str">
            <v>FORGED STEEL; ASTM A105; 3000#.</v>
          </cell>
          <cell r="D440" t="str">
            <v>1-1/2</v>
          </cell>
          <cell r="E440" t="str">
            <v>3/4</v>
          </cell>
          <cell r="F440" t="str">
            <v>EA</v>
          </cell>
          <cell r="G440">
            <v>2</v>
          </cell>
          <cell r="H440">
            <v>11390</v>
          </cell>
          <cell r="I440">
            <v>22780</v>
          </cell>
          <cell r="J440">
            <v>2</v>
          </cell>
          <cell r="K440">
            <v>2</v>
          </cell>
          <cell r="N440" t="str">
            <v>RTE</v>
          </cell>
          <cell r="O440" t="str">
            <v>2M0H0</v>
          </cell>
          <cell r="P440">
            <v>5</v>
          </cell>
        </row>
        <row r="441">
          <cell r="A441" t="str">
            <v>AJEBFAL0127</v>
          </cell>
          <cell r="B441" t="str">
            <v>RED TEE</v>
          </cell>
          <cell r="C441" t="str">
            <v>FORGED STEEL; ASTM A105; 3000#.</v>
          </cell>
          <cell r="D441" t="str">
            <v>1-1/2</v>
          </cell>
          <cell r="E441" t="str">
            <v>1</v>
          </cell>
          <cell r="F441" t="str">
            <v>EA</v>
          </cell>
          <cell r="G441">
            <v>1</v>
          </cell>
          <cell r="H441">
            <v>12030</v>
          </cell>
          <cell r="I441">
            <v>12030</v>
          </cell>
          <cell r="J441">
            <v>1</v>
          </cell>
          <cell r="K441">
            <v>1</v>
          </cell>
          <cell r="N441" t="str">
            <v>RTE</v>
          </cell>
          <cell r="O441" t="str">
            <v>2M0H0</v>
          </cell>
          <cell r="P441">
            <v>5</v>
          </cell>
        </row>
        <row r="442">
          <cell r="A442" t="str">
            <v>AJEBFAL0133</v>
          </cell>
          <cell r="B442" t="str">
            <v>RED TEE</v>
          </cell>
          <cell r="C442" t="str">
            <v>FORGED STEEL; ASTM A105; 3000#.</v>
          </cell>
          <cell r="D442" t="str">
            <v>2</v>
          </cell>
          <cell r="E442" t="str">
            <v>3/4</v>
          </cell>
          <cell r="F442" t="str">
            <v>EA</v>
          </cell>
          <cell r="G442">
            <v>5</v>
          </cell>
          <cell r="H442">
            <v>15990</v>
          </cell>
          <cell r="I442">
            <v>79950</v>
          </cell>
          <cell r="J442">
            <v>5</v>
          </cell>
          <cell r="K442">
            <v>5</v>
          </cell>
          <cell r="N442" t="str">
            <v>RTE</v>
          </cell>
          <cell r="O442" t="str">
            <v>2M0H0</v>
          </cell>
          <cell r="P442">
            <v>5</v>
          </cell>
        </row>
        <row r="443">
          <cell r="A443" t="str">
            <v>AJEBFAL0134</v>
          </cell>
          <cell r="B443" t="str">
            <v>RED TEE</v>
          </cell>
          <cell r="C443" t="str">
            <v>FORGED STEEL; ASTM A105; 3000#.</v>
          </cell>
          <cell r="D443" t="str">
            <v>2</v>
          </cell>
          <cell r="E443" t="str">
            <v>1</v>
          </cell>
          <cell r="F443" t="str">
            <v>EA</v>
          </cell>
          <cell r="G443">
            <v>2</v>
          </cell>
          <cell r="H443">
            <v>15990</v>
          </cell>
          <cell r="I443">
            <v>31980</v>
          </cell>
          <cell r="J443">
            <v>2</v>
          </cell>
          <cell r="K443">
            <v>2</v>
          </cell>
          <cell r="N443" t="str">
            <v>RTE</v>
          </cell>
          <cell r="O443" t="str">
            <v>2M0H0</v>
          </cell>
        </row>
        <row r="444">
          <cell r="A444" t="str">
            <v>AJEBFALA115</v>
          </cell>
          <cell r="B444" t="str">
            <v>RED TEE</v>
          </cell>
          <cell r="C444" t="str">
            <v>FORGED STEEL; ASTM A105; 3000#; GALV.</v>
          </cell>
          <cell r="D444" t="str">
            <v>1</v>
          </cell>
          <cell r="E444" t="str">
            <v>3/4</v>
          </cell>
          <cell r="F444" t="str">
            <v>EA</v>
          </cell>
          <cell r="G444">
            <v>3</v>
          </cell>
          <cell r="H444">
            <v>5240</v>
          </cell>
          <cell r="I444">
            <v>15720</v>
          </cell>
          <cell r="J444">
            <v>3</v>
          </cell>
          <cell r="K444">
            <v>3</v>
          </cell>
          <cell r="N444" t="str">
            <v>RTE</v>
          </cell>
          <cell r="O444" t="str">
            <v>2M0H0</v>
          </cell>
        </row>
        <row r="445">
          <cell r="A445" t="str">
            <v>AJEBFALA125</v>
          </cell>
          <cell r="B445" t="str">
            <v>RED TEE</v>
          </cell>
          <cell r="C445" t="str">
            <v>FORGED STEEL; ASTM A105; 3000#; GALV.</v>
          </cell>
          <cell r="D445" t="str">
            <v>1-1/2</v>
          </cell>
          <cell r="E445" t="str">
            <v>1/2</v>
          </cell>
          <cell r="F445" t="str">
            <v>EA</v>
          </cell>
          <cell r="G445">
            <v>25</v>
          </cell>
          <cell r="H445">
            <v>11670</v>
          </cell>
          <cell r="I445">
            <v>291750</v>
          </cell>
          <cell r="J445">
            <v>25</v>
          </cell>
          <cell r="K445">
            <v>25</v>
          </cell>
          <cell r="N445" t="str">
            <v>RTE</v>
          </cell>
          <cell r="O445" t="str">
            <v>2M0H0</v>
          </cell>
        </row>
        <row r="446">
          <cell r="A446" t="str">
            <v>AJEBFALA126</v>
          </cell>
          <cell r="B446" t="str">
            <v>RED TEE</v>
          </cell>
          <cell r="C446" t="str">
            <v>FORGED STEEL; ASTM A105; 3000#; GALV.</v>
          </cell>
          <cell r="D446" t="str">
            <v>1-1/2</v>
          </cell>
          <cell r="E446" t="str">
            <v>3/4</v>
          </cell>
          <cell r="F446" t="str">
            <v>EA</v>
          </cell>
          <cell r="G446">
            <v>1</v>
          </cell>
          <cell r="H446">
            <v>13470</v>
          </cell>
          <cell r="I446">
            <v>13470</v>
          </cell>
          <cell r="J446">
            <v>5</v>
          </cell>
          <cell r="K446">
            <v>5</v>
          </cell>
          <cell r="N446" t="str">
            <v>RTE</v>
          </cell>
          <cell r="O446" t="str">
            <v>2M0H0</v>
          </cell>
        </row>
        <row r="447">
          <cell r="A447" t="str">
            <v>AJEBFALA127</v>
          </cell>
          <cell r="B447" t="str">
            <v>RED TEE</v>
          </cell>
          <cell r="C447" t="str">
            <v>FORGED STEEL; ASTM A105; 3000#; GALV.</v>
          </cell>
          <cell r="D447" t="str">
            <v>1-1/2</v>
          </cell>
          <cell r="E447" t="str">
            <v>1</v>
          </cell>
          <cell r="F447" t="str">
            <v>EA</v>
          </cell>
          <cell r="G447">
            <v>4</v>
          </cell>
          <cell r="H447">
            <v>11670</v>
          </cell>
          <cell r="I447">
            <v>46680</v>
          </cell>
          <cell r="J447">
            <v>5</v>
          </cell>
          <cell r="K447">
            <v>5</v>
          </cell>
          <cell r="N447" t="str">
            <v>RTE</v>
          </cell>
          <cell r="O447" t="str">
            <v>2M0H0</v>
          </cell>
        </row>
        <row r="448">
          <cell r="A448" t="str">
            <v>AJEBFALA132</v>
          </cell>
          <cell r="B448" t="str">
            <v>RED TEE</v>
          </cell>
          <cell r="C448" t="str">
            <v>FORGED STEEL; ASTM A105; 3000#; GALV.</v>
          </cell>
          <cell r="D448" t="str">
            <v>2</v>
          </cell>
          <cell r="E448" t="str">
            <v>1/2</v>
          </cell>
          <cell r="F448" t="str">
            <v>EA</v>
          </cell>
          <cell r="G448">
            <v>60</v>
          </cell>
          <cell r="H448">
            <v>18610</v>
          </cell>
          <cell r="I448">
            <v>1116600</v>
          </cell>
          <cell r="J448">
            <v>60</v>
          </cell>
          <cell r="K448">
            <v>60</v>
          </cell>
          <cell r="N448" t="str">
            <v>RTE</v>
          </cell>
          <cell r="O448" t="str">
            <v>2M0H0</v>
          </cell>
        </row>
        <row r="449">
          <cell r="A449" t="str">
            <v>AJEBFALA133</v>
          </cell>
          <cell r="B449" t="str">
            <v>RED TEE</v>
          </cell>
          <cell r="C449" t="str">
            <v>FORGED STEEL; ASTM A105; 3000#; GALV.</v>
          </cell>
          <cell r="D449" t="str">
            <v>2</v>
          </cell>
          <cell r="E449" t="str">
            <v>3/4</v>
          </cell>
          <cell r="F449" t="str">
            <v>EA</v>
          </cell>
          <cell r="G449">
            <v>20</v>
          </cell>
          <cell r="H449">
            <v>19180</v>
          </cell>
          <cell r="I449">
            <v>383600</v>
          </cell>
          <cell r="J449">
            <v>20</v>
          </cell>
          <cell r="K449">
            <v>20</v>
          </cell>
          <cell r="N449" t="str">
            <v>RTE</v>
          </cell>
          <cell r="O449" t="str">
            <v>2M0H0</v>
          </cell>
        </row>
        <row r="450">
          <cell r="A450" t="str">
            <v>AJEBFALA134</v>
          </cell>
          <cell r="B450" t="str">
            <v>RED TEE</v>
          </cell>
          <cell r="C450" t="str">
            <v>FORGED STEEL; ASTM A105; 3000#; GALV.</v>
          </cell>
          <cell r="D450" t="str">
            <v>2</v>
          </cell>
          <cell r="E450" t="str">
            <v>1</v>
          </cell>
          <cell r="F450" t="str">
            <v>EA</v>
          </cell>
          <cell r="G450">
            <v>39</v>
          </cell>
          <cell r="H450">
            <v>19180</v>
          </cell>
          <cell r="I450">
            <v>748020</v>
          </cell>
          <cell r="J450">
            <v>39</v>
          </cell>
          <cell r="K450">
            <v>39</v>
          </cell>
          <cell r="N450" t="str">
            <v>RTE</v>
          </cell>
          <cell r="O450" t="str">
            <v>2M0H0</v>
          </cell>
        </row>
        <row r="451">
          <cell r="A451" t="str">
            <v>AJEBFALA136</v>
          </cell>
          <cell r="B451" t="str">
            <v>RED TEE</v>
          </cell>
          <cell r="C451" t="str">
            <v>FORGED STEEL; ASTM A105; 3000#; GALV.</v>
          </cell>
          <cell r="D451" t="str">
            <v>2</v>
          </cell>
          <cell r="E451" t="str">
            <v>1-1/2</v>
          </cell>
          <cell r="F451" t="str">
            <v>EA</v>
          </cell>
          <cell r="G451">
            <v>4</v>
          </cell>
          <cell r="H451">
            <v>19180</v>
          </cell>
          <cell r="I451">
            <v>76720</v>
          </cell>
          <cell r="J451">
            <v>4</v>
          </cell>
          <cell r="K451">
            <v>4</v>
          </cell>
          <cell r="N451" t="str">
            <v>RTE</v>
          </cell>
          <cell r="O451" t="str">
            <v>2M0H0</v>
          </cell>
        </row>
        <row r="452">
          <cell r="A452" t="str">
            <v>AJEBFALA154</v>
          </cell>
          <cell r="B452" t="str">
            <v>RED TEE</v>
          </cell>
          <cell r="C452" t="str">
            <v>FORGED STEEL; ASTM A105; 3000#; GALV.</v>
          </cell>
          <cell r="D452" t="str">
            <v>3</v>
          </cell>
          <cell r="E452" t="str">
            <v>2</v>
          </cell>
          <cell r="F452" t="str">
            <v>EA</v>
          </cell>
          <cell r="G452">
            <v>1</v>
          </cell>
          <cell r="H452">
            <v>66490</v>
          </cell>
          <cell r="I452">
            <v>66490</v>
          </cell>
          <cell r="J452">
            <v>1</v>
          </cell>
          <cell r="K452">
            <v>1</v>
          </cell>
          <cell r="N452" t="str">
            <v>RTE</v>
          </cell>
          <cell r="O452" t="str">
            <v>2M0H0</v>
          </cell>
          <cell r="P452">
            <v>5</v>
          </cell>
        </row>
        <row r="453">
          <cell r="A453" t="str">
            <v>AJEBFALA171</v>
          </cell>
          <cell r="B453" t="str">
            <v>RED TEE</v>
          </cell>
          <cell r="C453" t="str">
            <v>FORGED STEEL; ASTM A105; 3000#; GALV.</v>
          </cell>
          <cell r="D453" t="str">
            <v>4</v>
          </cell>
          <cell r="E453" t="str">
            <v>3/4</v>
          </cell>
          <cell r="F453" t="str">
            <v>EA</v>
          </cell>
          <cell r="G453">
            <v>6</v>
          </cell>
          <cell r="H453">
            <v>122540</v>
          </cell>
          <cell r="I453">
            <v>735240</v>
          </cell>
          <cell r="J453">
            <v>6</v>
          </cell>
          <cell r="K453">
            <v>6</v>
          </cell>
          <cell r="N453" t="str">
            <v>RTE</v>
          </cell>
          <cell r="O453" t="str">
            <v>2M0H0</v>
          </cell>
        </row>
        <row r="454">
          <cell r="A454" t="str">
            <v>AJEBFALA175</v>
          </cell>
          <cell r="B454" t="str">
            <v>RED TEE</v>
          </cell>
          <cell r="C454" t="str">
            <v>FORGED STEEL; ASTM A105; 3000#; GALV.</v>
          </cell>
          <cell r="D454" t="str">
            <v>4</v>
          </cell>
          <cell r="E454" t="str">
            <v>2</v>
          </cell>
          <cell r="F454" t="str">
            <v>EA</v>
          </cell>
          <cell r="G454">
            <v>6</v>
          </cell>
          <cell r="H454">
            <v>122540</v>
          </cell>
          <cell r="I454">
            <v>735240</v>
          </cell>
          <cell r="J454">
            <v>6</v>
          </cell>
          <cell r="K454">
            <v>6</v>
          </cell>
          <cell r="N454" t="str">
            <v>RTE</v>
          </cell>
          <cell r="O454" t="str">
            <v>2M0H0</v>
          </cell>
          <cell r="P454">
            <v>5</v>
          </cell>
        </row>
        <row r="455">
          <cell r="A455" t="str">
            <v>AJEBFALA177</v>
          </cell>
          <cell r="B455" t="str">
            <v>RED TEE</v>
          </cell>
          <cell r="C455" t="str">
            <v>FORGED STEEL; ASTM A105; 3000#; GALV.</v>
          </cell>
          <cell r="D455" t="str">
            <v>4</v>
          </cell>
          <cell r="E455" t="str">
            <v>3</v>
          </cell>
          <cell r="F455" t="str">
            <v>EA</v>
          </cell>
          <cell r="G455">
            <v>2</v>
          </cell>
          <cell r="H455">
            <v>122540</v>
          </cell>
          <cell r="I455">
            <v>245080</v>
          </cell>
          <cell r="J455">
            <v>2</v>
          </cell>
          <cell r="K455">
            <v>2</v>
          </cell>
          <cell r="N455" t="str">
            <v>RTE</v>
          </cell>
          <cell r="O455" t="str">
            <v>2M0H0</v>
          </cell>
        </row>
        <row r="456">
          <cell r="A456" t="str">
            <v>AJJAFAL0005</v>
          </cell>
          <cell r="B456" t="str">
            <v>FULL COUPLING</v>
          </cell>
          <cell r="C456" t="str">
            <v>FORGED STEEL; ASTM A105; 3000#</v>
          </cell>
          <cell r="D456" t="str">
            <v>3/4</v>
          </cell>
          <cell r="F456" t="str">
            <v>EA</v>
          </cell>
          <cell r="G456">
            <v>2</v>
          </cell>
          <cell r="H456">
            <v>910</v>
          </cell>
          <cell r="I456">
            <v>1820</v>
          </cell>
          <cell r="J456">
            <v>2</v>
          </cell>
          <cell r="K456">
            <v>2</v>
          </cell>
          <cell r="N456" t="str">
            <v>CPL</v>
          </cell>
          <cell r="O456" t="str">
            <v>2M0H0</v>
          </cell>
          <cell r="P456">
            <v>5</v>
          </cell>
        </row>
        <row r="457">
          <cell r="A457" t="str">
            <v>AJJAFAL0006</v>
          </cell>
          <cell r="B457" t="str">
            <v>FULL COUPLING</v>
          </cell>
          <cell r="C457" t="str">
            <v>FORGED STEEL; ASTM A105; 3000#</v>
          </cell>
          <cell r="D457" t="str">
            <v>1</v>
          </cell>
          <cell r="F457" t="str">
            <v>EA</v>
          </cell>
          <cell r="G457">
            <v>97</v>
          </cell>
          <cell r="H457">
            <v>1190</v>
          </cell>
          <cell r="I457">
            <v>115430</v>
          </cell>
          <cell r="J457">
            <v>98</v>
          </cell>
          <cell r="K457">
            <v>98</v>
          </cell>
          <cell r="N457" t="str">
            <v>CPL</v>
          </cell>
          <cell r="O457" t="str">
            <v>2M0H0</v>
          </cell>
        </row>
        <row r="458">
          <cell r="A458" t="str">
            <v>AJJAFAL0008</v>
          </cell>
          <cell r="B458" t="str">
            <v>FULL COUPLING</v>
          </cell>
          <cell r="C458" t="str">
            <v>FORGED STEEL; ASTM A105; 3000#</v>
          </cell>
          <cell r="D458" t="str">
            <v>1-1/2</v>
          </cell>
          <cell r="F458" t="str">
            <v>EA</v>
          </cell>
          <cell r="G458">
            <v>12</v>
          </cell>
          <cell r="H458">
            <v>1920</v>
          </cell>
          <cell r="I458">
            <v>23040</v>
          </cell>
          <cell r="J458">
            <v>12</v>
          </cell>
          <cell r="K458">
            <v>12</v>
          </cell>
          <cell r="N458" t="str">
            <v>CPL</v>
          </cell>
          <cell r="O458" t="str">
            <v>2M0H0</v>
          </cell>
          <cell r="P458">
            <v>5</v>
          </cell>
        </row>
        <row r="459">
          <cell r="A459" t="str">
            <v>AJJAFAL0009</v>
          </cell>
          <cell r="B459" t="str">
            <v>FULL COUPLING</v>
          </cell>
          <cell r="C459" t="str">
            <v>FORGED STEEL; ASTM A105; 3000#</v>
          </cell>
          <cell r="D459" t="str">
            <v>2</v>
          </cell>
          <cell r="F459" t="str">
            <v>EA</v>
          </cell>
          <cell r="G459">
            <v>108</v>
          </cell>
          <cell r="H459">
            <v>3480</v>
          </cell>
          <cell r="I459">
            <v>375840</v>
          </cell>
          <cell r="J459">
            <v>111</v>
          </cell>
          <cell r="K459">
            <v>111</v>
          </cell>
          <cell r="N459" t="str">
            <v>CPL</v>
          </cell>
          <cell r="O459" t="str">
            <v>2M0H0</v>
          </cell>
        </row>
        <row r="460">
          <cell r="A460" t="str">
            <v>AJJAFHL0004</v>
          </cell>
          <cell r="B460" t="str">
            <v>FULL COUPLING</v>
          </cell>
          <cell r="C460" t="str">
            <v>FORGED STEEL; ASTM A182 GR.F304; 3000#</v>
          </cell>
          <cell r="D460" t="str">
            <v>1/2</v>
          </cell>
          <cell r="F460" t="str">
            <v>EA</v>
          </cell>
          <cell r="G460">
            <v>66</v>
          </cell>
          <cell r="H460">
            <v>2490</v>
          </cell>
          <cell r="I460">
            <v>164340</v>
          </cell>
          <cell r="J460">
            <v>66</v>
          </cell>
          <cell r="K460">
            <v>66</v>
          </cell>
          <cell r="N460" t="str">
            <v>CPL</v>
          </cell>
          <cell r="O460" t="str">
            <v>2M0H0</v>
          </cell>
        </row>
        <row r="461">
          <cell r="A461" t="str">
            <v>AJJAFHL0005</v>
          </cell>
          <cell r="B461" t="str">
            <v>FULL COUPLING</v>
          </cell>
          <cell r="C461" t="str">
            <v>FORGED STEEL; ASTM A182 GR.F304; 3000#</v>
          </cell>
          <cell r="D461" t="str">
            <v>3/4</v>
          </cell>
          <cell r="F461" t="str">
            <v>EA</v>
          </cell>
          <cell r="G461">
            <v>69</v>
          </cell>
          <cell r="H461">
            <v>3300</v>
          </cell>
          <cell r="I461">
            <v>227700</v>
          </cell>
          <cell r="J461">
            <v>69</v>
          </cell>
          <cell r="K461">
            <v>69</v>
          </cell>
          <cell r="N461" t="str">
            <v>CPL</v>
          </cell>
          <cell r="O461" t="str">
            <v>2M0H0</v>
          </cell>
        </row>
        <row r="462">
          <cell r="A462" t="str">
            <v>AJJAFHL0006</v>
          </cell>
          <cell r="B462" t="str">
            <v>FULL COUPLING</v>
          </cell>
          <cell r="C462" t="str">
            <v>FORGED STEEL; ASTM A182 GR.F304; 3000#</v>
          </cell>
          <cell r="D462" t="str">
            <v>1</v>
          </cell>
          <cell r="F462" t="str">
            <v>EA</v>
          </cell>
          <cell r="G462">
            <v>329</v>
          </cell>
          <cell r="H462">
            <v>4750</v>
          </cell>
          <cell r="I462">
            <v>1562750</v>
          </cell>
          <cell r="J462">
            <v>328</v>
          </cell>
          <cell r="K462">
            <v>329</v>
          </cell>
          <cell r="N462" t="str">
            <v>CPL</v>
          </cell>
          <cell r="O462" t="str">
            <v>2M0H0</v>
          </cell>
        </row>
        <row r="463">
          <cell r="A463" t="str">
            <v>AJJAFHL0008</v>
          </cell>
          <cell r="B463" t="str">
            <v>FULL COUPLING</v>
          </cell>
          <cell r="C463" t="str">
            <v>FORGED STEEL; ASTM A182 GR.F304; 3000#</v>
          </cell>
          <cell r="D463" t="str">
            <v>1-1/2</v>
          </cell>
          <cell r="F463" t="str">
            <v>EA</v>
          </cell>
          <cell r="G463">
            <v>77</v>
          </cell>
          <cell r="H463">
            <v>8700</v>
          </cell>
          <cell r="I463">
            <v>669900</v>
          </cell>
          <cell r="J463">
            <v>77</v>
          </cell>
          <cell r="K463">
            <v>77</v>
          </cell>
          <cell r="N463" t="str">
            <v>CPL</v>
          </cell>
          <cell r="O463" t="str">
            <v>2M0H0</v>
          </cell>
        </row>
        <row r="464">
          <cell r="A464" t="str">
            <v>AJJBFAL0006</v>
          </cell>
          <cell r="B464" t="str">
            <v>FULL COUPLING</v>
          </cell>
          <cell r="C464" t="str">
            <v>FORGED STEEL; ASTM A105; 3000#</v>
          </cell>
          <cell r="D464" t="str">
            <v>1</v>
          </cell>
          <cell r="F464" t="str">
            <v>EA</v>
          </cell>
          <cell r="G464">
            <v>44</v>
          </cell>
          <cell r="H464">
            <v>1520</v>
          </cell>
          <cell r="I464">
            <v>66880</v>
          </cell>
          <cell r="J464">
            <v>44</v>
          </cell>
          <cell r="K464">
            <v>44</v>
          </cell>
          <cell r="N464" t="str">
            <v>CPL</v>
          </cell>
          <cell r="O464" t="str">
            <v>2M0H0</v>
          </cell>
        </row>
        <row r="465">
          <cell r="A465" t="str">
            <v>AJJBFALA004</v>
          </cell>
          <cell r="B465" t="str">
            <v>FULL COUPLING</v>
          </cell>
          <cell r="C465" t="str">
            <v>FORGED STEEL; ASTM A105; 3000#; GALV.</v>
          </cell>
          <cell r="D465" t="str">
            <v>1/2</v>
          </cell>
          <cell r="F465" t="str">
            <v>EA</v>
          </cell>
          <cell r="G465">
            <v>25</v>
          </cell>
          <cell r="H465">
            <v>1390</v>
          </cell>
          <cell r="I465">
            <v>34750</v>
          </cell>
          <cell r="J465">
            <v>25</v>
          </cell>
          <cell r="K465">
            <v>25</v>
          </cell>
          <cell r="N465" t="str">
            <v>CPL</v>
          </cell>
          <cell r="O465" t="str">
            <v>2M0H0</v>
          </cell>
        </row>
        <row r="466">
          <cell r="A466" t="str">
            <v>AJJBFALA005</v>
          </cell>
          <cell r="B466" t="str">
            <v>FULL COUPLING</v>
          </cell>
          <cell r="C466" t="str">
            <v>FORGED STEEL; ASTM A105; 3000#; GALV.</v>
          </cell>
          <cell r="D466" t="str">
            <v>3/4</v>
          </cell>
          <cell r="F466" t="str">
            <v>EA</v>
          </cell>
          <cell r="G466">
            <v>9</v>
          </cell>
          <cell r="H466">
            <v>1600</v>
          </cell>
          <cell r="I466">
            <v>14400</v>
          </cell>
          <cell r="J466">
            <v>9</v>
          </cell>
          <cell r="K466">
            <v>9</v>
          </cell>
          <cell r="N466" t="str">
            <v>CPL</v>
          </cell>
          <cell r="O466" t="str">
            <v>2M0H0</v>
          </cell>
        </row>
        <row r="467">
          <cell r="A467" t="str">
            <v>AJJBFALA006</v>
          </cell>
          <cell r="B467" t="str">
            <v>FULL COUPLING</v>
          </cell>
          <cell r="C467" t="str">
            <v>FORGED STEEL; ASTM A105; 3000#; GALV.</v>
          </cell>
          <cell r="D467" t="str">
            <v>1</v>
          </cell>
          <cell r="F467" t="str">
            <v>EA</v>
          </cell>
          <cell r="G467">
            <v>28</v>
          </cell>
          <cell r="H467">
            <v>1820</v>
          </cell>
          <cell r="I467">
            <v>50960</v>
          </cell>
          <cell r="J467">
            <v>28</v>
          </cell>
          <cell r="K467">
            <v>28</v>
          </cell>
          <cell r="N467" t="str">
            <v>CPL</v>
          </cell>
          <cell r="O467" t="str">
            <v>2M0H0</v>
          </cell>
        </row>
        <row r="468">
          <cell r="A468" t="str">
            <v>AJJBFALA009</v>
          </cell>
          <cell r="B468" t="str">
            <v>FULL COUPLING</v>
          </cell>
          <cell r="C468" t="str">
            <v>FORGED STEEL; ASTM A105; 3000#; GALV.</v>
          </cell>
          <cell r="D468" t="str">
            <v>2</v>
          </cell>
          <cell r="F468" t="str">
            <v>EA</v>
          </cell>
          <cell r="G468">
            <v>14</v>
          </cell>
          <cell r="H468">
            <v>8250</v>
          </cell>
          <cell r="I468">
            <v>115500</v>
          </cell>
          <cell r="J468">
            <v>14</v>
          </cell>
          <cell r="K468">
            <v>14</v>
          </cell>
          <cell r="N468" t="str">
            <v>CPL</v>
          </cell>
          <cell r="O468" t="str">
            <v>2M0H0</v>
          </cell>
          <cell r="P468">
            <v>5</v>
          </cell>
        </row>
        <row r="469">
          <cell r="A469" t="str">
            <v>AJJBFALA013</v>
          </cell>
          <cell r="B469" t="str">
            <v>FULL COUPLING</v>
          </cell>
          <cell r="C469" t="str">
            <v>FORGED STEEL; ASTM A105; 3000#; GALV.</v>
          </cell>
          <cell r="D469" t="str">
            <v>4</v>
          </cell>
          <cell r="F469" t="str">
            <v>EA</v>
          </cell>
          <cell r="G469">
            <v>2</v>
          </cell>
          <cell r="H469">
            <v>28110</v>
          </cell>
          <cell r="I469">
            <v>56220</v>
          </cell>
          <cell r="J469">
            <v>2</v>
          </cell>
          <cell r="K469">
            <v>2</v>
          </cell>
          <cell r="N469" t="str">
            <v>CPL</v>
          </cell>
          <cell r="O469" t="str">
            <v>2M0H0</v>
          </cell>
        </row>
        <row r="470">
          <cell r="A470" t="str">
            <v>AJJBFHL0005</v>
          </cell>
          <cell r="B470" t="str">
            <v>FULL COUPLING</v>
          </cell>
          <cell r="C470" t="str">
            <v>FORGED STEEL; ASTM A182 GR.F304; 3000#</v>
          </cell>
          <cell r="D470" t="str">
            <v>3/4</v>
          </cell>
          <cell r="F470" t="str">
            <v>EA</v>
          </cell>
          <cell r="G470">
            <v>3</v>
          </cell>
          <cell r="H470">
            <v>1140</v>
          </cell>
          <cell r="I470">
            <v>3420</v>
          </cell>
          <cell r="J470">
            <v>3</v>
          </cell>
          <cell r="K470">
            <v>3</v>
          </cell>
          <cell r="N470" t="str">
            <v>CPL</v>
          </cell>
          <cell r="O470" t="str">
            <v>2M0H0</v>
          </cell>
        </row>
        <row r="471">
          <cell r="A471" t="str">
            <v>AJMBFA00005</v>
          </cell>
          <cell r="B471" t="str">
            <v>PLUG</v>
          </cell>
          <cell r="C471" t="str">
            <v>FORGED STEEL; ASTM A105; ROUND HEAD</v>
          </cell>
          <cell r="D471" t="str">
            <v>3/4</v>
          </cell>
          <cell r="F471" t="str">
            <v>EA</v>
          </cell>
          <cell r="G471">
            <v>121</v>
          </cell>
          <cell r="H471">
            <v>640</v>
          </cell>
          <cell r="I471">
            <v>77440</v>
          </cell>
          <cell r="J471">
            <v>122</v>
          </cell>
          <cell r="K471">
            <v>122</v>
          </cell>
          <cell r="N471" t="str">
            <v>PLG</v>
          </cell>
          <cell r="O471" t="str">
            <v>2M0H0</v>
          </cell>
        </row>
        <row r="472">
          <cell r="A472" t="str">
            <v>AJMBFA00006</v>
          </cell>
          <cell r="B472" t="str">
            <v>PLUG</v>
          </cell>
          <cell r="C472" t="str">
            <v>FORGED STEEL; ASTM A105; ROUND HEAD</v>
          </cell>
          <cell r="D472" t="str">
            <v>1</v>
          </cell>
          <cell r="F472" t="str">
            <v>EA</v>
          </cell>
          <cell r="G472">
            <v>23</v>
          </cell>
          <cell r="H472">
            <v>1040</v>
          </cell>
          <cell r="I472">
            <v>23920</v>
          </cell>
          <cell r="J472">
            <v>23</v>
          </cell>
          <cell r="K472">
            <v>23</v>
          </cell>
          <cell r="N472" t="str">
            <v>PLG</v>
          </cell>
          <cell r="O472" t="str">
            <v>2M0H0</v>
          </cell>
        </row>
        <row r="473">
          <cell r="A473" t="str">
            <v>AJMBFA00009</v>
          </cell>
          <cell r="B473" t="str">
            <v>PLUG</v>
          </cell>
          <cell r="C473" t="str">
            <v>FORGED STEEL; ASTM A105; ROUND HEAD</v>
          </cell>
          <cell r="D473" t="str">
            <v>2</v>
          </cell>
          <cell r="F473" t="str">
            <v>EA</v>
          </cell>
          <cell r="G473">
            <v>2</v>
          </cell>
          <cell r="H473">
            <v>2270</v>
          </cell>
          <cell r="I473">
            <v>4540</v>
          </cell>
          <cell r="J473">
            <v>2</v>
          </cell>
          <cell r="K473">
            <v>2</v>
          </cell>
          <cell r="N473" t="str">
            <v>PLG</v>
          </cell>
          <cell r="O473" t="str">
            <v>2M0H0</v>
          </cell>
        </row>
        <row r="474">
          <cell r="A474" t="str">
            <v>AJMBFARS005</v>
          </cell>
          <cell r="B474" t="str">
            <v>PLUG</v>
          </cell>
          <cell r="C474" t="str">
            <v>FORGED STEEL; ASTM A105; GALV.; ROUND HEAD</v>
          </cell>
          <cell r="D474" t="str">
            <v>3/4</v>
          </cell>
          <cell r="F474" t="str">
            <v>EA</v>
          </cell>
          <cell r="G474">
            <v>64</v>
          </cell>
          <cell r="H474">
            <v>760</v>
          </cell>
          <cell r="I474">
            <v>48640</v>
          </cell>
          <cell r="J474">
            <v>64</v>
          </cell>
          <cell r="K474">
            <v>64</v>
          </cell>
          <cell r="N474" t="str">
            <v>PLG</v>
          </cell>
          <cell r="O474" t="str">
            <v>2M0H0</v>
          </cell>
        </row>
        <row r="475">
          <cell r="A475" t="str">
            <v>AJMBFARS006</v>
          </cell>
          <cell r="B475" t="str">
            <v>PLUG</v>
          </cell>
          <cell r="C475" t="str">
            <v>FORGED STEEL; ASTM A105; GALV.; ROUND HEAD</v>
          </cell>
          <cell r="D475" t="str">
            <v>1</v>
          </cell>
          <cell r="F475" t="str">
            <v>EA</v>
          </cell>
          <cell r="G475">
            <v>3</v>
          </cell>
          <cell r="H475">
            <v>1240</v>
          </cell>
          <cell r="I475">
            <v>3720</v>
          </cell>
          <cell r="J475">
            <v>3</v>
          </cell>
          <cell r="K475">
            <v>3</v>
          </cell>
          <cell r="N475" t="str">
            <v>PLG</v>
          </cell>
          <cell r="O475" t="str">
            <v>2M0H0</v>
          </cell>
        </row>
        <row r="476">
          <cell r="A476" t="str">
            <v>AJMBFHRS005</v>
          </cell>
          <cell r="B476" t="str">
            <v>PLUG</v>
          </cell>
          <cell r="C476" t="str">
            <v>FORGED STEEL; ASTM A182 GR.F304; ROUND HEAD;</v>
          </cell>
          <cell r="D476" t="str">
            <v>3/4</v>
          </cell>
          <cell r="F476" t="str">
            <v>EA</v>
          </cell>
          <cell r="G476">
            <v>4</v>
          </cell>
          <cell r="H476">
            <v>2220</v>
          </cell>
          <cell r="I476">
            <v>8880</v>
          </cell>
          <cell r="J476">
            <v>4</v>
          </cell>
          <cell r="K476">
            <v>4</v>
          </cell>
          <cell r="N476" t="str">
            <v>PLG</v>
          </cell>
          <cell r="O476" t="str">
            <v>2M0H0</v>
          </cell>
        </row>
        <row r="477">
          <cell r="A477" t="str">
            <v>AJNBFHL0005</v>
          </cell>
          <cell r="B477" t="str">
            <v>CAP</v>
          </cell>
          <cell r="C477" t="str">
            <v>FORGED STEEL; ASTM A182 GR.F304; 3000#</v>
          </cell>
          <cell r="D477" t="str">
            <v>3/4</v>
          </cell>
          <cell r="F477" t="str">
            <v>EA</v>
          </cell>
          <cell r="G477">
            <v>10</v>
          </cell>
          <cell r="H477">
            <v>940</v>
          </cell>
          <cell r="I477">
            <v>9400</v>
          </cell>
          <cell r="J477">
            <v>10</v>
          </cell>
          <cell r="K477">
            <v>10</v>
          </cell>
          <cell r="N477" t="str">
            <v>CAP</v>
          </cell>
          <cell r="O477" t="str">
            <v>2M0H0</v>
          </cell>
        </row>
        <row r="478">
          <cell r="A478" t="str">
            <v>AJNBFHL0006</v>
          </cell>
          <cell r="B478" t="str">
            <v>CAP</v>
          </cell>
          <cell r="C478" t="str">
            <v>FORGED STEEL; ASTM A182 GR.F304; 3000#</v>
          </cell>
          <cell r="D478" t="str">
            <v>1</v>
          </cell>
          <cell r="F478" t="str">
            <v>EA</v>
          </cell>
          <cell r="G478">
            <v>1</v>
          </cell>
          <cell r="H478">
            <v>1220</v>
          </cell>
          <cell r="I478">
            <v>1220</v>
          </cell>
          <cell r="J478">
            <v>1</v>
          </cell>
          <cell r="K478">
            <v>1</v>
          </cell>
          <cell r="N478" t="str">
            <v>CAP</v>
          </cell>
          <cell r="O478" t="str">
            <v>2M0H0</v>
          </cell>
        </row>
        <row r="479">
          <cell r="A479" t="str">
            <v>AJYBFAL0141</v>
          </cell>
          <cell r="B479" t="str">
            <v>THREADOLET</v>
          </cell>
          <cell r="C479" t="str">
            <v>FORGED STEEL; ASTM A105; 3000#</v>
          </cell>
          <cell r="D479" t="str">
            <v>2-1/2</v>
          </cell>
          <cell r="E479" t="str">
            <v>3/4</v>
          </cell>
          <cell r="F479" t="str">
            <v>EA</v>
          </cell>
          <cell r="G479">
            <v>2</v>
          </cell>
          <cell r="H479">
            <v>2780</v>
          </cell>
          <cell r="I479">
            <v>5560</v>
          </cell>
          <cell r="J479">
            <v>2</v>
          </cell>
          <cell r="K479">
            <v>2</v>
          </cell>
          <cell r="N479" t="str">
            <v>TOL</v>
          </cell>
          <cell r="O479" t="str">
            <v>2M0H0</v>
          </cell>
        </row>
        <row r="480">
          <cell r="A480" t="str">
            <v>AJYBFAL0150</v>
          </cell>
          <cell r="B480" t="str">
            <v>THREADOLET</v>
          </cell>
          <cell r="C480" t="str">
            <v>FORGED STEEL; ASTM A105; 3000#</v>
          </cell>
          <cell r="D480" t="str">
            <v>3</v>
          </cell>
          <cell r="E480" t="str">
            <v>3/4</v>
          </cell>
          <cell r="F480" t="str">
            <v>EA</v>
          </cell>
          <cell r="G480">
            <v>1</v>
          </cell>
          <cell r="H480">
            <v>2780</v>
          </cell>
          <cell r="I480">
            <v>2780</v>
          </cell>
          <cell r="J480">
            <v>1</v>
          </cell>
          <cell r="K480">
            <v>1</v>
          </cell>
          <cell r="N480" t="str">
            <v>TOL</v>
          </cell>
          <cell r="O480" t="str">
            <v>2M0H0</v>
          </cell>
          <cell r="P480">
            <v>5</v>
          </cell>
        </row>
        <row r="481">
          <cell r="A481" t="str">
            <v>AJYBFAL0151</v>
          </cell>
          <cell r="B481" t="str">
            <v>THREADOLET</v>
          </cell>
          <cell r="C481" t="str">
            <v>FORGED STEEL; ASTM A105; 3000#</v>
          </cell>
          <cell r="D481" t="str">
            <v>3</v>
          </cell>
          <cell r="E481" t="str">
            <v>1</v>
          </cell>
          <cell r="F481" t="str">
            <v>EA</v>
          </cell>
          <cell r="G481">
            <v>4</v>
          </cell>
          <cell r="H481">
            <v>3620</v>
          </cell>
          <cell r="I481">
            <v>14480</v>
          </cell>
          <cell r="J481">
            <v>4</v>
          </cell>
          <cell r="K481">
            <v>4</v>
          </cell>
          <cell r="N481" t="str">
            <v>TOL</v>
          </cell>
          <cell r="O481" t="str">
            <v>2M0H0</v>
          </cell>
          <cell r="P481">
            <v>5</v>
          </cell>
        </row>
        <row r="482">
          <cell r="A482" t="str">
            <v>AJYBFAL0154</v>
          </cell>
          <cell r="B482" t="str">
            <v>THREADOLET</v>
          </cell>
          <cell r="C482" t="str">
            <v>FORGED STEEL; ASTM A105; 3000#</v>
          </cell>
          <cell r="D482" t="str">
            <v>3</v>
          </cell>
          <cell r="E482" t="str">
            <v>2</v>
          </cell>
          <cell r="F482" t="str">
            <v>EA</v>
          </cell>
          <cell r="G482">
            <v>2</v>
          </cell>
          <cell r="H482">
            <v>10230</v>
          </cell>
          <cell r="I482">
            <v>20460</v>
          </cell>
          <cell r="J482">
            <v>2</v>
          </cell>
          <cell r="K482">
            <v>2</v>
          </cell>
          <cell r="N482" t="str">
            <v>TOL</v>
          </cell>
          <cell r="O482" t="str">
            <v>2M0H0</v>
          </cell>
        </row>
        <row r="483">
          <cell r="A483" t="str">
            <v>AJYBFAL0171</v>
          </cell>
          <cell r="B483" t="str">
            <v>THREADOLET</v>
          </cell>
          <cell r="C483" t="str">
            <v>FORGED STEEL; ASTM A105; 3000#</v>
          </cell>
          <cell r="D483" t="str">
            <v>4</v>
          </cell>
          <cell r="E483" t="str">
            <v>3/4</v>
          </cell>
          <cell r="F483" t="str">
            <v>EA</v>
          </cell>
          <cell r="G483">
            <v>7</v>
          </cell>
          <cell r="H483">
            <v>2780</v>
          </cell>
          <cell r="I483">
            <v>19460</v>
          </cell>
          <cell r="J483">
            <v>7</v>
          </cell>
          <cell r="K483">
            <v>7</v>
          </cell>
          <cell r="N483" t="str">
            <v>TOL</v>
          </cell>
          <cell r="O483" t="str">
            <v>2M0H0</v>
          </cell>
          <cell r="P483">
            <v>5</v>
          </cell>
        </row>
        <row r="484">
          <cell r="A484" t="str">
            <v>AJYBFAL0172</v>
          </cell>
          <cell r="B484" t="str">
            <v>THREADOLET</v>
          </cell>
          <cell r="C484" t="str">
            <v>FORGED STEEL; ASTM A105; 3000#</v>
          </cell>
          <cell r="D484" t="str">
            <v>4</v>
          </cell>
          <cell r="E484" t="str">
            <v>1</v>
          </cell>
          <cell r="F484" t="str">
            <v>EA</v>
          </cell>
          <cell r="G484">
            <v>18</v>
          </cell>
          <cell r="H484">
            <v>4750</v>
          </cell>
          <cell r="I484">
            <v>85500</v>
          </cell>
          <cell r="J484">
            <v>17</v>
          </cell>
          <cell r="K484">
            <v>18</v>
          </cell>
          <cell r="N484" t="str">
            <v>TOL</v>
          </cell>
          <cell r="O484" t="str">
            <v>2M0H0</v>
          </cell>
          <cell r="P484">
            <v>5</v>
          </cell>
        </row>
        <row r="485">
          <cell r="A485" t="str">
            <v>AJYBFAL0175</v>
          </cell>
          <cell r="B485" t="str">
            <v>THREADOLET</v>
          </cell>
          <cell r="C485" t="str">
            <v>FORGED STEEL; ASTM A105; 3000#</v>
          </cell>
          <cell r="D485" t="str">
            <v>4</v>
          </cell>
          <cell r="E485" t="str">
            <v>2</v>
          </cell>
          <cell r="F485" t="str">
            <v>EA</v>
          </cell>
          <cell r="G485">
            <v>26</v>
          </cell>
          <cell r="H485">
            <v>10230</v>
          </cell>
          <cell r="I485">
            <v>265980</v>
          </cell>
          <cell r="J485">
            <v>26</v>
          </cell>
          <cell r="K485">
            <v>26</v>
          </cell>
          <cell r="N485" t="str">
            <v>TOL</v>
          </cell>
          <cell r="O485" t="str">
            <v>2M0H0</v>
          </cell>
        </row>
        <row r="486">
          <cell r="A486" t="str">
            <v>AJYBFAL0210</v>
          </cell>
          <cell r="B486" t="str">
            <v>THREADOLET</v>
          </cell>
          <cell r="C486" t="str">
            <v>FORGED STEEL; ASTM A105; 3000#</v>
          </cell>
          <cell r="D486" t="str">
            <v>8</v>
          </cell>
          <cell r="E486" t="str">
            <v>3/4</v>
          </cell>
          <cell r="F486" t="str">
            <v>EA</v>
          </cell>
          <cell r="G486">
            <v>3</v>
          </cell>
          <cell r="H486">
            <v>4380</v>
          </cell>
          <cell r="I486">
            <v>13140</v>
          </cell>
          <cell r="J486">
            <v>3</v>
          </cell>
          <cell r="K486">
            <v>3</v>
          </cell>
          <cell r="N486" t="str">
            <v>TOL</v>
          </cell>
          <cell r="O486" t="str">
            <v>2M0H0</v>
          </cell>
          <cell r="P486">
            <v>5</v>
          </cell>
        </row>
        <row r="487">
          <cell r="A487" t="str">
            <v>AJYBFALA150</v>
          </cell>
          <cell r="B487" t="str">
            <v>THREADOLET</v>
          </cell>
          <cell r="C487" t="str">
            <v>FORGED STEEL; ASTM A105; 3000#; GALV.</v>
          </cell>
          <cell r="D487" t="str">
            <v>3</v>
          </cell>
          <cell r="E487" t="str">
            <v>3/4</v>
          </cell>
          <cell r="F487" t="str">
            <v>EA</v>
          </cell>
          <cell r="G487">
            <v>1</v>
          </cell>
          <cell r="H487">
            <v>3340</v>
          </cell>
          <cell r="I487">
            <v>3340</v>
          </cell>
          <cell r="J487">
            <v>1</v>
          </cell>
          <cell r="K487">
            <v>1</v>
          </cell>
          <cell r="N487" t="str">
            <v>TOL</v>
          </cell>
          <cell r="O487" t="str">
            <v>2M0H0</v>
          </cell>
          <cell r="P487">
            <v>5</v>
          </cell>
        </row>
        <row r="488">
          <cell r="A488" t="str">
            <v>AJYBFALA151</v>
          </cell>
          <cell r="B488" t="str">
            <v>THREADOLET</v>
          </cell>
          <cell r="C488" t="str">
            <v>FORGED STEEL; ASTM A105; 3000#; GALV.</v>
          </cell>
          <cell r="D488" t="str">
            <v>3</v>
          </cell>
          <cell r="E488" t="str">
            <v>1</v>
          </cell>
          <cell r="F488" t="str">
            <v>EA</v>
          </cell>
          <cell r="G488">
            <v>8</v>
          </cell>
          <cell r="H488">
            <v>5420</v>
          </cell>
          <cell r="I488">
            <v>43360</v>
          </cell>
          <cell r="J488">
            <v>8</v>
          </cell>
          <cell r="K488">
            <v>8</v>
          </cell>
          <cell r="N488" t="str">
            <v>TOL</v>
          </cell>
          <cell r="O488" t="str">
            <v>2M0H0</v>
          </cell>
          <cell r="P488">
            <v>5</v>
          </cell>
        </row>
        <row r="489">
          <cell r="A489" t="str">
            <v>AJYBFALA153</v>
          </cell>
          <cell r="B489" t="str">
            <v>THREADOLET</v>
          </cell>
          <cell r="C489" t="str">
            <v>FORGED STEEL; ASTM A105; 3000#; GALV.</v>
          </cell>
          <cell r="D489" t="str">
            <v>3</v>
          </cell>
          <cell r="E489" t="str">
            <v>1-1/2</v>
          </cell>
          <cell r="F489" t="str">
            <v>EA</v>
          </cell>
          <cell r="G489">
            <v>5</v>
          </cell>
          <cell r="H489">
            <v>8510</v>
          </cell>
          <cell r="I489">
            <v>42550</v>
          </cell>
          <cell r="J489">
            <v>5</v>
          </cell>
          <cell r="K489">
            <v>5</v>
          </cell>
          <cell r="N489" t="str">
            <v>TOL</v>
          </cell>
          <cell r="O489" t="str">
            <v>2M0H0</v>
          </cell>
          <cell r="P489">
            <v>5</v>
          </cell>
        </row>
        <row r="490">
          <cell r="A490" t="str">
            <v>AJZAFAL0133</v>
          </cell>
          <cell r="B490" t="str">
            <v>SOCKOLET</v>
          </cell>
          <cell r="C490" t="str">
            <v>FORGED STEEL; ASTM A105; 3000#</v>
          </cell>
          <cell r="D490" t="str">
            <v>2</v>
          </cell>
          <cell r="E490" t="str">
            <v>3/4</v>
          </cell>
          <cell r="F490" t="str">
            <v>EA</v>
          </cell>
          <cell r="G490">
            <v>9</v>
          </cell>
          <cell r="H490">
            <v>3160</v>
          </cell>
          <cell r="I490">
            <v>28440</v>
          </cell>
          <cell r="J490">
            <v>9</v>
          </cell>
          <cell r="K490">
            <v>9</v>
          </cell>
          <cell r="N490" t="str">
            <v>SOL</v>
          </cell>
          <cell r="O490" t="str">
            <v>2M0H0</v>
          </cell>
        </row>
        <row r="491">
          <cell r="A491" t="str">
            <v>AJZAFAL0134</v>
          </cell>
          <cell r="B491" t="str">
            <v>SOCKOLET</v>
          </cell>
          <cell r="C491" t="str">
            <v>FORGED STEEL; ASTM A105; 3000#</v>
          </cell>
          <cell r="D491" t="str">
            <v>2</v>
          </cell>
          <cell r="E491" t="str">
            <v>1</v>
          </cell>
          <cell r="F491" t="str">
            <v>EA</v>
          </cell>
          <cell r="G491">
            <v>57</v>
          </cell>
          <cell r="H491">
            <v>4110</v>
          </cell>
          <cell r="I491">
            <v>234270</v>
          </cell>
          <cell r="J491">
            <v>57</v>
          </cell>
          <cell r="K491">
            <v>57</v>
          </cell>
          <cell r="N491" t="str">
            <v>SOL</v>
          </cell>
          <cell r="O491" t="str">
            <v>2M0H0</v>
          </cell>
        </row>
        <row r="492">
          <cell r="A492" t="str">
            <v>AJZAFAL0150</v>
          </cell>
          <cell r="B492" t="str">
            <v>SOCKOLET</v>
          </cell>
          <cell r="C492" t="str">
            <v>FORGED STEEL; ASTM A105; 3000#</v>
          </cell>
          <cell r="D492" t="str">
            <v>3</v>
          </cell>
          <cell r="E492" t="str">
            <v>3/4</v>
          </cell>
          <cell r="F492" t="str">
            <v>EA</v>
          </cell>
          <cell r="G492">
            <v>6</v>
          </cell>
          <cell r="H492">
            <v>3160</v>
          </cell>
          <cell r="I492">
            <v>18960</v>
          </cell>
          <cell r="J492">
            <v>6</v>
          </cell>
          <cell r="K492">
            <v>6</v>
          </cell>
          <cell r="N492" t="str">
            <v>SOL</v>
          </cell>
          <cell r="O492" t="str">
            <v>2M0H0</v>
          </cell>
        </row>
        <row r="493">
          <cell r="A493" t="str">
            <v>AJZAFAL0151</v>
          </cell>
          <cell r="B493" t="str">
            <v>SOCKOLET</v>
          </cell>
          <cell r="C493" t="str">
            <v>FORGED STEEL; ASTM A105; 3000#</v>
          </cell>
          <cell r="D493" t="str">
            <v>3</v>
          </cell>
          <cell r="E493" t="str">
            <v>1</v>
          </cell>
          <cell r="F493" t="str">
            <v>EA</v>
          </cell>
          <cell r="G493">
            <v>21</v>
          </cell>
          <cell r="H493">
            <v>4110</v>
          </cell>
          <cell r="I493">
            <v>86310</v>
          </cell>
          <cell r="J493">
            <v>21</v>
          </cell>
          <cell r="K493">
            <v>21</v>
          </cell>
          <cell r="N493" t="str">
            <v>SOL</v>
          </cell>
          <cell r="O493" t="str">
            <v>2M0H0</v>
          </cell>
        </row>
        <row r="494">
          <cell r="A494" t="str">
            <v>AJZAFAL0153</v>
          </cell>
          <cell r="B494" t="str">
            <v>SOCKOLET</v>
          </cell>
          <cell r="C494" t="str">
            <v>FORGED STEEL; ASTM A105; 3000#</v>
          </cell>
          <cell r="D494" t="str">
            <v>3</v>
          </cell>
          <cell r="E494" t="str">
            <v>1-1/2</v>
          </cell>
          <cell r="F494" t="str">
            <v>EA</v>
          </cell>
          <cell r="G494">
            <v>1</v>
          </cell>
          <cell r="H494">
            <v>13350</v>
          </cell>
          <cell r="I494">
            <v>13350</v>
          </cell>
          <cell r="J494">
            <v>1</v>
          </cell>
          <cell r="K494">
            <v>1</v>
          </cell>
          <cell r="N494" t="str">
            <v>SOL</v>
          </cell>
          <cell r="O494" t="str">
            <v>2M0H0</v>
          </cell>
          <cell r="P494">
            <v>5</v>
          </cell>
        </row>
        <row r="495">
          <cell r="A495" t="str">
            <v>AJZAFAL0171</v>
          </cell>
          <cell r="B495" t="str">
            <v>SOCKOLET</v>
          </cell>
          <cell r="C495" t="str">
            <v>FORGED STEEL; ASTM A105; 3000#</v>
          </cell>
          <cell r="D495" t="str">
            <v>4</v>
          </cell>
          <cell r="E495" t="str">
            <v>3/4</v>
          </cell>
          <cell r="F495" t="str">
            <v>EA</v>
          </cell>
          <cell r="G495">
            <v>21</v>
          </cell>
          <cell r="H495">
            <v>2450</v>
          </cell>
          <cell r="I495">
            <v>51450</v>
          </cell>
          <cell r="J495">
            <v>21</v>
          </cell>
          <cell r="K495">
            <v>21</v>
          </cell>
          <cell r="N495" t="str">
            <v>SOL</v>
          </cell>
          <cell r="O495" t="str">
            <v>2M0H0</v>
          </cell>
        </row>
        <row r="496">
          <cell r="A496" t="str">
            <v>AJZAFAL0172</v>
          </cell>
          <cell r="B496" t="str">
            <v>SOCKOLET</v>
          </cell>
          <cell r="C496" t="str">
            <v>FORGED STEEL; ASTM A105; 3000#</v>
          </cell>
          <cell r="D496" t="str">
            <v>4</v>
          </cell>
          <cell r="E496" t="str">
            <v>1</v>
          </cell>
          <cell r="F496" t="str">
            <v>EA</v>
          </cell>
          <cell r="G496">
            <v>34</v>
          </cell>
          <cell r="H496">
            <v>4110</v>
          </cell>
          <cell r="I496">
            <v>139740</v>
          </cell>
          <cell r="J496">
            <v>34</v>
          </cell>
          <cell r="K496">
            <v>34</v>
          </cell>
          <cell r="N496" t="str">
            <v>SOL</v>
          </cell>
          <cell r="O496" t="str">
            <v>2M0H0</v>
          </cell>
        </row>
        <row r="497">
          <cell r="A497" t="str">
            <v>AJZAFAL0196</v>
          </cell>
          <cell r="B497" t="str">
            <v>SOCKOLET</v>
          </cell>
          <cell r="C497" t="str">
            <v>FORGED STEEL; ASTM A105; 3000#</v>
          </cell>
          <cell r="D497" t="str">
            <v>6</v>
          </cell>
          <cell r="E497" t="str">
            <v>3/4</v>
          </cell>
          <cell r="F497" t="str">
            <v>EA</v>
          </cell>
          <cell r="G497">
            <v>19</v>
          </cell>
          <cell r="H497">
            <v>3160</v>
          </cell>
          <cell r="I497">
            <v>60040</v>
          </cell>
          <cell r="J497">
            <v>19</v>
          </cell>
          <cell r="K497">
            <v>19</v>
          </cell>
          <cell r="N497" t="str">
            <v>SOL</v>
          </cell>
          <cell r="O497" t="str">
            <v>2M0H0</v>
          </cell>
        </row>
        <row r="498">
          <cell r="A498" t="str">
            <v>AJZAFAL0197</v>
          </cell>
          <cell r="B498" t="str">
            <v>SOCKOLET</v>
          </cell>
          <cell r="C498" t="str">
            <v>FORGED STEEL; ASTM A105; 3000#</v>
          </cell>
          <cell r="D498" t="str">
            <v>6</v>
          </cell>
          <cell r="E498" t="str">
            <v>1</v>
          </cell>
          <cell r="F498" t="str">
            <v>EA</v>
          </cell>
          <cell r="G498">
            <v>5</v>
          </cell>
          <cell r="H498">
            <v>4110</v>
          </cell>
          <cell r="I498">
            <v>20550</v>
          </cell>
          <cell r="J498">
            <v>5</v>
          </cell>
          <cell r="K498">
            <v>5</v>
          </cell>
          <cell r="N498" t="str">
            <v>SOL</v>
          </cell>
          <cell r="O498" t="str">
            <v>2M0H0</v>
          </cell>
        </row>
        <row r="499">
          <cell r="A499" t="str">
            <v>AJZAFAL0200</v>
          </cell>
          <cell r="B499" t="str">
            <v>SOCKOLET</v>
          </cell>
          <cell r="C499" t="str">
            <v>FORGED STEEL; ASTM A105; 3000#</v>
          </cell>
          <cell r="D499" t="str">
            <v>6</v>
          </cell>
          <cell r="E499" t="str">
            <v>2</v>
          </cell>
          <cell r="F499" t="str">
            <v>EA</v>
          </cell>
          <cell r="G499">
            <v>9</v>
          </cell>
          <cell r="H499">
            <v>11100</v>
          </cell>
          <cell r="I499">
            <v>99900</v>
          </cell>
          <cell r="J499">
            <v>9</v>
          </cell>
          <cell r="K499">
            <v>9</v>
          </cell>
          <cell r="N499" t="str">
            <v>SOL</v>
          </cell>
          <cell r="O499" t="str">
            <v>2M0H0</v>
          </cell>
        </row>
        <row r="500">
          <cell r="A500" t="str">
            <v>AJZAFAL0210</v>
          </cell>
          <cell r="B500" t="str">
            <v>SOCKOLET</v>
          </cell>
          <cell r="C500" t="str">
            <v>FORGED STEEL; ASTM A105; 3000#</v>
          </cell>
          <cell r="D500" t="str">
            <v>8</v>
          </cell>
          <cell r="E500" t="str">
            <v>3/4</v>
          </cell>
          <cell r="F500" t="str">
            <v>EA</v>
          </cell>
          <cell r="G500">
            <v>3</v>
          </cell>
          <cell r="H500">
            <v>3160</v>
          </cell>
          <cell r="I500">
            <v>9480</v>
          </cell>
          <cell r="J500">
            <v>3</v>
          </cell>
          <cell r="K500">
            <v>3</v>
          </cell>
          <cell r="N500" t="str">
            <v>SOL</v>
          </cell>
          <cell r="O500" t="str">
            <v>2M0H0</v>
          </cell>
        </row>
        <row r="501">
          <cell r="A501" t="str">
            <v>AJZAFAL0211</v>
          </cell>
          <cell r="B501" t="str">
            <v>SOCKOLET</v>
          </cell>
          <cell r="C501" t="str">
            <v>FORGED STEEL; ASTM A105; 3000#</v>
          </cell>
          <cell r="D501" t="str">
            <v>8</v>
          </cell>
          <cell r="E501" t="str">
            <v>1</v>
          </cell>
          <cell r="F501" t="str">
            <v>EA</v>
          </cell>
          <cell r="G501">
            <v>16</v>
          </cell>
          <cell r="H501">
            <v>4110</v>
          </cell>
          <cell r="I501">
            <v>65760</v>
          </cell>
          <cell r="J501">
            <v>16</v>
          </cell>
          <cell r="K501">
            <v>16</v>
          </cell>
          <cell r="N501" t="str">
            <v>SOL</v>
          </cell>
          <cell r="O501" t="str">
            <v>2M0H0</v>
          </cell>
        </row>
        <row r="502">
          <cell r="A502" t="str">
            <v>AJZAFAL0214</v>
          </cell>
          <cell r="B502" t="str">
            <v>SOCKOLET</v>
          </cell>
          <cell r="C502" t="str">
            <v>FORGED STEEL; ASTM A105; 3000#</v>
          </cell>
          <cell r="D502" t="str">
            <v>8</v>
          </cell>
          <cell r="E502" t="str">
            <v>2</v>
          </cell>
          <cell r="F502" t="str">
            <v>EA</v>
          </cell>
          <cell r="G502">
            <v>9</v>
          </cell>
          <cell r="H502">
            <v>11100</v>
          </cell>
          <cell r="I502">
            <v>99900</v>
          </cell>
          <cell r="J502">
            <v>9</v>
          </cell>
          <cell r="K502">
            <v>9</v>
          </cell>
          <cell r="N502" t="str">
            <v>SOL</v>
          </cell>
          <cell r="O502" t="str">
            <v>2M0H0</v>
          </cell>
        </row>
        <row r="503">
          <cell r="A503" t="str">
            <v>AJZAFAL0225</v>
          </cell>
          <cell r="B503" t="str">
            <v>SOCKOLET</v>
          </cell>
          <cell r="C503" t="str">
            <v>FORGED STEEL; ASTM A105; 3000#</v>
          </cell>
          <cell r="D503" t="str">
            <v>10</v>
          </cell>
          <cell r="E503" t="str">
            <v>3/4</v>
          </cell>
          <cell r="F503" t="str">
            <v>EA</v>
          </cell>
          <cell r="G503">
            <v>15</v>
          </cell>
          <cell r="H503">
            <v>3160</v>
          </cell>
          <cell r="I503">
            <v>47400</v>
          </cell>
          <cell r="J503">
            <v>15</v>
          </cell>
          <cell r="K503">
            <v>15</v>
          </cell>
          <cell r="N503" t="str">
            <v>SOL</v>
          </cell>
          <cell r="O503" t="str">
            <v>2M0H0</v>
          </cell>
        </row>
        <row r="504">
          <cell r="A504" t="str">
            <v>AJZAFAL0226</v>
          </cell>
          <cell r="B504" t="str">
            <v>SOCKOLET</v>
          </cell>
          <cell r="C504" t="str">
            <v>FORGED STEEL; ASTM A105; 3000#</v>
          </cell>
          <cell r="D504" t="str">
            <v>10</v>
          </cell>
          <cell r="E504" t="str">
            <v>1</v>
          </cell>
          <cell r="F504" t="str">
            <v>EA</v>
          </cell>
          <cell r="G504">
            <v>8</v>
          </cell>
          <cell r="H504">
            <v>3290</v>
          </cell>
          <cell r="I504">
            <v>26320</v>
          </cell>
          <cell r="J504">
            <v>8</v>
          </cell>
          <cell r="K504">
            <v>8</v>
          </cell>
          <cell r="N504" t="str">
            <v>SOL</v>
          </cell>
          <cell r="O504" t="str">
            <v>2M0H0</v>
          </cell>
        </row>
        <row r="505">
          <cell r="A505" t="str">
            <v>AJZAFAL0229</v>
          </cell>
          <cell r="B505" t="str">
            <v>SOCKOLET</v>
          </cell>
          <cell r="C505" t="str">
            <v>FORGED STEEL; ASTM A105; 3000#</v>
          </cell>
          <cell r="D505" t="str">
            <v>10</v>
          </cell>
          <cell r="E505" t="str">
            <v>2</v>
          </cell>
          <cell r="F505" t="str">
            <v>EA</v>
          </cell>
          <cell r="G505">
            <v>3</v>
          </cell>
          <cell r="H505">
            <v>11100</v>
          </cell>
          <cell r="I505">
            <v>33300</v>
          </cell>
          <cell r="J505">
            <v>3</v>
          </cell>
          <cell r="K505">
            <v>3</v>
          </cell>
          <cell r="N505" t="str">
            <v>SOL</v>
          </cell>
          <cell r="O505" t="str">
            <v>2M0H0</v>
          </cell>
        </row>
        <row r="506">
          <cell r="A506" t="str">
            <v>AJZAFAL0241</v>
          </cell>
          <cell r="B506" t="str">
            <v>SOCKOLET</v>
          </cell>
          <cell r="C506" t="str">
            <v>FORGED STEEL; ASTM A105; 3000#</v>
          </cell>
          <cell r="D506" t="str">
            <v>12</v>
          </cell>
          <cell r="E506" t="str">
            <v>3/4</v>
          </cell>
          <cell r="F506" t="str">
            <v>EA</v>
          </cell>
          <cell r="G506">
            <v>4</v>
          </cell>
          <cell r="H506">
            <v>3160</v>
          </cell>
          <cell r="I506">
            <v>12640</v>
          </cell>
          <cell r="J506">
            <v>4</v>
          </cell>
          <cell r="K506">
            <v>4</v>
          </cell>
          <cell r="N506" t="str">
            <v>SOL</v>
          </cell>
          <cell r="O506" t="str">
            <v>2M0H0</v>
          </cell>
        </row>
        <row r="507">
          <cell r="A507" t="str">
            <v>AJZAFAL0242</v>
          </cell>
          <cell r="B507" t="str">
            <v>SOCKOLET</v>
          </cell>
          <cell r="C507" t="str">
            <v>FORGED STEEL; ASTM A105; 3000#</v>
          </cell>
          <cell r="D507" t="str">
            <v>12</v>
          </cell>
          <cell r="E507" t="str">
            <v>1</v>
          </cell>
          <cell r="F507" t="str">
            <v>EA</v>
          </cell>
          <cell r="G507">
            <v>4</v>
          </cell>
          <cell r="H507">
            <v>4110</v>
          </cell>
          <cell r="I507">
            <v>16440</v>
          </cell>
          <cell r="J507">
            <v>4</v>
          </cell>
          <cell r="K507">
            <v>4</v>
          </cell>
          <cell r="N507" t="str">
            <v>SOL</v>
          </cell>
          <cell r="O507" t="str">
            <v>2M0H0</v>
          </cell>
        </row>
        <row r="508">
          <cell r="A508" t="str">
            <v>AJZAFAL0245</v>
          </cell>
          <cell r="B508" t="str">
            <v>SOCKOLET</v>
          </cell>
          <cell r="C508" t="str">
            <v>FORGED STEEL; ASTM A105; 3000#</v>
          </cell>
          <cell r="D508" t="str">
            <v>12</v>
          </cell>
          <cell r="E508" t="str">
            <v>2</v>
          </cell>
          <cell r="F508" t="str">
            <v>EA</v>
          </cell>
          <cell r="G508">
            <v>3</v>
          </cell>
          <cell r="H508">
            <v>9300</v>
          </cell>
          <cell r="I508">
            <v>27900</v>
          </cell>
          <cell r="J508">
            <v>3</v>
          </cell>
          <cell r="K508">
            <v>3</v>
          </cell>
          <cell r="N508" t="str">
            <v>SOL</v>
          </cell>
          <cell r="O508" t="str">
            <v>2M0H0</v>
          </cell>
        </row>
        <row r="509">
          <cell r="A509" t="str">
            <v>AJZAFAL0258</v>
          </cell>
          <cell r="B509" t="str">
            <v>SOCKOLET</v>
          </cell>
          <cell r="C509" t="str">
            <v>FORGED STEEL; ASTM A105; 3000#</v>
          </cell>
          <cell r="D509" t="str">
            <v>14</v>
          </cell>
          <cell r="E509" t="str">
            <v>3/4</v>
          </cell>
          <cell r="F509" t="str">
            <v>EA</v>
          </cell>
          <cell r="G509">
            <v>4</v>
          </cell>
          <cell r="H509">
            <v>3160</v>
          </cell>
          <cell r="I509">
            <v>12640</v>
          </cell>
          <cell r="J509">
            <v>4</v>
          </cell>
          <cell r="K509">
            <v>4</v>
          </cell>
          <cell r="N509" t="str">
            <v>SOL</v>
          </cell>
          <cell r="O509" t="str">
            <v>2M0H0</v>
          </cell>
        </row>
        <row r="510">
          <cell r="A510" t="str">
            <v>AJZAFAL0259</v>
          </cell>
          <cell r="B510" t="str">
            <v>SOCKOLET</v>
          </cell>
          <cell r="C510" t="str">
            <v>FORGED STEEL; ASTM A105; 3000#</v>
          </cell>
          <cell r="D510" t="str">
            <v>14</v>
          </cell>
          <cell r="E510" t="str">
            <v>1</v>
          </cell>
          <cell r="F510" t="str">
            <v>EA</v>
          </cell>
          <cell r="G510">
            <v>32</v>
          </cell>
          <cell r="H510">
            <v>4110</v>
          </cell>
          <cell r="I510">
            <v>131520</v>
          </cell>
          <cell r="J510">
            <v>31</v>
          </cell>
          <cell r="K510">
            <v>32</v>
          </cell>
          <cell r="N510" t="str">
            <v>SOL</v>
          </cell>
          <cell r="O510" t="str">
            <v>2M0H0</v>
          </cell>
        </row>
        <row r="511">
          <cell r="A511" t="str">
            <v>AJZAFAL0431</v>
          </cell>
          <cell r="B511" t="str">
            <v>SOCKOLET</v>
          </cell>
          <cell r="C511" t="str">
            <v>FORGED STEEL; ASTM A105; 3000#</v>
          </cell>
          <cell r="D511" t="str">
            <v>30</v>
          </cell>
          <cell r="E511" t="str">
            <v>1</v>
          </cell>
          <cell r="F511" t="str">
            <v>EA</v>
          </cell>
          <cell r="G511">
            <v>5</v>
          </cell>
          <cell r="H511">
            <v>4110</v>
          </cell>
          <cell r="I511">
            <v>20550</v>
          </cell>
          <cell r="J511">
            <v>5</v>
          </cell>
          <cell r="K511">
            <v>5</v>
          </cell>
          <cell r="N511" t="str">
            <v>SOL</v>
          </cell>
          <cell r="O511" t="str">
            <v>2M0H0</v>
          </cell>
        </row>
        <row r="512">
          <cell r="A512" t="str">
            <v>AJZAFAL0433</v>
          </cell>
          <cell r="B512" t="str">
            <v>SOCKOLET</v>
          </cell>
          <cell r="C512" t="str">
            <v>FORGED STEEL; ASTM A105; 3000#</v>
          </cell>
          <cell r="D512" t="str">
            <v>30</v>
          </cell>
          <cell r="E512" t="str">
            <v>1-1/2</v>
          </cell>
          <cell r="F512" t="str">
            <v>EA</v>
          </cell>
          <cell r="G512">
            <v>2</v>
          </cell>
          <cell r="H512">
            <v>7720</v>
          </cell>
          <cell r="I512">
            <v>15440</v>
          </cell>
          <cell r="J512">
            <v>2</v>
          </cell>
          <cell r="K512">
            <v>2</v>
          </cell>
          <cell r="N512" t="str">
            <v>SOL</v>
          </cell>
          <cell r="O512" t="str">
            <v>2M0H0</v>
          </cell>
          <cell r="P512">
            <v>5</v>
          </cell>
        </row>
        <row r="513">
          <cell r="A513" t="str">
            <v>AJZAFAL0510</v>
          </cell>
          <cell r="B513" t="str">
            <v>SOCKOLET</v>
          </cell>
          <cell r="C513" t="str">
            <v>FORGED STEEL; ASTM A105; 3000#</v>
          </cell>
          <cell r="D513" t="str">
            <v>36</v>
          </cell>
          <cell r="E513" t="str">
            <v>1/2</v>
          </cell>
          <cell r="F513" t="str">
            <v>EA</v>
          </cell>
          <cell r="G513">
            <v>4</v>
          </cell>
          <cell r="H513">
            <v>2310</v>
          </cell>
          <cell r="I513">
            <v>9240</v>
          </cell>
          <cell r="J513">
            <v>4</v>
          </cell>
          <cell r="K513">
            <v>4</v>
          </cell>
          <cell r="N513" t="str">
            <v>SOL</v>
          </cell>
          <cell r="O513" t="str">
            <v>2M0H0</v>
          </cell>
        </row>
        <row r="514">
          <cell r="A514" t="str">
            <v>AJZAFAL0511</v>
          </cell>
          <cell r="B514" t="str">
            <v>SOCKOLET</v>
          </cell>
          <cell r="C514" t="str">
            <v>FORGED STEEL; ASTM A105; 3000#</v>
          </cell>
          <cell r="D514" t="str">
            <v>36</v>
          </cell>
          <cell r="E514" t="str">
            <v>3/4</v>
          </cell>
          <cell r="F514" t="str">
            <v>EA</v>
          </cell>
          <cell r="G514">
            <v>4</v>
          </cell>
          <cell r="H514">
            <v>3160</v>
          </cell>
          <cell r="I514">
            <v>12640</v>
          </cell>
          <cell r="J514">
            <v>4</v>
          </cell>
          <cell r="K514">
            <v>4</v>
          </cell>
          <cell r="N514" t="str">
            <v>SOL</v>
          </cell>
          <cell r="O514" t="str">
            <v>2M0H0</v>
          </cell>
        </row>
        <row r="515">
          <cell r="A515" t="str">
            <v>AJZAFAL0514</v>
          </cell>
          <cell r="B515" t="str">
            <v>SOCKOLET</v>
          </cell>
          <cell r="C515" t="str">
            <v>FORGED STEEL; ASTM A105; 3000#</v>
          </cell>
          <cell r="D515" t="str">
            <v>36</v>
          </cell>
          <cell r="E515" t="str">
            <v>1-1/2</v>
          </cell>
          <cell r="F515" t="str">
            <v>EA</v>
          </cell>
          <cell r="G515">
            <v>2</v>
          </cell>
          <cell r="H515">
            <v>3160</v>
          </cell>
          <cell r="I515">
            <v>6320</v>
          </cell>
          <cell r="J515">
            <v>2</v>
          </cell>
          <cell r="K515">
            <v>2</v>
          </cell>
          <cell r="N515" t="str">
            <v>SOL</v>
          </cell>
          <cell r="O515" t="str">
            <v>2M0H0</v>
          </cell>
          <cell r="P515">
            <v>6</v>
          </cell>
        </row>
        <row r="516">
          <cell r="A516" t="str">
            <v>AJZAFAL0558</v>
          </cell>
          <cell r="B516" t="str">
            <v>SOCKOLET</v>
          </cell>
          <cell r="C516" t="str">
            <v>FORGED STEEL; ASTM A105; 3000#</v>
          </cell>
          <cell r="D516" t="str">
            <v>40</v>
          </cell>
          <cell r="E516" t="str">
            <v>2</v>
          </cell>
          <cell r="F516" t="str">
            <v>EA</v>
          </cell>
          <cell r="G516">
            <v>2</v>
          </cell>
          <cell r="H516">
            <v>9300</v>
          </cell>
          <cell r="I516">
            <v>18600</v>
          </cell>
          <cell r="J516">
            <v>2</v>
          </cell>
          <cell r="K516">
            <v>2</v>
          </cell>
          <cell r="N516" t="str">
            <v>SOL</v>
          </cell>
          <cell r="O516" t="str">
            <v>2M0H0</v>
          </cell>
        </row>
        <row r="517">
          <cell r="A517" t="str">
            <v>AJZAFHL0132</v>
          </cell>
          <cell r="B517" t="str">
            <v>SOCKOLET</v>
          </cell>
          <cell r="C517" t="str">
            <v>FORGED STEEL; ASTM A182 GR.F304; 3000#</v>
          </cell>
          <cell r="D517" t="str">
            <v>2</v>
          </cell>
          <cell r="E517" t="str">
            <v>1/2</v>
          </cell>
          <cell r="F517" t="str">
            <v>EA</v>
          </cell>
          <cell r="G517">
            <v>15</v>
          </cell>
          <cell r="H517">
            <v>4510</v>
          </cell>
          <cell r="I517">
            <v>67650</v>
          </cell>
          <cell r="J517">
            <v>14</v>
          </cell>
          <cell r="K517">
            <v>15</v>
          </cell>
          <cell r="N517" t="str">
            <v>SOL</v>
          </cell>
          <cell r="O517" t="str">
            <v>2M0H0</v>
          </cell>
          <cell r="P517">
            <v>5</v>
          </cell>
        </row>
        <row r="518">
          <cell r="A518" t="str">
            <v>AJZAFHL0133</v>
          </cell>
          <cell r="B518" t="str">
            <v>SOCKOLET</v>
          </cell>
          <cell r="C518" t="str">
            <v>FORGED STEEL; ASTM A182 GR.F304; 3000#</v>
          </cell>
          <cell r="D518" t="str">
            <v>2</v>
          </cell>
          <cell r="E518" t="str">
            <v>3/4</v>
          </cell>
          <cell r="F518" t="str">
            <v>EA</v>
          </cell>
          <cell r="G518">
            <v>10</v>
          </cell>
          <cell r="H518">
            <v>6880</v>
          </cell>
          <cell r="I518">
            <v>68800</v>
          </cell>
          <cell r="J518">
            <v>10</v>
          </cell>
          <cell r="K518">
            <v>10</v>
          </cell>
          <cell r="N518" t="str">
            <v>SOL</v>
          </cell>
          <cell r="O518" t="str">
            <v>2M0H0</v>
          </cell>
        </row>
        <row r="519">
          <cell r="A519" t="str">
            <v>AJZAFHL0134</v>
          </cell>
          <cell r="B519" t="str">
            <v>SOCKOLET</v>
          </cell>
          <cell r="C519" t="str">
            <v>FORGED STEEL; ASTM A182 GR.F304; 3000#</v>
          </cell>
          <cell r="D519" t="str">
            <v>2</v>
          </cell>
          <cell r="E519" t="str">
            <v>1</v>
          </cell>
          <cell r="F519" t="str">
            <v>EA</v>
          </cell>
          <cell r="G519">
            <v>72</v>
          </cell>
          <cell r="H519">
            <v>9700</v>
          </cell>
          <cell r="I519">
            <v>698400</v>
          </cell>
          <cell r="J519">
            <v>72</v>
          </cell>
          <cell r="K519">
            <v>72</v>
          </cell>
          <cell r="N519" t="str">
            <v>SOL</v>
          </cell>
          <cell r="O519" t="str">
            <v>2M0H0</v>
          </cell>
        </row>
        <row r="520">
          <cell r="A520" t="str">
            <v>AJZAFHL0149</v>
          </cell>
          <cell r="B520" t="str">
            <v>SOCKOLET</v>
          </cell>
          <cell r="C520" t="str">
            <v>FORGED STEEL; ASTM A182 GR.F304; 3000#</v>
          </cell>
          <cell r="D520" t="str">
            <v>3</v>
          </cell>
          <cell r="E520" t="str">
            <v>1/2</v>
          </cell>
          <cell r="F520" t="str">
            <v>EA</v>
          </cell>
          <cell r="G520">
            <v>20</v>
          </cell>
          <cell r="H520">
            <v>5710</v>
          </cell>
          <cell r="I520">
            <v>114200</v>
          </cell>
          <cell r="J520">
            <v>0</v>
          </cell>
          <cell r="K520">
            <v>20</v>
          </cell>
          <cell r="N520" t="str">
            <v>SOL</v>
          </cell>
          <cell r="O520" t="str">
            <v>2M0H0</v>
          </cell>
          <cell r="P520">
            <v>5</v>
          </cell>
        </row>
        <row r="521">
          <cell r="A521" t="str">
            <v>AJZAFHL0150</v>
          </cell>
          <cell r="B521" t="str">
            <v>SOCKOLET</v>
          </cell>
          <cell r="C521" t="str">
            <v>FORGED STEEL; ASTM A182 GR.F304; 3000#</v>
          </cell>
          <cell r="D521" t="str">
            <v>3</v>
          </cell>
          <cell r="E521" t="str">
            <v>3/4</v>
          </cell>
          <cell r="F521" t="str">
            <v>EA</v>
          </cell>
          <cell r="G521">
            <v>2</v>
          </cell>
          <cell r="H521">
            <v>6880</v>
          </cell>
          <cell r="I521">
            <v>13760</v>
          </cell>
          <cell r="J521">
            <v>2</v>
          </cell>
          <cell r="K521">
            <v>2</v>
          </cell>
          <cell r="N521" t="str">
            <v>SOL</v>
          </cell>
          <cell r="O521" t="str">
            <v>2M0H0</v>
          </cell>
        </row>
        <row r="522">
          <cell r="A522" t="str">
            <v>AJZAFHL0151</v>
          </cell>
          <cell r="B522" t="str">
            <v>SOCKOLET</v>
          </cell>
          <cell r="C522" t="str">
            <v>FORGED STEEL; ASTM A182 GR.F304; 3000#</v>
          </cell>
          <cell r="D522" t="str">
            <v>3</v>
          </cell>
          <cell r="E522" t="str">
            <v>1</v>
          </cell>
          <cell r="F522" t="str">
            <v>EA</v>
          </cell>
          <cell r="G522">
            <v>63</v>
          </cell>
          <cell r="H522">
            <v>9700</v>
          </cell>
          <cell r="I522">
            <v>611100</v>
          </cell>
          <cell r="J522">
            <v>61</v>
          </cell>
          <cell r="K522">
            <v>63</v>
          </cell>
          <cell r="N522" t="str">
            <v>SOL</v>
          </cell>
          <cell r="O522" t="str">
            <v>2M0H0</v>
          </cell>
        </row>
        <row r="523">
          <cell r="A523" t="str">
            <v>AJZAFHL0153</v>
          </cell>
          <cell r="B523" t="str">
            <v>SOCKOLET</v>
          </cell>
          <cell r="C523" t="str">
            <v>FORGED STEEL; ASTM A182 GR.F304; 3000#</v>
          </cell>
          <cell r="D523" t="str">
            <v>3</v>
          </cell>
          <cell r="E523" t="str">
            <v>1-1/2</v>
          </cell>
          <cell r="F523" t="str">
            <v>EA</v>
          </cell>
          <cell r="G523">
            <v>39</v>
          </cell>
          <cell r="H523">
            <v>19340</v>
          </cell>
          <cell r="I523">
            <v>754260</v>
          </cell>
          <cell r="J523">
            <v>39</v>
          </cell>
          <cell r="K523">
            <v>39</v>
          </cell>
          <cell r="N523" t="str">
            <v>SOL</v>
          </cell>
          <cell r="O523" t="str">
            <v>2M0H0</v>
          </cell>
        </row>
        <row r="524">
          <cell r="A524" t="str">
            <v>AJZAFHL0170</v>
          </cell>
          <cell r="B524" t="str">
            <v>SOCKOLET</v>
          </cell>
          <cell r="C524" t="str">
            <v>FORGED STEEL; ASTM A182 GR.F304; 3000#</v>
          </cell>
          <cell r="D524" t="str">
            <v>4</v>
          </cell>
          <cell r="E524" t="str">
            <v>1/2</v>
          </cell>
          <cell r="F524" t="str">
            <v>EA</v>
          </cell>
          <cell r="G524">
            <v>7</v>
          </cell>
          <cell r="H524">
            <v>2530</v>
          </cell>
          <cell r="I524">
            <v>17710</v>
          </cell>
          <cell r="J524">
            <v>7</v>
          </cell>
          <cell r="K524">
            <v>7</v>
          </cell>
          <cell r="N524" t="str">
            <v>SOL</v>
          </cell>
          <cell r="O524" t="str">
            <v>2M0H0</v>
          </cell>
          <cell r="P524">
            <v>6</v>
          </cell>
        </row>
        <row r="525">
          <cell r="A525" t="str">
            <v>AJZAFHL0171</v>
          </cell>
          <cell r="B525" t="str">
            <v>SOCKOLET</v>
          </cell>
          <cell r="C525" t="str">
            <v>FORGED STEEL; ASTM A182 GR.F304; 3000#</v>
          </cell>
          <cell r="D525" t="str">
            <v>4</v>
          </cell>
          <cell r="E525" t="str">
            <v>3/4</v>
          </cell>
          <cell r="F525" t="str">
            <v>EA</v>
          </cell>
          <cell r="G525">
            <v>1</v>
          </cell>
          <cell r="H525">
            <v>2530</v>
          </cell>
          <cell r="I525">
            <v>2530</v>
          </cell>
          <cell r="J525">
            <v>1</v>
          </cell>
          <cell r="K525">
            <v>1</v>
          </cell>
          <cell r="N525" t="str">
            <v>SOL</v>
          </cell>
          <cell r="O525" t="str">
            <v>2M0H0</v>
          </cell>
        </row>
        <row r="526">
          <cell r="A526" t="str">
            <v>AJZAFHL0172</v>
          </cell>
          <cell r="B526" t="str">
            <v>SOCKOLET</v>
          </cell>
          <cell r="C526" t="str">
            <v>FORGED STEEL; ASTM A182 GR.F304; 3000#</v>
          </cell>
          <cell r="D526" t="str">
            <v>4</v>
          </cell>
          <cell r="E526" t="str">
            <v>1</v>
          </cell>
          <cell r="F526" t="str">
            <v>EA</v>
          </cell>
          <cell r="G526">
            <v>70</v>
          </cell>
          <cell r="H526">
            <v>9700</v>
          </cell>
          <cell r="I526">
            <v>679000</v>
          </cell>
          <cell r="J526">
            <v>70</v>
          </cell>
          <cell r="K526">
            <v>70</v>
          </cell>
          <cell r="N526" t="str">
            <v>SOL</v>
          </cell>
          <cell r="O526" t="str">
            <v>2M0H0</v>
          </cell>
        </row>
        <row r="527">
          <cell r="A527" t="str">
            <v>AJZAFHL0196</v>
          </cell>
          <cell r="B527" t="str">
            <v>SOCKOLET</v>
          </cell>
          <cell r="C527" t="str">
            <v>FORGED STEEL; ASTM A182 GR.F304; 3000#</v>
          </cell>
          <cell r="D527" t="str">
            <v>6</v>
          </cell>
          <cell r="E527" t="str">
            <v>3/4</v>
          </cell>
          <cell r="F527" t="str">
            <v>EA</v>
          </cell>
          <cell r="G527">
            <v>14</v>
          </cell>
          <cell r="H527">
            <v>6880</v>
          </cell>
          <cell r="I527">
            <v>96320</v>
          </cell>
          <cell r="J527">
            <v>14</v>
          </cell>
          <cell r="K527">
            <v>14</v>
          </cell>
          <cell r="N527" t="str">
            <v>SOL</v>
          </cell>
          <cell r="O527" t="str">
            <v>2M0H0</v>
          </cell>
        </row>
        <row r="528">
          <cell r="A528" t="str">
            <v>AJZAFHL0197</v>
          </cell>
          <cell r="B528" t="str">
            <v>SOCKOLET</v>
          </cell>
          <cell r="C528" t="str">
            <v>FORGED STEEL; ASTM A182 GR.F304; 3000#</v>
          </cell>
          <cell r="D528" t="str">
            <v>6</v>
          </cell>
          <cell r="E528" t="str">
            <v>1</v>
          </cell>
          <cell r="F528" t="str">
            <v>EA</v>
          </cell>
          <cell r="G528">
            <v>124</v>
          </cell>
          <cell r="H528">
            <v>9700</v>
          </cell>
          <cell r="I528">
            <v>1202800</v>
          </cell>
          <cell r="J528">
            <v>128</v>
          </cell>
          <cell r="K528">
            <v>128</v>
          </cell>
          <cell r="N528" t="str">
            <v>SOL</v>
          </cell>
          <cell r="O528" t="str">
            <v>2M0H0</v>
          </cell>
        </row>
        <row r="529">
          <cell r="A529" t="str">
            <v>AJZAFHL0199</v>
          </cell>
          <cell r="B529" t="str">
            <v>SOCKOLET</v>
          </cell>
          <cell r="C529" t="str">
            <v>FORGED STEEL; ASTM A182 GR.F304; 3000#</v>
          </cell>
          <cell r="D529" t="str">
            <v>6</v>
          </cell>
          <cell r="E529" t="str">
            <v>1-1/2</v>
          </cell>
          <cell r="F529" t="str">
            <v>EA</v>
          </cell>
          <cell r="G529">
            <v>51</v>
          </cell>
          <cell r="H529">
            <v>19340</v>
          </cell>
          <cell r="I529">
            <v>986340</v>
          </cell>
          <cell r="J529">
            <v>51</v>
          </cell>
          <cell r="K529">
            <v>51</v>
          </cell>
          <cell r="N529" t="str">
            <v>SOL</v>
          </cell>
          <cell r="O529" t="str">
            <v>2M0H0</v>
          </cell>
        </row>
        <row r="530">
          <cell r="A530" t="str">
            <v>AJZAFHL0210</v>
          </cell>
          <cell r="B530" t="str">
            <v>SOCKOLET</v>
          </cell>
          <cell r="C530" t="str">
            <v>FORGED STEEL; ASTM A182 GR.F304; 3000#</v>
          </cell>
          <cell r="D530" t="str">
            <v>8</v>
          </cell>
          <cell r="E530" t="str">
            <v>3/4</v>
          </cell>
          <cell r="F530" t="str">
            <v>EA</v>
          </cell>
          <cell r="G530">
            <v>10</v>
          </cell>
          <cell r="H530">
            <v>6880</v>
          </cell>
          <cell r="I530">
            <v>68800</v>
          </cell>
          <cell r="J530">
            <v>10</v>
          </cell>
          <cell r="K530">
            <v>10</v>
          </cell>
          <cell r="N530" t="str">
            <v>SOL</v>
          </cell>
          <cell r="O530" t="str">
            <v>2M0H0</v>
          </cell>
        </row>
        <row r="531">
          <cell r="A531" t="str">
            <v>AJZAFHL0211</v>
          </cell>
          <cell r="B531" t="str">
            <v>SOCKOLET</v>
          </cell>
          <cell r="C531" t="str">
            <v>FORGED STEEL; ASTM A182 GR.F304; 3000#</v>
          </cell>
          <cell r="D531" t="str">
            <v>8</v>
          </cell>
          <cell r="E531" t="str">
            <v>1</v>
          </cell>
          <cell r="F531" t="str">
            <v>EA</v>
          </cell>
          <cell r="G531">
            <v>67</v>
          </cell>
          <cell r="H531">
            <v>9700</v>
          </cell>
          <cell r="I531">
            <v>649900</v>
          </cell>
          <cell r="J531">
            <v>69</v>
          </cell>
          <cell r="K531">
            <v>69</v>
          </cell>
          <cell r="N531" t="str">
            <v>SOL</v>
          </cell>
          <cell r="O531" t="str">
            <v>2M0H0</v>
          </cell>
        </row>
        <row r="532">
          <cell r="A532" t="str">
            <v>AJZAFHL0213</v>
          </cell>
          <cell r="B532" t="str">
            <v>SOCKOLET</v>
          </cell>
          <cell r="C532" t="str">
            <v>FORGED STEEL; ASTM A182 GR.F304; 3000#</v>
          </cell>
          <cell r="D532" t="str">
            <v>8</v>
          </cell>
          <cell r="E532" t="str">
            <v>1-1/2</v>
          </cell>
          <cell r="F532" t="str">
            <v>EA</v>
          </cell>
          <cell r="G532">
            <v>24</v>
          </cell>
          <cell r="H532">
            <v>19340</v>
          </cell>
          <cell r="I532">
            <v>464160</v>
          </cell>
          <cell r="J532">
            <v>24</v>
          </cell>
          <cell r="K532">
            <v>24</v>
          </cell>
          <cell r="N532" t="str">
            <v>SOL</v>
          </cell>
          <cell r="O532" t="str">
            <v>2M0H0</v>
          </cell>
        </row>
        <row r="533">
          <cell r="A533" t="str">
            <v>AJZAFHL0225</v>
          </cell>
          <cell r="B533" t="str">
            <v>SOCKOLET</v>
          </cell>
          <cell r="C533" t="str">
            <v>FORGED STEEL; ASTM A182 GR.F304; 3000#</v>
          </cell>
          <cell r="D533" t="str">
            <v>10</v>
          </cell>
          <cell r="E533" t="str">
            <v>3/4</v>
          </cell>
          <cell r="F533" t="str">
            <v>EA</v>
          </cell>
          <cell r="G533">
            <v>24</v>
          </cell>
          <cell r="H533">
            <v>6670</v>
          </cell>
          <cell r="I533">
            <v>160080</v>
          </cell>
          <cell r="J533">
            <v>24</v>
          </cell>
          <cell r="K533">
            <v>24</v>
          </cell>
          <cell r="N533" t="str">
            <v>SOL</v>
          </cell>
          <cell r="O533" t="str">
            <v>2M0H0</v>
          </cell>
        </row>
        <row r="534">
          <cell r="A534" t="str">
            <v>AJZAFHL0226</v>
          </cell>
          <cell r="B534" t="str">
            <v>SOCKOLET</v>
          </cell>
          <cell r="C534" t="str">
            <v>FORGED STEEL; ASTM A182 GR.F304; 3000#</v>
          </cell>
          <cell r="D534" t="str">
            <v>10</v>
          </cell>
          <cell r="E534" t="str">
            <v>1</v>
          </cell>
          <cell r="F534" t="str">
            <v>EA</v>
          </cell>
          <cell r="G534">
            <v>91</v>
          </cell>
          <cell r="H534">
            <v>9700</v>
          </cell>
          <cell r="I534">
            <v>882700</v>
          </cell>
          <cell r="J534">
            <v>91</v>
          </cell>
          <cell r="K534">
            <v>91</v>
          </cell>
          <cell r="N534" t="str">
            <v>SOL</v>
          </cell>
          <cell r="O534" t="str">
            <v>2M0H0</v>
          </cell>
        </row>
        <row r="535">
          <cell r="A535" t="str">
            <v>AJZAFHL0228</v>
          </cell>
          <cell r="B535" t="str">
            <v>SOCKOLET</v>
          </cell>
          <cell r="C535" t="str">
            <v>FORGED STEEL; ASTM A182 GR.F304; 3000#</v>
          </cell>
          <cell r="D535" t="str">
            <v>10</v>
          </cell>
          <cell r="E535" t="str">
            <v>1-1/2</v>
          </cell>
          <cell r="F535" t="str">
            <v>EA</v>
          </cell>
          <cell r="G535">
            <v>6</v>
          </cell>
          <cell r="H535">
            <v>18760</v>
          </cell>
          <cell r="I535">
            <v>112560</v>
          </cell>
          <cell r="J535">
            <v>8</v>
          </cell>
          <cell r="K535">
            <v>8</v>
          </cell>
          <cell r="N535" t="str">
            <v>SOL</v>
          </cell>
          <cell r="O535" t="str">
            <v>2M0H0</v>
          </cell>
        </row>
        <row r="536">
          <cell r="A536" t="str">
            <v>AJZAFHL0241</v>
          </cell>
          <cell r="B536" t="str">
            <v>SOCKOLET</v>
          </cell>
          <cell r="C536" t="str">
            <v>FORGED STEEL; ASTM A182 GR.F304; 3000#</v>
          </cell>
          <cell r="D536" t="str">
            <v>12</v>
          </cell>
          <cell r="E536" t="str">
            <v>3/4</v>
          </cell>
          <cell r="F536" t="str">
            <v>EA</v>
          </cell>
          <cell r="G536">
            <v>8</v>
          </cell>
          <cell r="H536">
            <v>6880</v>
          </cell>
          <cell r="I536">
            <v>55040</v>
          </cell>
          <cell r="J536">
            <v>8</v>
          </cell>
          <cell r="K536">
            <v>8</v>
          </cell>
          <cell r="N536" t="str">
            <v>SOL</v>
          </cell>
          <cell r="O536" t="str">
            <v>2M0H0</v>
          </cell>
        </row>
        <row r="537">
          <cell r="A537" t="str">
            <v>AJZAFHL0242</v>
          </cell>
          <cell r="B537" t="str">
            <v>SOCKOLET</v>
          </cell>
          <cell r="C537" t="str">
            <v>FORGED STEEL; ASTM A182 GR.F304; 3000#</v>
          </cell>
          <cell r="D537" t="str">
            <v>12</v>
          </cell>
          <cell r="E537" t="str">
            <v>1</v>
          </cell>
          <cell r="F537" t="str">
            <v>EA</v>
          </cell>
          <cell r="G537">
            <v>44</v>
          </cell>
          <cell r="H537">
            <v>9700</v>
          </cell>
          <cell r="I537">
            <v>426800</v>
          </cell>
          <cell r="J537">
            <v>44</v>
          </cell>
          <cell r="K537">
            <v>44</v>
          </cell>
          <cell r="N537" t="str">
            <v>SOL</v>
          </cell>
          <cell r="O537" t="str">
            <v>2M0H0</v>
          </cell>
        </row>
        <row r="538">
          <cell r="A538" t="str">
            <v>AJZAFHL0259</v>
          </cell>
          <cell r="B538" t="str">
            <v>SOCKOLET</v>
          </cell>
          <cell r="C538" t="str">
            <v>FORGED STEEL; ASTM A182 GR.F304; 3000#</v>
          </cell>
          <cell r="D538" t="str">
            <v>14</v>
          </cell>
          <cell r="E538" t="str">
            <v>1</v>
          </cell>
          <cell r="F538" t="str">
            <v>EA</v>
          </cell>
          <cell r="G538">
            <v>2</v>
          </cell>
          <cell r="H538">
            <v>9700</v>
          </cell>
          <cell r="I538">
            <v>19400</v>
          </cell>
          <cell r="J538">
            <v>2</v>
          </cell>
          <cell r="K538">
            <v>2</v>
          </cell>
          <cell r="N538" t="str">
            <v>SOL</v>
          </cell>
          <cell r="O538" t="str">
            <v>2M0H0</v>
          </cell>
        </row>
        <row r="539">
          <cell r="A539" t="str">
            <v>AJZAFHL0276</v>
          </cell>
          <cell r="B539" t="str">
            <v>SOCKOLET</v>
          </cell>
          <cell r="C539" t="str">
            <v>FORGED STEEL; ASTM A182 GR.F304; 3000#</v>
          </cell>
          <cell r="D539" t="str">
            <v>16</v>
          </cell>
          <cell r="E539" t="str">
            <v>3/4</v>
          </cell>
          <cell r="F539" t="str">
            <v>EA</v>
          </cell>
          <cell r="G539">
            <v>2</v>
          </cell>
          <cell r="H539">
            <v>6670</v>
          </cell>
          <cell r="I539">
            <v>13340</v>
          </cell>
          <cell r="J539">
            <v>2</v>
          </cell>
          <cell r="K539">
            <v>2</v>
          </cell>
          <cell r="N539" t="str">
            <v>SOL</v>
          </cell>
          <cell r="O539" t="str">
            <v>2M0H0</v>
          </cell>
        </row>
        <row r="540">
          <cell r="A540" t="str">
            <v>AJZAFHL0277</v>
          </cell>
          <cell r="B540" t="str">
            <v>SOCKOLET</v>
          </cell>
          <cell r="C540" t="str">
            <v>FORGED STEEL; ASTM A182 GR.F304; 3000#</v>
          </cell>
          <cell r="D540" t="str">
            <v>16</v>
          </cell>
          <cell r="E540" t="str">
            <v>1</v>
          </cell>
          <cell r="F540" t="str">
            <v>EA</v>
          </cell>
          <cell r="G540">
            <v>14</v>
          </cell>
          <cell r="H540">
            <v>9700</v>
          </cell>
          <cell r="I540">
            <v>135800</v>
          </cell>
          <cell r="J540">
            <v>14</v>
          </cell>
          <cell r="K540">
            <v>14</v>
          </cell>
          <cell r="N540" t="str">
            <v>SOL</v>
          </cell>
          <cell r="O540" t="str">
            <v>2M0H0</v>
          </cell>
        </row>
        <row r="541">
          <cell r="A541" t="str">
            <v>AJZAFHL0295</v>
          </cell>
          <cell r="B541" t="str">
            <v>SOCKOLET</v>
          </cell>
          <cell r="C541" t="str">
            <v>FORGED STEEL; ASTM A182 GR.F304; 3000#</v>
          </cell>
          <cell r="D541" t="str">
            <v>18</v>
          </cell>
          <cell r="E541" t="str">
            <v>3/4</v>
          </cell>
          <cell r="F541" t="str">
            <v>EA</v>
          </cell>
          <cell r="G541">
            <v>2</v>
          </cell>
          <cell r="H541">
            <v>6880</v>
          </cell>
          <cell r="I541">
            <v>13760</v>
          </cell>
          <cell r="J541">
            <v>2</v>
          </cell>
          <cell r="K541">
            <v>2</v>
          </cell>
          <cell r="N541" t="str">
            <v>SOL</v>
          </cell>
          <cell r="O541" t="str">
            <v>2M0H0</v>
          </cell>
        </row>
        <row r="542">
          <cell r="A542" t="str">
            <v>AJZAFHL0296</v>
          </cell>
          <cell r="B542" t="str">
            <v>SOCKOLET</v>
          </cell>
          <cell r="C542" t="str">
            <v>FORGED STEEL; ASTM A182 GR.F304; 3000#</v>
          </cell>
          <cell r="D542" t="str">
            <v>18</v>
          </cell>
          <cell r="E542" t="str">
            <v>1</v>
          </cell>
          <cell r="F542" t="str">
            <v>EA</v>
          </cell>
          <cell r="G542">
            <v>11</v>
          </cell>
          <cell r="H542">
            <v>9700</v>
          </cell>
          <cell r="I542">
            <v>106700</v>
          </cell>
          <cell r="J542">
            <v>11</v>
          </cell>
          <cell r="K542">
            <v>11</v>
          </cell>
          <cell r="N542" t="str">
            <v>SOL</v>
          </cell>
          <cell r="O542" t="str">
            <v>2M0H0</v>
          </cell>
        </row>
        <row r="543">
          <cell r="A543" t="str">
            <v>AJZAFHL0315</v>
          </cell>
          <cell r="B543" t="str">
            <v>SOCKOLET</v>
          </cell>
          <cell r="C543" t="str">
            <v>FORGED STEEL; ASTM A182 GR.F304; 3000#</v>
          </cell>
          <cell r="D543" t="str">
            <v>20</v>
          </cell>
          <cell r="E543" t="str">
            <v>3/4</v>
          </cell>
          <cell r="F543" t="str">
            <v>EA</v>
          </cell>
          <cell r="G543">
            <v>8</v>
          </cell>
          <cell r="H543">
            <v>6880</v>
          </cell>
          <cell r="I543">
            <v>55040</v>
          </cell>
          <cell r="J543">
            <v>8</v>
          </cell>
          <cell r="K543">
            <v>8</v>
          </cell>
          <cell r="N543" t="str">
            <v>SOL</v>
          </cell>
          <cell r="O543" t="str">
            <v>2M0H0</v>
          </cell>
        </row>
        <row r="544">
          <cell r="A544" t="str">
            <v>AJZAFHL0316</v>
          </cell>
          <cell r="B544" t="str">
            <v>SOCKOLET</v>
          </cell>
          <cell r="C544" t="str">
            <v>FORGED STEEL; ASTM A182 GR.F304; 3000#</v>
          </cell>
          <cell r="D544" t="str">
            <v>20</v>
          </cell>
          <cell r="E544" t="str">
            <v>1</v>
          </cell>
          <cell r="F544" t="str">
            <v>EA</v>
          </cell>
          <cell r="G544">
            <v>8</v>
          </cell>
          <cell r="H544">
            <v>9700</v>
          </cell>
          <cell r="I544">
            <v>77600</v>
          </cell>
          <cell r="J544">
            <v>8</v>
          </cell>
          <cell r="K544">
            <v>8</v>
          </cell>
          <cell r="N544" t="str">
            <v>SOL</v>
          </cell>
          <cell r="O544" t="str">
            <v>2M0H0</v>
          </cell>
        </row>
        <row r="545">
          <cell r="A545" t="str">
            <v>AJZAFHL0359</v>
          </cell>
          <cell r="B545" t="str">
            <v>SOCKOLET</v>
          </cell>
          <cell r="C545" t="str">
            <v>FORGED STEEL; ASTM A182 GR.F304; 3000#</v>
          </cell>
          <cell r="D545" t="str">
            <v>24</v>
          </cell>
          <cell r="E545" t="str">
            <v>1</v>
          </cell>
          <cell r="F545" t="str">
            <v>EA</v>
          </cell>
          <cell r="G545">
            <v>6</v>
          </cell>
          <cell r="H545">
            <v>9700</v>
          </cell>
          <cell r="I545">
            <v>58200</v>
          </cell>
          <cell r="J545">
            <v>6</v>
          </cell>
          <cell r="K545">
            <v>6</v>
          </cell>
          <cell r="N545" t="str">
            <v>SOL</v>
          </cell>
          <cell r="O545" t="str">
            <v>2M0H0</v>
          </cell>
        </row>
        <row r="546">
          <cell r="A546" t="str">
            <v>AJZAFHL0456</v>
          </cell>
          <cell r="B546" t="str">
            <v>SOCKOLET</v>
          </cell>
          <cell r="C546" t="str">
            <v>FORGED STEEL; ASTM A182 GR.F304; 3000#</v>
          </cell>
          <cell r="D546" t="str">
            <v>32</v>
          </cell>
          <cell r="E546" t="str">
            <v>3/4</v>
          </cell>
          <cell r="F546" t="str">
            <v>EA</v>
          </cell>
          <cell r="G546">
            <v>1</v>
          </cell>
          <cell r="H546">
            <v>6670</v>
          </cell>
          <cell r="I546">
            <v>6670</v>
          </cell>
          <cell r="J546">
            <v>1</v>
          </cell>
          <cell r="K546">
            <v>1</v>
          </cell>
          <cell r="N546" t="str">
            <v>SOL</v>
          </cell>
          <cell r="O546" t="str">
            <v>2M0H0</v>
          </cell>
        </row>
        <row r="547">
          <cell r="A547" t="str">
            <v>AJZAFHL0457</v>
          </cell>
          <cell r="B547" t="str">
            <v>SOCKOLET</v>
          </cell>
          <cell r="C547" t="str">
            <v>FORGED STEEL; ASTM A182 GR.F304; 3000#</v>
          </cell>
          <cell r="D547" t="str">
            <v>32</v>
          </cell>
          <cell r="E547" t="str">
            <v>1</v>
          </cell>
          <cell r="F547" t="str">
            <v>EA</v>
          </cell>
          <cell r="G547">
            <v>6</v>
          </cell>
          <cell r="H547">
            <v>9410</v>
          </cell>
          <cell r="I547">
            <v>56460</v>
          </cell>
          <cell r="J547">
            <v>6</v>
          </cell>
          <cell r="K547">
            <v>6</v>
          </cell>
          <cell r="N547" t="str">
            <v>SOL</v>
          </cell>
          <cell r="O547" t="str">
            <v>2M0H0</v>
          </cell>
        </row>
        <row r="548">
          <cell r="A548" t="str">
            <v>AJZAFHL0459</v>
          </cell>
          <cell r="B548" t="str">
            <v>SOCKOLET</v>
          </cell>
          <cell r="C548" t="str">
            <v>FORGED STEEL; ASTM A182 GR.F304; 3000#</v>
          </cell>
          <cell r="D548" t="str">
            <v>32</v>
          </cell>
          <cell r="E548" t="str">
            <v>1-1/2</v>
          </cell>
          <cell r="F548" t="str">
            <v>EA</v>
          </cell>
          <cell r="G548">
            <v>1</v>
          </cell>
          <cell r="H548">
            <v>9410</v>
          </cell>
          <cell r="I548">
            <v>9410</v>
          </cell>
          <cell r="J548">
            <v>1</v>
          </cell>
          <cell r="K548">
            <v>1</v>
          </cell>
          <cell r="N548" t="str">
            <v>SOL</v>
          </cell>
          <cell r="O548" t="str">
            <v>2M0H0</v>
          </cell>
          <cell r="P548">
            <v>6</v>
          </cell>
        </row>
        <row r="549">
          <cell r="A549" t="str">
            <v>AKADAC0Z011</v>
          </cell>
          <cell r="B549" t="str">
            <v>90 DEG ELBOW</v>
          </cell>
          <cell r="C549" t="str">
            <v>ASTM A234 GR.WPB; STD.WT ; BW</v>
          </cell>
          <cell r="D549" t="str">
            <v>3</v>
          </cell>
          <cell r="F549" t="str">
            <v>EA</v>
          </cell>
          <cell r="G549">
            <v>24</v>
          </cell>
          <cell r="H549">
            <v>5590</v>
          </cell>
          <cell r="I549">
            <v>134160</v>
          </cell>
          <cell r="J549">
            <v>24</v>
          </cell>
          <cell r="K549">
            <v>24</v>
          </cell>
          <cell r="N549" t="str">
            <v>90E</v>
          </cell>
          <cell r="O549" t="str">
            <v>2M0H0</v>
          </cell>
        </row>
        <row r="550">
          <cell r="A550" t="str">
            <v>AKADAC0Z013</v>
          </cell>
          <cell r="B550" t="str">
            <v>90 DEG ELBOW</v>
          </cell>
          <cell r="C550" t="str">
            <v>ASTM A234 GR.WPB; STD.WT ; BW</v>
          </cell>
          <cell r="D550" t="str">
            <v>4</v>
          </cell>
          <cell r="F550" t="str">
            <v>EA</v>
          </cell>
          <cell r="G550">
            <v>24</v>
          </cell>
          <cell r="H550">
            <v>9250</v>
          </cell>
          <cell r="I550">
            <v>222000</v>
          </cell>
          <cell r="J550">
            <v>24</v>
          </cell>
          <cell r="K550">
            <v>24</v>
          </cell>
          <cell r="N550" t="str">
            <v>90E</v>
          </cell>
          <cell r="O550" t="str">
            <v>2M0H0</v>
          </cell>
        </row>
        <row r="551">
          <cell r="A551" t="str">
            <v>AKADAC0Z016</v>
          </cell>
          <cell r="B551" t="str">
            <v>90 DEG ELBOW</v>
          </cell>
          <cell r="C551" t="str">
            <v>ASTM A234 GR.WPB; STD.WT ; BW</v>
          </cell>
          <cell r="D551" t="str">
            <v>8</v>
          </cell>
          <cell r="F551" t="str">
            <v>EA</v>
          </cell>
          <cell r="G551">
            <v>22</v>
          </cell>
          <cell r="H551">
            <v>48940</v>
          </cell>
          <cell r="I551">
            <v>1076680</v>
          </cell>
          <cell r="J551">
            <v>22</v>
          </cell>
          <cell r="K551">
            <v>22</v>
          </cell>
          <cell r="N551" t="str">
            <v>90E</v>
          </cell>
          <cell r="O551" t="str">
            <v>2M0H0</v>
          </cell>
        </row>
        <row r="552">
          <cell r="A552" t="str">
            <v>AKAWA30Z032</v>
          </cell>
          <cell r="B552" t="str">
            <v>90 DEG ELBOW</v>
          </cell>
          <cell r="C552" t="str">
            <v>ASTM A234 GR.WPB; CALC 15.88t; BW</v>
          </cell>
          <cell r="D552" t="str">
            <v>40</v>
          </cell>
          <cell r="F552" t="str">
            <v>EA</v>
          </cell>
          <cell r="G552">
            <v>31</v>
          </cell>
          <cell r="H552">
            <v>3291030</v>
          </cell>
          <cell r="I552">
            <v>102021930</v>
          </cell>
          <cell r="J552">
            <v>6</v>
          </cell>
          <cell r="K552">
            <v>6</v>
          </cell>
          <cell r="N552" t="str">
            <v>90E</v>
          </cell>
          <cell r="O552" t="str">
            <v>2M0H0</v>
          </cell>
        </row>
        <row r="553">
          <cell r="A553" t="str">
            <v>AKAWA3MZ027</v>
          </cell>
          <cell r="B553" t="str">
            <v>90 DEG ELBOW</v>
          </cell>
          <cell r="C553" t="str">
            <v>API 5L-X65; MSS SP-75; CALC 28.6t; BW</v>
          </cell>
          <cell r="D553" t="str">
            <v>30</v>
          </cell>
          <cell r="F553" t="str">
            <v>EA</v>
          </cell>
          <cell r="G553">
            <v>42</v>
          </cell>
          <cell r="H553">
            <v>7285800</v>
          </cell>
          <cell r="I553">
            <v>306003600</v>
          </cell>
          <cell r="J553">
            <v>18</v>
          </cell>
          <cell r="K553">
            <v>18</v>
          </cell>
          <cell r="N553" t="str">
            <v>90E</v>
          </cell>
          <cell r="O553" t="str">
            <v>2M0H0</v>
          </cell>
        </row>
        <row r="554">
          <cell r="A554" t="str">
            <v>AKAWAC0Z009</v>
          </cell>
          <cell r="B554" t="str">
            <v>90 DEG ELBOW</v>
          </cell>
          <cell r="C554" t="str">
            <v>ASTM A234 GR.WPB; STD.WT ; BW</v>
          </cell>
          <cell r="D554" t="str">
            <v>2</v>
          </cell>
          <cell r="F554" t="str">
            <v>EA</v>
          </cell>
          <cell r="G554">
            <v>151</v>
          </cell>
          <cell r="H554">
            <v>2030</v>
          </cell>
          <cell r="I554">
            <v>306530</v>
          </cell>
          <cell r="J554">
            <v>151</v>
          </cell>
          <cell r="K554">
            <v>151</v>
          </cell>
          <cell r="N554" t="str">
            <v>90E</v>
          </cell>
          <cell r="O554" t="str">
            <v>2M0H0</v>
          </cell>
        </row>
        <row r="555">
          <cell r="A555" t="str">
            <v>AKAWAC0Z011</v>
          </cell>
          <cell r="B555" t="str">
            <v>90 DEG ELBOW</v>
          </cell>
          <cell r="C555" t="str">
            <v>ASTM A234 GR.WPB; STD.WT ; BW</v>
          </cell>
          <cell r="D555" t="str">
            <v>3</v>
          </cell>
          <cell r="F555" t="str">
            <v>EA</v>
          </cell>
          <cell r="G555">
            <v>54</v>
          </cell>
          <cell r="H555">
            <v>4200</v>
          </cell>
          <cell r="I555">
            <v>226800</v>
          </cell>
          <cell r="J555">
            <v>54</v>
          </cell>
          <cell r="K555">
            <v>54</v>
          </cell>
          <cell r="N555" t="str">
            <v>90E</v>
          </cell>
          <cell r="O555" t="str">
            <v>2M0H0</v>
          </cell>
        </row>
        <row r="556">
          <cell r="A556" t="str">
            <v>AKAWAC0Z013</v>
          </cell>
          <cell r="B556" t="str">
            <v>90 DEG ELBOW</v>
          </cell>
          <cell r="C556" t="str">
            <v>ASTM A234 GR.WPB; STD.WT ; BW</v>
          </cell>
          <cell r="D556" t="str">
            <v>4</v>
          </cell>
          <cell r="F556" t="str">
            <v>EA</v>
          </cell>
          <cell r="G556">
            <v>73</v>
          </cell>
          <cell r="H556">
            <v>6960</v>
          </cell>
          <cell r="I556">
            <v>508080</v>
          </cell>
          <cell r="J556">
            <v>74</v>
          </cell>
          <cell r="K556">
            <v>74</v>
          </cell>
          <cell r="N556" t="str">
            <v>90E</v>
          </cell>
          <cell r="O556" t="str">
            <v>2M0H0</v>
          </cell>
        </row>
        <row r="557">
          <cell r="A557" t="str">
            <v>AKAWAC0Z015</v>
          </cell>
          <cell r="B557" t="str">
            <v>90 DEG ELBOW</v>
          </cell>
          <cell r="C557" t="str">
            <v>ASTM A234 GR.WPB; STD.WT ; BW</v>
          </cell>
          <cell r="D557" t="str">
            <v>6</v>
          </cell>
          <cell r="F557" t="str">
            <v>EA</v>
          </cell>
          <cell r="G557">
            <v>29</v>
          </cell>
          <cell r="H557">
            <v>17010</v>
          </cell>
          <cell r="I557">
            <v>493290</v>
          </cell>
          <cell r="J557">
            <v>29</v>
          </cell>
          <cell r="K557">
            <v>29</v>
          </cell>
          <cell r="N557" t="str">
            <v>90E</v>
          </cell>
          <cell r="O557" t="str">
            <v>2M0H0</v>
          </cell>
        </row>
        <row r="558">
          <cell r="A558" t="str">
            <v>AKAWAC0Z016</v>
          </cell>
          <cell r="B558" t="str">
            <v>90 DEG ELBOW</v>
          </cell>
          <cell r="C558" t="str">
            <v>ASTM A234 GR.WPB; STD.WT ; BW</v>
          </cell>
          <cell r="D558" t="str">
            <v>8</v>
          </cell>
          <cell r="F558" t="str">
            <v>EA</v>
          </cell>
          <cell r="G558">
            <v>21</v>
          </cell>
          <cell r="H558">
            <v>35210</v>
          </cell>
          <cell r="I558">
            <v>739410</v>
          </cell>
          <cell r="J558">
            <v>21</v>
          </cell>
          <cell r="K558">
            <v>21</v>
          </cell>
          <cell r="N558" t="str">
            <v>90E</v>
          </cell>
          <cell r="O558" t="str">
            <v>2M0H0</v>
          </cell>
        </row>
        <row r="559">
          <cell r="A559" t="str">
            <v>AKAWAC0Z017</v>
          </cell>
          <cell r="B559" t="str">
            <v>90 DEG ELBOW</v>
          </cell>
          <cell r="C559" t="str">
            <v>ASTM A234 GR.WPB; STD.WT ; BW</v>
          </cell>
          <cell r="D559" t="str">
            <v>10</v>
          </cell>
          <cell r="F559" t="str">
            <v>EA</v>
          </cell>
          <cell r="G559">
            <v>50</v>
          </cell>
          <cell r="H559">
            <v>60900</v>
          </cell>
          <cell r="I559">
            <v>3045000</v>
          </cell>
          <cell r="J559">
            <v>50</v>
          </cell>
          <cell r="K559">
            <v>50</v>
          </cell>
          <cell r="N559" t="str">
            <v>90E</v>
          </cell>
          <cell r="O559" t="str">
            <v>2M0H0</v>
          </cell>
        </row>
        <row r="560">
          <cell r="A560" t="str">
            <v>AKAWAC0Z018</v>
          </cell>
          <cell r="B560" t="str">
            <v>90 DEG ELBOW</v>
          </cell>
          <cell r="C560" t="str">
            <v>ASTM A234 GR.WPB; STD.WT ; BW</v>
          </cell>
          <cell r="D560" t="str">
            <v>12</v>
          </cell>
          <cell r="F560" t="str">
            <v>EA</v>
          </cell>
          <cell r="G560">
            <v>14</v>
          </cell>
          <cell r="H560">
            <v>92190</v>
          </cell>
          <cell r="I560">
            <v>1290660</v>
          </cell>
          <cell r="J560">
            <v>14</v>
          </cell>
          <cell r="K560">
            <v>14</v>
          </cell>
          <cell r="N560" t="str">
            <v>90E</v>
          </cell>
          <cell r="O560" t="str">
            <v>2M0H0</v>
          </cell>
        </row>
        <row r="561">
          <cell r="A561" t="str">
            <v>AKAWAC0Z019</v>
          </cell>
          <cell r="B561" t="str">
            <v>90 DEG ELBOW</v>
          </cell>
          <cell r="C561" t="str">
            <v>ASTM A234 GR.WPB; STD.WT ; BW</v>
          </cell>
          <cell r="D561" t="str">
            <v>14</v>
          </cell>
          <cell r="F561" t="str">
            <v>EA</v>
          </cell>
          <cell r="G561">
            <v>14</v>
          </cell>
          <cell r="H561">
            <v>121450</v>
          </cell>
          <cell r="I561">
            <v>1700300</v>
          </cell>
          <cell r="J561">
            <v>14</v>
          </cell>
          <cell r="K561">
            <v>14</v>
          </cell>
          <cell r="N561" t="str">
            <v>90E</v>
          </cell>
          <cell r="O561" t="str">
            <v>2M0H0</v>
          </cell>
        </row>
        <row r="562">
          <cell r="A562" t="str">
            <v>AKAWAC0Z022</v>
          </cell>
          <cell r="B562" t="str">
            <v>90 DEG ELBOW</v>
          </cell>
          <cell r="C562" t="str">
            <v>ASTM A234 GR.WPB; STD.WT ; BW</v>
          </cell>
          <cell r="D562" t="str">
            <v>20</v>
          </cell>
          <cell r="F562" t="str">
            <v>EA</v>
          </cell>
          <cell r="G562">
            <v>8</v>
          </cell>
          <cell r="H562">
            <v>367500</v>
          </cell>
          <cell r="I562">
            <v>2940000</v>
          </cell>
          <cell r="J562">
            <v>8</v>
          </cell>
          <cell r="K562">
            <v>8</v>
          </cell>
          <cell r="N562" t="str">
            <v>90E</v>
          </cell>
          <cell r="O562" t="str">
            <v>2M0H0</v>
          </cell>
          <cell r="P562">
            <v>5</v>
          </cell>
        </row>
        <row r="563">
          <cell r="A563" t="str">
            <v>AKAWAC0Z027</v>
          </cell>
          <cell r="B563" t="str">
            <v>90 DEG ELBOW</v>
          </cell>
          <cell r="C563" t="str">
            <v>ASTM A234 GR.WPB; STD.WT ; BW</v>
          </cell>
          <cell r="D563" t="str">
            <v>30</v>
          </cell>
          <cell r="F563" t="str">
            <v>EA</v>
          </cell>
          <cell r="G563">
            <v>2</v>
          </cell>
          <cell r="H563">
            <v>792500</v>
          </cell>
          <cell r="I563">
            <v>1585000</v>
          </cell>
          <cell r="J563">
            <v>2</v>
          </cell>
          <cell r="K563">
            <v>2</v>
          </cell>
          <cell r="N563" t="str">
            <v>90E</v>
          </cell>
          <cell r="O563" t="str">
            <v>2M0H0</v>
          </cell>
        </row>
        <row r="564">
          <cell r="A564" t="str">
            <v>AKAWAH0Z013</v>
          </cell>
          <cell r="B564" t="str">
            <v>90 DEG ELBOW</v>
          </cell>
          <cell r="C564" t="str">
            <v>ASTM A234 GR.WPB; SCH.80 ; BW</v>
          </cell>
          <cell r="D564" t="str">
            <v>4</v>
          </cell>
          <cell r="F564" t="str">
            <v>EA</v>
          </cell>
          <cell r="G564">
            <v>1</v>
          </cell>
          <cell r="H564">
            <v>11220</v>
          </cell>
          <cell r="I564">
            <v>11220</v>
          </cell>
          <cell r="J564">
            <v>1</v>
          </cell>
          <cell r="K564">
            <v>1</v>
          </cell>
          <cell r="N564" t="str">
            <v>90E</v>
          </cell>
          <cell r="O564" t="str">
            <v>2M0H0</v>
          </cell>
        </row>
        <row r="565">
          <cell r="A565" t="str">
            <v>AKAWAH0Z016</v>
          </cell>
          <cell r="B565" t="str">
            <v>90 DEG ELBOW</v>
          </cell>
          <cell r="C565" t="str">
            <v>ASTM A234 GR.WPB; SCH.80 ; BW</v>
          </cell>
          <cell r="D565" t="str">
            <v>8</v>
          </cell>
          <cell r="F565" t="str">
            <v>EA</v>
          </cell>
          <cell r="G565">
            <v>39</v>
          </cell>
          <cell r="H565">
            <v>54880</v>
          </cell>
          <cell r="I565">
            <v>2140320</v>
          </cell>
          <cell r="J565">
            <v>39</v>
          </cell>
          <cell r="K565">
            <v>39</v>
          </cell>
          <cell r="N565" t="str">
            <v>90E</v>
          </cell>
          <cell r="O565" t="str">
            <v>2M0H0</v>
          </cell>
        </row>
        <row r="566">
          <cell r="A566" t="str">
            <v>AKAWAH0Z018</v>
          </cell>
          <cell r="B566" t="str">
            <v>90 DEG ELBOW</v>
          </cell>
          <cell r="C566" t="str">
            <v>ASTM A234 GR.WPB; SCH.80 ; BW</v>
          </cell>
          <cell r="D566" t="str">
            <v>12</v>
          </cell>
          <cell r="F566" t="str">
            <v>EA</v>
          </cell>
          <cell r="G566">
            <v>10</v>
          </cell>
          <cell r="H566">
            <v>168560</v>
          </cell>
          <cell r="I566">
            <v>1685600</v>
          </cell>
          <cell r="J566">
            <v>10</v>
          </cell>
          <cell r="K566">
            <v>10</v>
          </cell>
          <cell r="N566" t="str">
            <v>90E</v>
          </cell>
          <cell r="O566" t="str">
            <v>2M0H0</v>
          </cell>
        </row>
        <row r="567">
          <cell r="A567" t="str">
            <v>AKAWID0Z017</v>
          </cell>
          <cell r="B567" t="str">
            <v>90 DEG ELBOW</v>
          </cell>
          <cell r="C567" t="str">
            <v>ASTM A403 GR.WP304; SCH.80; BW.</v>
          </cell>
          <cell r="D567" t="str">
            <v>10</v>
          </cell>
          <cell r="F567" t="str">
            <v>EA</v>
          </cell>
          <cell r="G567">
            <v>1</v>
          </cell>
          <cell r="H567">
            <v>2844670</v>
          </cell>
          <cell r="I567">
            <v>2844670</v>
          </cell>
          <cell r="J567">
            <v>1</v>
          </cell>
          <cell r="K567">
            <v>1</v>
          </cell>
          <cell r="N567" t="str">
            <v>90E</v>
          </cell>
          <cell r="O567" t="str">
            <v>2M0H0</v>
          </cell>
        </row>
        <row r="568">
          <cell r="A568" t="str">
            <v>AKAWID0Z018</v>
          </cell>
          <cell r="B568" t="str">
            <v>90 DEG ELBOW</v>
          </cell>
          <cell r="C568" t="str">
            <v>ASTM A403 GR.WP304; SCH.80; BW.</v>
          </cell>
          <cell r="D568" t="str">
            <v>12</v>
          </cell>
          <cell r="F568" t="str">
            <v>EA</v>
          </cell>
          <cell r="G568">
            <v>38</v>
          </cell>
          <cell r="H568">
            <v>2316000</v>
          </cell>
          <cell r="I568">
            <v>88008000</v>
          </cell>
          <cell r="J568">
            <v>19</v>
          </cell>
          <cell r="K568">
            <v>19</v>
          </cell>
          <cell r="N568" t="str">
            <v>90E</v>
          </cell>
          <cell r="O568" t="str">
            <v>2M0H0</v>
          </cell>
        </row>
        <row r="569">
          <cell r="A569" t="str">
            <v>AKAWID0Z021</v>
          </cell>
          <cell r="B569" t="str">
            <v>90 DEG ELBOW</v>
          </cell>
          <cell r="C569" t="str">
            <v>ASTM A403 GR.WP304; SCH.80; BW.</v>
          </cell>
          <cell r="D569" t="str">
            <v>18</v>
          </cell>
          <cell r="F569" t="str">
            <v>EA</v>
          </cell>
          <cell r="G569">
            <v>58</v>
          </cell>
          <cell r="H569">
            <v>6712200</v>
          </cell>
          <cell r="I569">
            <v>389307600</v>
          </cell>
          <cell r="J569">
            <v>10</v>
          </cell>
          <cell r="K569">
            <v>10</v>
          </cell>
          <cell r="N569" t="str">
            <v>90E</v>
          </cell>
          <cell r="O569" t="str">
            <v>2M0H0</v>
          </cell>
        </row>
        <row r="570">
          <cell r="A570" t="str">
            <v>AKAWII0Z015</v>
          </cell>
          <cell r="B570" t="str">
            <v>90 DEG ELBOW</v>
          </cell>
          <cell r="C570" t="str">
            <v>ASTM A403 GR.WP304; SCH.80S ; BW</v>
          </cell>
          <cell r="D570" t="str">
            <v>6</v>
          </cell>
          <cell r="F570" t="str">
            <v>EA</v>
          </cell>
          <cell r="G570">
            <v>216</v>
          </cell>
          <cell r="H570">
            <v>334600</v>
          </cell>
          <cell r="I570">
            <v>72273600</v>
          </cell>
          <cell r="J570">
            <v>216</v>
          </cell>
          <cell r="K570">
            <v>216</v>
          </cell>
          <cell r="N570" t="str">
            <v>90E</v>
          </cell>
          <cell r="O570" t="str">
            <v>2M0H0</v>
          </cell>
        </row>
        <row r="571">
          <cell r="A571" t="str">
            <v>AKAWII0Z016</v>
          </cell>
          <cell r="B571" t="str">
            <v>90 DEG ELBOW</v>
          </cell>
          <cell r="C571" t="str">
            <v>ASTM A403 GR.WP304; SCH.80S ; BW</v>
          </cell>
          <cell r="D571" t="str">
            <v>8</v>
          </cell>
          <cell r="F571" t="str">
            <v>EA</v>
          </cell>
          <cell r="G571">
            <v>64</v>
          </cell>
          <cell r="H571">
            <v>975520</v>
          </cell>
          <cell r="I571">
            <v>62433280</v>
          </cell>
          <cell r="J571">
            <v>64</v>
          </cell>
          <cell r="K571">
            <v>64</v>
          </cell>
          <cell r="N571" t="str">
            <v>90E</v>
          </cell>
          <cell r="O571" t="str">
            <v>2M0H0</v>
          </cell>
        </row>
        <row r="572">
          <cell r="A572" t="str">
            <v>AKAWIL0Z009</v>
          </cell>
          <cell r="B572" t="str">
            <v>90 DEG ELBOW</v>
          </cell>
          <cell r="C572" t="str">
            <v>ASTM A403 GR.WP304; SCH.40S ; BW</v>
          </cell>
          <cell r="D572" t="str">
            <v>2</v>
          </cell>
          <cell r="F572" t="str">
            <v>EA</v>
          </cell>
          <cell r="G572">
            <v>25</v>
          </cell>
          <cell r="H572">
            <v>10500</v>
          </cell>
          <cell r="I572">
            <v>262500</v>
          </cell>
          <cell r="J572">
            <v>27</v>
          </cell>
          <cell r="K572">
            <v>27</v>
          </cell>
          <cell r="N572" t="str">
            <v>90E</v>
          </cell>
          <cell r="O572" t="str">
            <v>2M0H0</v>
          </cell>
        </row>
        <row r="573">
          <cell r="A573" t="str">
            <v>AKAWIL0Z011</v>
          </cell>
          <cell r="B573" t="str">
            <v>90 DEG ELBOW</v>
          </cell>
          <cell r="C573" t="str">
            <v>ASTM A403 GR.WP304; SCH.40S ; BW</v>
          </cell>
          <cell r="D573" t="str">
            <v>3</v>
          </cell>
          <cell r="F573" t="str">
            <v>EA</v>
          </cell>
          <cell r="G573">
            <v>20</v>
          </cell>
          <cell r="H573">
            <v>27300</v>
          </cell>
          <cell r="I573">
            <v>546000</v>
          </cell>
          <cell r="J573">
            <v>24</v>
          </cell>
          <cell r="K573">
            <v>24</v>
          </cell>
          <cell r="N573" t="str">
            <v>90E</v>
          </cell>
          <cell r="O573" t="str">
            <v>2M0H0</v>
          </cell>
        </row>
        <row r="574">
          <cell r="A574" t="str">
            <v>AKAWIL0Z013</v>
          </cell>
          <cell r="B574" t="str">
            <v>90 DEG ELBOW</v>
          </cell>
          <cell r="C574" t="str">
            <v>ASTM A403 GR.WP304; SCH.40S ; BW</v>
          </cell>
          <cell r="D574" t="str">
            <v>4</v>
          </cell>
          <cell r="F574" t="str">
            <v>EA</v>
          </cell>
          <cell r="G574">
            <v>39</v>
          </cell>
          <cell r="H574">
            <v>56000</v>
          </cell>
          <cell r="I574">
            <v>2184000</v>
          </cell>
          <cell r="J574">
            <v>38</v>
          </cell>
          <cell r="K574">
            <v>39</v>
          </cell>
          <cell r="N574" t="str">
            <v>90E</v>
          </cell>
          <cell r="O574" t="str">
            <v>2M0H0</v>
          </cell>
        </row>
        <row r="575">
          <cell r="A575" t="str">
            <v>AKAWIL0Z015</v>
          </cell>
          <cell r="B575" t="str">
            <v>90 DEG ELBOW</v>
          </cell>
          <cell r="C575" t="str">
            <v>ASTM A403 GR.WP304; SCH.40S ; BW</v>
          </cell>
          <cell r="D575" t="str">
            <v>6</v>
          </cell>
          <cell r="F575" t="str">
            <v>EA</v>
          </cell>
          <cell r="G575">
            <v>2</v>
          </cell>
          <cell r="H575">
            <v>171110</v>
          </cell>
          <cell r="I575">
            <v>342220</v>
          </cell>
          <cell r="J575">
            <v>2</v>
          </cell>
          <cell r="K575">
            <v>2</v>
          </cell>
          <cell r="N575" t="str">
            <v>90E</v>
          </cell>
          <cell r="O575" t="str">
            <v>2M0H0</v>
          </cell>
        </row>
        <row r="576">
          <cell r="A576" t="str">
            <v>AKAWIQ0Z009</v>
          </cell>
          <cell r="B576" t="str">
            <v>90 DEG ELBOW</v>
          </cell>
          <cell r="C576" t="str">
            <v>ASTM A403 GR.WP304; SCH.10S ; BW</v>
          </cell>
          <cell r="D576" t="str">
            <v>2</v>
          </cell>
          <cell r="F576" t="str">
            <v>EA</v>
          </cell>
          <cell r="G576">
            <v>319</v>
          </cell>
          <cell r="H576">
            <v>9100</v>
          </cell>
          <cell r="I576">
            <v>2902900</v>
          </cell>
          <cell r="J576">
            <v>293</v>
          </cell>
          <cell r="K576">
            <v>319</v>
          </cell>
          <cell r="N576" t="str">
            <v>90E</v>
          </cell>
          <cell r="O576" t="str">
            <v>2M0H0</v>
          </cell>
        </row>
        <row r="577">
          <cell r="A577" t="str">
            <v>AKAWIQ0Z011</v>
          </cell>
          <cell r="B577" t="str">
            <v>90 DEG ELBOW</v>
          </cell>
          <cell r="C577" t="str">
            <v>ASTM A403 GR.WP304; SCH.10S ; BW</v>
          </cell>
          <cell r="D577" t="str">
            <v>3</v>
          </cell>
          <cell r="F577" t="str">
            <v>EA</v>
          </cell>
          <cell r="G577">
            <v>188</v>
          </cell>
          <cell r="H577">
            <v>22400</v>
          </cell>
          <cell r="I577">
            <v>4211200</v>
          </cell>
          <cell r="J577">
            <v>210</v>
          </cell>
          <cell r="K577">
            <v>210</v>
          </cell>
          <cell r="N577" t="str">
            <v>90E</v>
          </cell>
          <cell r="O577" t="str">
            <v>2M0H0</v>
          </cell>
        </row>
        <row r="578">
          <cell r="A578" t="str">
            <v>AKAWIQ0Z013</v>
          </cell>
          <cell r="B578" t="str">
            <v>90 DEG ELBOW</v>
          </cell>
          <cell r="C578" t="str">
            <v>ASTM A403 GR.WP304; SCH.10S ; BW</v>
          </cell>
          <cell r="D578" t="str">
            <v>4</v>
          </cell>
          <cell r="F578" t="str">
            <v>EA</v>
          </cell>
          <cell r="G578">
            <v>150</v>
          </cell>
          <cell r="H578">
            <v>38360</v>
          </cell>
          <cell r="I578">
            <v>5754000</v>
          </cell>
          <cell r="J578">
            <v>151</v>
          </cell>
          <cell r="K578">
            <v>151</v>
          </cell>
          <cell r="N578" t="str">
            <v>90E</v>
          </cell>
          <cell r="O578" t="str">
            <v>2M0H0</v>
          </cell>
        </row>
        <row r="579">
          <cell r="A579" t="str">
            <v>AKAWIQ0Z015</v>
          </cell>
          <cell r="B579" t="str">
            <v>90 DEG ELBOW</v>
          </cell>
          <cell r="C579" t="str">
            <v>ASTM A403 GR.WP304; SCH.10S ; BW</v>
          </cell>
          <cell r="D579" t="str">
            <v>6</v>
          </cell>
          <cell r="F579" t="str">
            <v>EA</v>
          </cell>
          <cell r="G579">
            <v>174</v>
          </cell>
          <cell r="H579">
            <v>116900</v>
          </cell>
          <cell r="I579">
            <v>20340600</v>
          </cell>
          <cell r="J579">
            <v>174</v>
          </cell>
          <cell r="K579">
            <v>174</v>
          </cell>
          <cell r="N579" t="str">
            <v>90E</v>
          </cell>
          <cell r="O579" t="str">
            <v>2M0H0</v>
          </cell>
        </row>
        <row r="580">
          <cell r="A580" t="str">
            <v>AKAWIQ0Z016</v>
          </cell>
          <cell r="B580" t="str">
            <v>90 DEG ELBOW</v>
          </cell>
          <cell r="C580" t="str">
            <v>ASTM A403 GR.WP304; SCH.10S ; BW</v>
          </cell>
          <cell r="D580" t="str">
            <v>8</v>
          </cell>
          <cell r="F580" t="str">
            <v>EA</v>
          </cell>
          <cell r="G580">
            <v>36</v>
          </cell>
          <cell r="H580">
            <v>332780</v>
          </cell>
          <cell r="I580">
            <v>11980080</v>
          </cell>
          <cell r="J580">
            <v>36</v>
          </cell>
          <cell r="K580">
            <v>36</v>
          </cell>
          <cell r="N580" t="str">
            <v>90E</v>
          </cell>
          <cell r="O580" t="str">
            <v>2M0H0</v>
          </cell>
        </row>
        <row r="581">
          <cell r="A581" t="str">
            <v>AKAWIQ0Z017</v>
          </cell>
          <cell r="B581" t="str">
            <v>90 DEG ELBOW</v>
          </cell>
          <cell r="C581" t="str">
            <v>ASTM A403 GR.WP304; SCH.10S ; BW</v>
          </cell>
          <cell r="D581" t="str">
            <v>10</v>
          </cell>
          <cell r="F581" t="str">
            <v>EA</v>
          </cell>
          <cell r="G581">
            <v>169</v>
          </cell>
          <cell r="H581">
            <v>1052450</v>
          </cell>
          <cell r="I581">
            <v>177864050</v>
          </cell>
          <cell r="J581">
            <v>169</v>
          </cell>
          <cell r="K581">
            <v>169</v>
          </cell>
          <cell r="N581" t="str">
            <v>90E</v>
          </cell>
          <cell r="O581" t="str">
            <v>2M0H0</v>
          </cell>
        </row>
        <row r="582">
          <cell r="A582" t="str">
            <v>AKAWIQ0Z018</v>
          </cell>
          <cell r="B582" t="str">
            <v>90 DEG ELBOW</v>
          </cell>
          <cell r="C582" t="str">
            <v>ASTM A403 GR.WP304; SCH.10S ; BW</v>
          </cell>
          <cell r="D582" t="str">
            <v>12</v>
          </cell>
          <cell r="F582" t="str">
            <v>EA</v>
          </cell>
          <cell r="G582">
            <v>70</v>
          </cell>
          <cell r="H582">
            <v>238910</v>
          </cell>
          <cell r="I582">
            <v>16723700</v>
          </cell>
          <cell r="J582">
            <v>70</v>
          </cell>
          <cell r="K582">
            <v>70</v>
          </cell>
          <cell r="N582" t="str">
            <v>90E</v>
          </cell>
          <cell r="O582" t="str">
            <v>2M0H0</v>
          </cell>
        </row>
        <row r="583">
          <cell r="A583" t="str">
            <v>AKAWIQ0Z020</v>
          </cell>
          <cell r="B583" t="str">
            <v>90 DEG ELBOW</v>
          </cell>
          <cell r="C583" t="str">
            <v>ASTM A403 GR.WP304; SCH.10S ; BW</v>
          </cell>
          <cell r="D583" t="str">
            <v>16</v>
          </cell>
          <cell r="F583" t="str">
            <v>EA</v>
          </cell>
          <cell r="G583">
            <v>30</v>
          </cell>
          <cell r="H583">
            <v>497200</v>
          </cell>
          <cell r="I583">
            <v>14916000</v>
          </cell>
          <cell r="J583">
            <v>30</v>
          </cell>
          <cell r="K583">
            <v>30</v>
          </cell>
          <cell r="N583" t="str">
            <v>90E</v>
          </cell>
          <cell r="O583" t="str">
            <v>2M0H0</v>
          </cell>
        </row>
        <row r="584">
          <cell r="A584" t="str">
            <v>AKAWIQ0Z021</v>
          </cell>
          <cell r="B584" t="str">
            <v>90 DEG ELBOW</v>
          </cell>
          <cell r="C584" t="str">
            <v>ASTM A403 GR.WP304; SCH.10S ; BW</v>
          </cell>
          <cell r="D584" t="str">
            <v>18</v>
          </cell>
          <cell r="F584" t="str">
            <v>EA</v>
          </cell>
          <cell r="G584">
            <v>11</v>
          </cell>
          <cell r="H584">
            <v>631400</v>
          </cell>
          <cell r="I584">
            <v>6945400</v>
          </cell>
          <cell r="J584">
            <v>12</v>
          </cell>
          <cell r="K584">
            <v>12</v>
          </cell>
          <cell r="N584" t="str">
            <v>90E</v>
          </cell>
          <cell r="O584" t="str">
            <v>2M0H0</v>
          </cell>
        </row>
        <row r="585">
          <cell r="A585" t="str">
            <v>AKAWIQ0Z022</v>
          </cell>
          <cell r="B585" t="str">
            <v>90 DEG ELBOW</v>
          </cell>
          <cell r="C585" t="str">
            <v>ASTM A403 GR.WP304; SCH.10S ; BW</v>
          </cell>
          <cell r="D585" t="str">
            <v>20</v>
          </cell>
          <cell r="F585" t="str">
            <v>EA</v>
          </cell>
          <cell r="G585">
            <v>7</v>
          </cell>
          <cell r="H585">
            <v>903100</v>
          </cell>
          <cell r="I585">
            <v>6321700</v>
          </cell>
          <cell r="J585">
            <v>7</v>
          </cell>
          <cell r="K585">
            <v>7</v>
          </cell>
          <cell r="N585" t="str">
            <v>90E</v>
          </cell>
          <cell r="O585" t="str">
            <v>2M0H0</v>
          </cell>
        </row>
        <row r="586">
          <cell r="A586" t="str">
            <v>AKAWIQ0Z024</v>
          </cell>
          <cell r="B586" t="str">
            <v>90 DEG ELBOW</v>
          </cell>
          <cell r="C586" t="str">
            <v>ASTM A403 GR.WP304; SCH.10S ; BW</v>
          </cell>
          <cell r="D586" t="str">
            <v>24</v>
          </cell>
          <cell r="F586" t="str">
            <v>EA</v>
          </cell>
          <cell r="G586">
            <v>23</v>
          </cell>
          <cell r="H586">
            <v>1496000</v>
          </cell>
          <cell r="I586">
            <v>34408000</v>
          </cell>
          <cell r="J586">
            <v>23</v>
          </cell>
          <cell r="K586">
            <v>23</v>
          </cell>
          <cell r="N586" t="str">
            <v>90E</v>
          </cell>
          <cell r="O586" t="str">
            <v>2M0H0</v>
          </cell>
        </row>
        <row r="587">
          <cell r="A587" t="str">
            <v>AKAWIQ0Z028</v>
          </cell>
          <cell r="B587" t="str">
            <v>90 DEG ELBOW</v>
          </cell>
          <cell r="C587" t="str">
            <v>ASTM A403 GR.WP304; SCH.10S ; BW</v>
          </cell>
          <cell r="D587" t="str">
            <v>32</v>
          </cell>
          <cell r="F587" t="str">
            <v>EA</v>
          </cell>
          <cell r="G587">
            <v>11</v>
          </cell>
          <cell r="H587">
            <v>3311000</v>
          </cell>
          <cell r="I587">
            <v>36421000</v>
          </cell>
          <cell r="J587">
            <v>11</v>
          </cell>
          <cell r="K587">
            <v>11</v>
          </cell>
          <cell r="N587" t="str">
            <v>90E</v>
          </cell>
          <cell r="O587" t="str">
            <v>2M0H0</v>
          </cell>
        </row>
        <row r="588">
          <cell r="A588" t="str">
            <v>AKCWA3MZ027</v>
          </cell>
          <cell r="B588" t="str">
            <v>45 DEG ELBOW</v>
          </cell>
          <cell r="C588" t="str">
            <v>API 5L-X65; MSS SP-75; CALC 28.6t; BW</v>
          </cell>
          <cell r="D588" t="str">
            <v>30</v>
          </cell>
          <cell r="F588" t="str">
            <v>EA</v>
          </cell>
          <cell r="G588">
            <v>12</v>
          </cell>
          <cell r="H588">
            <v>5550000</v>
          </cell>
          <cell r="I588">
            <v>66600000</v>
          </cell>
          <cell r="J588">
            <v>2</v>
          </cell>
          <cell r="K588">
            <v>2</v>
          </cell>
          <cell r="N588" t="str">
            <v>45E</v>
          </cell>
          <cell r="O588" t="str">
            <v>2M0H0</v>
          </cell>
          <cell r="P588">
            <v>6</v>
          </cell>
        </row>
        <row r="589">
          <cell r="A589" t="str">
            <v>AKCWAC0Z013</v>
          </cell>
          <cell r="B589" t="str">
            <v>45 DEG ELBOW</v>
          </cell>
          <cell r="C589" t="str">
            <v>ASTM A234 GR.WPB; STD.WT ; BW</v>
          </cell>
          <cell r="D589" t="str">
            <v>4</v>
          </cell>
          <cell r="F589" t="str">
            <v>EA</v>
          </cell>
          <cell r="G589">
            <v>1</v>
          </cell>
          <cell r="H589">
            <v>4870</v>
          </cell>
          <cell r="I589">
            <v>4870</v>
          </cell>
          <cell r="J589">
            <v>1</v>
          </cell>
          <cell r="K589">
            <v>1</v>
          </cell>
          <cell r="N589" t="str">
            <v>45E</v>
          </cell>
          <cell r="O589" t="str">
            <v>2M0H0</v>
          </cell>
        </row>
        <row r="590">
          <cell r="A590" t="str">
            <v>AKCWAC0Z017</v>
          </cell>
          <cell r="B590" t="str">
            <v>45 DEG ELBOW</v>
          </cell>
          <cell r="C590" t="str">
            <v>ASTM A234 GR.WPB; STD.WT ; BW</v>
          </cell>
          <cell r="D590" t="str">
            <v>10</v>
          </cell>
          <cell r="F590" t="str">
            <v>EA</v>
          </cell>
          <cell r="G590">
            <v>4</v>
          </cell>
          <cell r="H590">
            <v>47460</v>
          </cell>
          <cell r="I590">
            <v>189840</v>
          </cell>
          <cell r="J590">
            <v>4</v>
          </cell>
          <cell r="K590">
            <v>4</v>
          </cell>
          <cell r="N590" t="str">
            <v>45E</v>
          </cell>
          <cell r="O590" t="str">
            <v>2M0H0</v>
          </cell>
        </row>
        <row r="591">
          <cell r="A591" t="str">
            <v>AKCWII0Z015</v>
          </cell>
          <cell r="B591" t="str">
            <v>45 DEG ELBOW</v>
          </cell>
          <cell r="C591" t="str">
            <v>ASTM A403 GR.WP304; SCH.80S; BW</v>
          </cell>
          <cell r="D591" t="str">
            <v>6</v>
          </cell>
          <cell r="F591" t="str">
            <v>EA</v>
          </cell>
          <cell r="G591">
            <v>8</v>
          </cell>
          <cell r="H591">
            <v>234220</v>
          </cell>
          <cell r="I591">
            <v>1873760</v>
          </cell>
          <cell r="J591">
            <v>8</v>
          </cell>
          <cell r="K591">
            <v>8</v>
          </cell>
          <cell r="N591" t="str">
            <v>45E</v>
          </cell>
          <cell r="O591" t="str">
            <v>2M0H0</v>
          </cell>
        </row>
        <row r="592">
          <cell r="A592" t="str">
            <v>AKDDAC0Z011</v>
          </cell>
          <cell r="B592" t="str">
            <v>TEE</v>
          </cell>
          <cell r="C592" t="str">
            <v>ASTM A234 GR.WPB; STD.WT ; BW</v>
          </cell>
          <cell r="D592" t="str">
            <v>3</v>
          </cell>
          <cell r="F592" t="str">
            <v>EA</v>
          </cell>
          <cell r="G592">
            <v>1</v>
          </cell>
          <cell r="H592">
            <v>9350</v>
          </cell>
          <cell r="I592">
            <v>9350</v>
          </cell>
          <cell r="J592">
            <v>1</v>
          </cell>
          <cell r="K592">
            <v>1</v>
          </cell>
          <cell r="N592" t="str">
            <v>TEE</v>
          </cell>
          <cell r="O592" t="str">
            <v>2M0H0</v>
          </cell>
        </row>
        <row r="593">
          <cell r="A593" t="str">
            <v>AKDDAC0Z013</v>
          </cell>
          <cell r="B593" t="str">
            <v>TEE</v>
          </cell>
          <cell r="C593" t="str">
            <v>ASTM A234 GR.WPB; STD.WT ; BW</v>
          </cell>
          <cell r="D593" t="str">
            <v>4</v>
          </cell>
          <cell r="F593" t="str">
            <v>EA</v>
          </cell>
          <cell r="G593">
            <v>2</v>
          </cell>
          <cell r="H593">
            <v>13650</v>
          </cell>
          <cell r="I593">
            <v>27300</v>
          </cell>
          <cell r="J593">
            <v>2</v>
          </cell>
          <cell r="K593">
            <v>2</v>
          </cell>
          <cell r="N593" t="str">
            <v>TEE</v>
          </cell>
          <cell r="O593" t="str">
            <v>2M0H0</v>
          </cell>
          <cell r="P593">
            <v>5</v>
          </cell>
        </row>
        <row r="594">
          <cell r="A594" t="str">
            <v>AKDDAC0Z016</v>
          </cell>
          <cell r="B594" t="str">
            <v>TEE</v>
          </cell>
          <cell r="C594" t="str">
            <v>ASTM A234 GR.WPB; STD.WT ; BW</v>
          </cell>
          <cell r="D594" t="str">
            <v>8</v>
          </cell>
          <cell r="F594" t="str">
            <v>EA</v>
          </cell>
          <cell r="G594">
            <v>2</v>
          </cell>
          <cell r="H594">
            <v>37300</v>
          </cell>
          <cell r="I594">
            <v>74600</v>
          </cell>
          <cell r="J594">
            <v>2</v>
          </cell>
          <cell r="K594">
            <v>2</v>
          </cell>
          <cell r="N594" t="str">
            <v>TEE</v>
          </cell>
          <cell r="O594" t="str">
            <v>2M0H0</v>
          </cell>
          <cell r="P594">
            <v>6</v>
          </cell>
        </row>
        <row r="595">
          <cell r="A595" t="str">
            <v>AKDWA30Z032</v>
          </cell>
          <cell r="B595" t="str">
            <v>TEE</v>
          </cell>
          <cell r="C595" t="str">
            <v>ASTM A234 GR.WPB; CALC 15.88t; BW</v>
          </cell>
          <cell r="D595" t="str">
            <v>40</v>
          </cell>
          <cell r="F595" t="str">
            <v>EA</v>
          </cell>
          <cell r="G595">
            <v>16</v>
          </cell>
          <cell r="H595">
            <v>2872650</v>
          </cell>
          <cell r="I595">
            <v>45962400</v>
          </cell>
          <cell r="J595">
            <v>6</v>
          </cell>
          <cell r="K595">
            <v>6</v>
          </cell>
          <cell r="N595" t="str">
            <v>TEE</v>
          </cell>
          <cell r="O595" t="str">
            <v>2M0H0</v>
          </cell>
        </row>
        <row r="596">
          <cell r="A596" t="str">
            <v>AKDWA3MZ027</v>
          </cell>
          <cell r="B596" t="str">
            <v>TEE</v>
          </cell>
          <cell r="C596" t="str">
            <v>API 5L-X65, MSS SP-75; CALC TH'K:28.6t;</v>
          </cell>
          <cell r="D596" t="str">
            <v>30</v>
          </cell>
          <cell r="F596" t="str">
            <v>EA</v>
          </cell>
          <cell r="G596">
            <v>20</v>
          </cell>
          <cell r="H596">
            <v>9341640</v>
          </cell>
          <cell r="I596">
            <v>186832800</v>
          </cell>
          <cell r="J596">
            <v>2</v>
          </cell>
          <cell r="K596">
            <v>2</v>
          </cell>
          <cell r="N596" t="str">
            <v>TEE</v>
          </cell>
          <cell r="O596" t="str">
            <v>2M0H0</v>
          </cell>
        </row>
        <row r="597">
          <cell r="A597" t="str">
            <v>AKDWAC0Z009</v>
          </cell>
          <cell r="B597" t="str">
            <v>TEE</v>
          </cell>
          <cell r="C597" t="str">
            <v>ASTM A234 GR.WPB; STD.WT ; BW</v>
          </cell>
          <cell r="D597" t="str">
            <v>2</v>
          </cell>
          <cell r="F597" t="str">
            <v>EA</v>
          </cell>
          <cell r="G597">
            <v>18</v>
          </cell>
          <cell r="H597">
            <v>2840</v>
          </cell>
          <cell r="I597">
            <v>51120</v>
          </cell>
          <cell r="J597">
            <v>18</v>
          </cell>
          <cell r="K597">
            <v>18</v>
          </cell>
          <cell r="N597" t="str">
            <v>TEE</v>
          </cell>
          <cell r="O597" t="str">
            <v>2M0H0</v>
          </cell>
        </row>
        <row r="598">
          <cell r="A598" t="str">
            <v>AKDWAC0Z011</v>
          </cell>
          <cell r="B598" t="str">
            <v>TEE</v>
          </cell>
          <cell r="C598" t="str">
            <v>ASTM A234 GR.WPB; STD.WT ; BW</v>
          </cell>
          <cell r="D598" t="str">
            <v>3</v>
          </cell>
          <cell r="F598" t="str">
            <v>EA</v>
          </cell>
          <cell r="G598">
            <v>3</v>
          </cell>
          <cell r="H598">
            <v>6450</v>
          </cell>
          <cell r="I598">
            <v>19350</v>
          </cell>
          <cell r="J598">
            <v>3</v>
          </cell>
          <cell r="K598">
            <v>3</v>
          </cell>
          <cell r="N598" t="str">
            <v>TEE</v>
          </cell>
          <cell r="O598" t="str">
            <v>2M0H0</v>
          </cell>
        </row>
        <row r="599">
          <cell r="A599" t="str">
            <v>AKDWAC0Z013</v>
          </cell>
          <cell r="B599" t="str">
            <v>TEE</v>
          </cell>
          <cell r="C599" t="str">
            <v>ASTM A234 GR.WPB; STD.WT ; BW</v>
          </cell>
          <cell r="D599" t="str">
            <v>4</v>
          </cell>
          <cell r="F599" t="str">
            <v>EA</v>
          </cell>
          <cell r="G599">
            <v>6</v>
          </cell>
          <cell r="H599">
            <v>11530</v>
          </cell>
          <cell r="I599">
            <v>69180</v>
          </cell>
          <cell r="J599">
            <v>6</v>
          </cell>
          <cell r="K599">
            <v>6</v>
          </cell>
          <cell r="N599" t="str">
            <v>TEE</v>
          </cell>
          <cell r="O599" t="str">
            <v>2M0H0</v>
          </cell>
        </row>
        <row r="600">
          <cell r="A600" t="str">
            <v>AKDWAC0Z015</v>
          </cell>
          <cell r="B600" t="str">
            <v>TEE</v>
          </cell>
          <cell r="C600" t="str">
            <v>ASTM A234 GR.WPB; STD.WT ; BW</v>
          </cell>
          <cell r="D600" t="str">
            <v>6</v>
          </cell>
          <cell r="F600" t="str">
            <v>EA</v>
          </cell>
          <cell r="G600">
            <v>2</v>
          </cell>
          <cell r="H600">
            <v>24570</v>
          </cell>
          <cell r="I600">
            <v>49140</v>
          </cell>
          <cell r="J600">
            <v>2</v>
          </cell>
          <cell r="K600">
            <v>2</v>
          </cell>
          <cell r="N600" t="str">
            <v>TEE</v>
          </cell>
          <cell r="O600" t="str">
            <v>2M0H0</v>
          </cell>
        </row>
        <row r="601">
          <cell r="A601" t="str">
            <v>AKDWAC0Z016</v>
          </cell>
          <cell r="B601" t="str">
            <v>TEE</v>
          </cell>
          <cell r="C601" t="str">
            <v>ASTM A234 GR.WPB; STD.WT ; BW</v>
          </cell>
          <cell r="D601" t="str">
            <v>8</v>
          </cell>
          <cell r="F601" t="str">
            <v>EA</v>
          </cell>
          <cell r="G601">
            <v>1</v>
          </cell>
          <cell r="H601">
            <v>48730</v>
          </cell>
          <cell r="I601">
            <v>48730</v>
          </cell>
          <cell r="J601">
            <v>1</v>
          </cell>
          <cell r="K601">
            <v>1</v>
          </cell>
          <cell r="N601" t="str">
            <v>TEE</v>
          </cell>
          <cell r="O601" t="str">
            <v>2M0H0</v>
          </cell>
        </row>
        <row r="602">
          <cell r="A602" t="str">
            <v>AKDWAC0Z017</v>
          </cell>
          <cell r="B602" t="str">
            <v>TEE</v>
          </cell>
          <cell r="C602" t="str">
            <v>ASTM A234 GR.WPB; STD.WT ; BW</v>
          </cell>
          <cell r="D602" t="str">
            <v>10</v>
          </cell>
          <cell r="F602" t="str">
            <v>EA</v>
          </cell>
          <cell r="G602">
            <v>2</v>
          </cell>
          <cell r="H602">
            <v>86590</v>
          </cell>
          <cell r="I602">
            <v>173180</v>
          </cell>
          <cell r="J602">
            <v>2</v>
          </cell>
          <cell r="K602">
            <v>2</v>
          </cell>
          <cell r="N602" t="str">
            <v>TEE</v>
          </cell>
          <cell r="O602" t="str">
            <v>2M0H0</v>
          </cell>
        </row>
        <row r="603">
          <cell r="A603" t="str">
            <v>AKDWAC0Z018</v>
          </cell>
          <cell r="B603" t="str">
            <v>TEE</v>
          </cell>
          <cell r="C603" t="str">
            <v>ASTM A234 GR.WPB; STD.WT ; BW</v>
          </cell>
          <cell r="D603" t="str">
            <v>12</v>
          </cell>
          <cell r="F603" t="str">
            <v>EA</v>
          </cell>
          <cell r="G603">
            <v>2</v>
          </cell>
          <cell r="H603">
            <v>136780</v>
          </cell>
          <cell r="I603">
            <v>273560</v>
          </cell>
          <cell r="J603">
            <v>2</v>
          </cell>
          <cell r="K603">
            <v>2</v>
          </cell>
          <cell r="N603" t="str">
            <v>TEE</v>
          </cell>
          <cell r="O603" t="str">
            <v>2M0H0</v>
          </cell>
        </row>
        <row r="604">
          <cell r="A604" t="str">
            <v>AKDWAC0Z019</v>
          </cell>
          <cell r="B604" t="str">
            <v>TEE</v>
          </cell>
          <cell r="C604" t="str">
            <v>ASTM A234 GR.WPB; STD.WT ; BW</v>
          </cell>
          <cell r="D604" t="str">
            <v>14</v>
          </cell>
          <cell r="F604" t="str">
            <v>EA</v>
          </cell>
          <cell r="G604">
            <v>1</v>
          </cell>
          <cell r="H604">
            <v>171640</v>
          </cell>
          <cell r="I604">
            <v>171640</v>
          </cell>
          <cell r="J604">
            <v>1</v>
          </cell>
          <cell r="K604">
            <v>1</v>
          </cell>
          <cell r="N604" t="str">
            <v>TEE</v>
          </cell>
          <cell r="O604" t="str">
            <v>2M0H0</v>
          </cell>
        </row>
        <row r="605">
          <cell r="A605" t="str">
            <v>AKDWAC0Z027</v>
          </cell>
          <cell r="B605" t="str">
            <v>TEE</v>
          </cell>
          <cell r="C605" t="str">
            <v>ASTM A234 GR.WPB; STD.WT ; BW</v>
          </cell>
          <cell r="D605" t="str">
            <v>30</v>
          </cell>
          <cell r="F605" t="str">
            <v>EA</v>
          </cell>
          <cell r="G605">
            <v>2</v>
          </cell>
          <cell r="H605">
            <v>732800</v>
          </cell>
          <cell r="I605">
            <v>1465600</v>
          </cell>
          <cell r="J605">
            <v>2</v>
          </cell>
          <cell r="K605">
            <v>2</v>
          </cell>
          <cell r="N605" t="str">
            <v>TEE</v>
          </cell>
          <cell r="O605" t="str">
            <v>2M0H0</v>
          </cell>
        </row>
        <row r="606">
          <cell r="A606" t="str">
            <v>AKDWAH0Z013</v>
          </cell>
          <cell r="B606" t="str">
            <v>TEE</v>
          </cell>
          <cell r="C606" t="str">
            <v>ASTM A234 GR.WPB; SCH.80 ; BW</v>
          </cell>
          <cell r="D606" t="str">
            <v>4</v>
          </cell>
          <cell r="F606" t="str">
            <v>EA</v>
          </cell>
          <cell r="G606">
            <v>1</v>
          </cell>
          <cell r="H606">
            <v>15440</v>
          </cell>
          <cell r="I606">
            <v>15440</v>
          </cell>
          <cell r="J606">
            <v>1</v>
          </cell>
          <cell r="K606">
            <v>1</v>
          </cell>
          <cell r="N606" t="str">
            <v>TEE</v>
          </cell>
          <cell r="O606" t="str">
            <v>2M0H0</v>
          </cell>
        </row>
        <row r="607">
          <cell r="A607" t="str">
            <v>AKDWAH0Z016</v>
          </cell>
          <cell r="B607" t="str">
            <v>TEE</v>
          </cell>
          <cell r="C607" t="str">
            <v>ASTM A234 GR.WPB; SCH.80 ; BW</v>
          </cell>
          <cell r="D607" t="str">
            <v>8</v>
          </cell>
          <cell r="F607" t="str">
            <v>EA</v>
          </cell>
          <cell r="G607">
            <v>2</v>
          </cell>
          <cell r="H607">
            <v>82770</v>
          </cell>
          <cell r="I607">
            <v>165540</v>
          </cell>
          <cell r="J607">
            <v>2</v>
          </cell>
          <cell r="K607">
            <v>2</v>
          </cell>
          <cell r="N607" t="str">
            <v>TEE</v>
          </cell>
          <cell r="O607" t="str">
            <v>2M0H0</v>
          </cell>
        </row>
        <row r="608">
          <cell r="A608" t="str">
            <v>AKDWID0Z018</v>
          </cell>
          <cell r="B608" t="str">
            <v>TEE</v>
          </cell>
          <cell r="C608" t="str">
            <v>ASTM A403 GR.WP304; SCH.80; BW.</v>
          </cell>
          <cell r="D608" t="str">
            <v>12</v>
          </cell>
          <cell r="F608" t="str">
            <v>EA</v>
          </cell>
          <cell r="G608">
            <v>2</v>
          </cell>
          <cell r="H608">
            <v>1777350</v>
          </cell>
          <cell r="I608">
            <v>3554700</v>
          </cell>
          <cell r="J608">
            <v>2</v>
          </cell>
          <cell r="K608">
            <v>2</v>
          </cell>
          <cell r="N608" t="str">
            <v>TEE</v>
          </cell>
          <cell r="O608" t="str">
            <v>2M0H0</v>
          </cell>
        </row>
        <row r="609">
          <cell r="A609" t="str">
            <v>AKDWID0Z021</v>
          </cell>
          <cell r="B609" t="str">
            <v>TEE</v>
          </cell>
          <cell r="C609" t="str">
            <v>ASTM A403 GR.WP304; SCH.80; BW.</v>
          </cell>
          <cell r="D609" t="str">
            <v>18</v>
          </cell>
          <cell r="F609" t="str">
            <v>EA</v>
          </cell>
          <cell r="G609">
            <v>8</v>
          </cell>
          <cell r="H609">
            <v>6357960</v>
          </cell>
          <cell r="I609">
            <v>50863680</v>
          </cell>
          <cell r="J609">
            <v>2</v>
          </cell>
          <cell r="K609">
            <v>2</v>
          </cell>
          <cell r="N609" t="str">
            <v>TEE</v>
          </cell>
          <cell r="O609" t="str">
            <v>2M0H0</v>
          </cell>
        </row>
        <row r="610">
          <cell r="A610" t="str">
            <v>AKDWII0Z015</v>
          </cell>
          <cell r="B610" t="str">
            <v>TEE</v>
          </cell>
          <cell r="C610" t="str">
            <v>ASTM A403 GR.WP304; SCH.80S; BW</v>
          </cell>
          <cell r="D610" t="str">
            <v>6</v>
          </cell>
          <cell r="F610" t="str">
            <v>EA</v>
          </cell>
          <cell r="G610">
            <v>17</v>
          </cell>
          <cell r="H610">
            <v>710000</v>
          </cell>
          <cell r="I610">
            <v>12070000</v>
          </cell>
          <cell r="J610">
            <v>17</v>
          </cell>
          <cell r="K610">
            <v>17</v>
          </cell>
          <cell r="N610" t="str">
            <v>TEE</v>
          </cell>
          <cell r="O610" t="str">
            <v>2M0H0</v>
          </cell>
          <cell r="P610">
            <v>5</v>
          </cell>
        </row>
        <row r="611">
          <cell r="A611" t="str">
            <v>AKDWII0Z016</v>
          </cell>
          <cell r="B611" t="str">
            <v>TEE</v>
          </cell>
          <cell r="C611" t="str">
            <v>ASTM A403 GR.WP304; SCH.80S; BW</v>
          </cell>
          <cell r="D611" t="str">
            <v>8</v>
          </cell>
          <cell r="F611" t="str">
            <v>EA</v>
          </cell>
          <cell r="G611">
            <v>3</v>
          </cell>
          <cell r="H611">
            <v>1797390</v>
          </cell>
          <cell r="I611">
            <v>5392170</v>
          </cell>
          <cell r="J611">
            <v>3</v>
          </cell>
          <cell r="K611">
            <v>3</v>
          </cell>
          <cell r="N611" t="str">
            <v>TEE</v>
          </cell>
          <cell r="O611" t="str">
            <v>2M0H0</v>
          </cell>
          <cell r="P611">
            <v>5</v>
          </cell>
        </row>
        <row r="612">
          <cell r="A612" t="str">
            <v>AKDWIL0Z009</v>
          </cell>
          <cell r="B612" t="str">
            <v>TEE</v>
          </cell>
          <cell r="C612" t="str">
            <v>ASTM A403 GR.WP304; SCH.40S; BW;</v>
          </cell>
          <cell r="D612" t="str">
            <v>2</v>
          </cell>
          <cell r="F612" t="str">
            <v>EA</v>
          </cell>
          <cell r="G612">
            <v>29</v>
          </cell>
          <cell r="H612">
            <v>16800</v>
          </cell>
          <cell r="I612">
            <v>487200</v>
          </cell>
          <cell r="J612">
            <v>29</v>
          </cell>
          <cell r="K612">
            <v>29</v>
          </cell>
          <cell r="N612" t="str">
            <v>TEE</v>
          </cell>
          <cell r="O612" t="str">
            <v>2M0H0</v>
          </cell>
        </row>
        <row r="613">
          <cell r="A613" t="str">
            <v>AKDWIL0Z011</v>
          </cell>
          <cell r="B613" t="str">
            <v>TEE</v>
          </cell>
          <cell r="C613" t="str">
            <v>ASTM A403 GR.WP304; SCH.40S; BW;</v>
          </cell>
          <cell r="D613" t="str">
            <v>3</v>
          </cell>
          <cell r="F613" t="str">
            <v>EA</v>
          </cell>
          <cell r="G613">
            <v>6</v>
          </cell>
          <cell r="H613">
            <v>37800</v>
          </cell>
          <cell r="I613">
            <v>226800</v>
          </cell>
          <cell r="J613">
            <v>8</v>
          </cell>
          <cell r="K613">
            <v>8</v>
          </cell>
          <cell r="N613" t="str">
            <v>TEE</v>
          </cell>
          <cell r="O613" t="str">
            <v>2M0H0</v>
          </cell>
        </row>
        <row r="614">
          <cell r="A614" t="str">
            <v>AKDWIQ0Z009</v>
          </cell>
          <cell r="B614" t="str">
            <v>TEE</v>
          </cell>
          <cell r="C614" t="str">
            <v>ASTM A403 GR.WP304; SCH.10S ; BW</v>
          </cell>
          <cell r="D614" t="str">
            <v>2</v>
          </cell>
          <cell r="F614" t="str">
            <v>EA</v>
          </cell>
          <cell r="G614">
            <v>76</v>
          </cell>
          <cell r="H614">
            <v>16100</v>
          </cell>
          <cell r="I614">
            <v>1223600</v>
          </cell>
          <cell r="J614">
            <v>75</v>
          </cell>
          <cell r="K614">
            <v>76</v>
          </cell>
          <cell r="N614" t="str">
            <v>TEE</v>
          </cell>
          <cell r="O614" t="str">
            <v>2M0H0</v>
          </cell>
        </row>
        <row r="615">
          <cell r="A615" t="str">
            <v>AKDWIQ0Z011</v>
          </cell>
          <cell r="B615" t="str">
            <v>TEE</v>
          </cell>
          <cell r="C615" t="str">
            <v>ASTM A403 GR.WP304; SCH.10S ; BW</v>
          </cell>
          <cell r="D615" t="str">
            <v>3</v>
          </cell>
          <cell r="F615" t="str">
            <v>EA</v>
          </cell>
          <cell r="G615">
            <v>41</v>
          </cell>
          <cell r="H615">
            <v>33600</v>
          </cell>
          <cell r="I615">
            <v>1377600</v>
          </cell>
          <cell r="J615">
            <v>41</v>
          </cell>
          <cell r="K615">
            <v>41</v>
          </cell>
          <cell r="N615" t="str">
            <v>TEE</v>
          </cell>
          <cell r="O615" t="str">
            <v>2M0H0</v>
          </cell>
        </row>
        <row r="616">
          <cell r="A616" t="str">
            <v>AKDWIQ0Z013</v>
          </cell>
          <cell r="B616" t="str">
            <v>TEE</v>
          </cell>
          <cell r="C616" t="str">
            <v>ASTM A403 GR.WP304; SCH.10S ; BW</v>
          </cell>
          <cell r="D616" t="str">
            <v>4</v>
          </cell>
          <cell r="F616" t="str">
            <v>EA</v>
          </cell>
          <cell r="G616">
            <v>11</v>
          </cell>
          <cell r="H616">
            <v>52360</v>
          </cell>
          <cell r="I616">
            <v>575960</v>
          </cell>
          <cell r="J616">
            <v>11</v>
          </cell>
          <cell r="K616">
            <v>11</v>
          </cell>
          <cell r="N616" t="str">
            <v>TEE</v>
          </cell>
          <cell r="O616" t="str">
            <v>2M0H0</v>
          </cell>
        </row>
        <row r="617">
          <cell r="A617" t="str">
            <v>AKDWIQ0Z015</v>
          </cell>
          <cell r="B617" t="str">
            <v>TEE</v>
          </cell>
          <cell r="C617" t="str">
            <v>ASTM A403 GR.WP304; SCH.10S ; BW</v>
          </cell>
          <cell r="D617" t="str">
            <v>6</v>
          </cell>
          <cell r="F617" t="str">
            <v>EA</v>
          </cell>
          <cell r="G617">
            <v>21</v>
          </cell>
          <cell r="H617">
            <v>142100</v>
          </cell>
          <cell r="I617">
            <v>2984100</v>
          </cell>
          <cell r="J617">
            <v>21</v>
          </cell>
          <cell r="K617">
            <v>21</v>
          </cell>
          <cell r="N617" t="str">
            <v>TEE</v>
          </cell>
          <cell r="O617" t="str">
            <v>2M0H0</v>
          </cell>
        </row>
        <row r="618">
          <cell r="A618" t="str">
            <v>AKDWIQ0Z016</v>
          </cell>
          <cell r="B618" t="str">
            <v>TEE</v>
          </cell>
          <cell r="C618" t="str">
            <v>ASTM A403 GR.WP304; SCH.10S ; BW</v>
          </cell>
          <cell r="D618" t="str">
            <v>8</v>
          </cell>
          <cell r="F618" t="str">
            <v>EA</v>
          </cell>
          <cell r="G618">
            <v>2</v>
          </cell>
          <cell r="H618">
            <v>341710</v>
          </cell>
          <cell r="I618">
            <v>683420</v>
          </cell>
          <cell r="J618">
            <v>2</v>
          </cell>
          <cell r="K618">
            <v>2</v>
          </cell>
          <cell r="N618" t="str">
            <v>TEE</v>
          </cell>
          <cell r="O618" t="str">
            <v>2M0H0</v>
          </cell>
        </row>
        <row r="619">
          <cell r="A619" t="str">
            <v>AKDWIQ0Z017</v>
          </cell>
          <cell r="B619" t="str">
            <v>TEE</v>
          </cell>
          <cell r="C619" t="str">
            <v>ASTM A403 GR.WP304; SCH.10S ; BW</v>
          </cell>
          <cell r="D619" t="str">
            <v>10</v>
          </cell>
          <cell r="F619" t="str">
            <v>EA</v>
          </cell>
          <cell r="G619">
            <v>10</v>
          </cell>
          <cell r="H619">
            <v>1170750</v>
          </cell>
          <cell r="I619">
            <v>11707500</v>
          </cell>
          <cell r="J619">
            <v>10</v>
          </cell>
          <cell r="K619">
            <v>10</v>
          </cell>
          <cell r="N619" t="str">
            <v>TEE</v>
          </cell>
          <cell r="O619" t="str">
            <v>2M0H0</v>
          </cell>
        </row>
        <row r="620">
          <cell r="A620" t="str">
            <v>AKDWIQ0Z018</v>
          </cell>
          <cell r="B620" t="str">
            <v>TEE</v>
          </cell>
          <cell r="C620" t="str">
            <v>ASTM A403 GR.WP304; SCH.10S ; BW</v>
          </cell>
          <cell r="D620" t="str">
            <v>12</v>
          </cell>
          <cell r="F620" t="str">
            <v>EA</v>
          </cell>
          <cell r="G620">
            <v>4</v>
          </cell>
          <cell r="H620">
            <v>327910</v>
          </cell>
          <cell r="I620">
            <v>1311640</v>
          </cell>
          <cell r="J620">
            <v>4</v>
          </cell>
          <cell r="K620">
            <v>4</v>
          </cell>
          <cell r="N620" t="str">
            <v>TEE</v>
          </cell>
          <cell r="O620" t="str">
            <v>2M0H0</v>
          </cell>
        </row>
        <row r="621">
          <cell r="A621" t="str">
            <v>AKDWIQ0Z020</v>
          </cell>
          <cell r="B621" t="str">
            <v>TEE</v>
          </cell>
          <cell r="C621" t="str">
            <v>ASTM A403 GR.WP304; SCH.10S ; BW</v>
          </cell>
          <cell r="D621" t="str">
            <v>16</v>
          </cell>
          <cell r="F621" t="str">
            <v>EA</v>
          </cell>
          <cell r="G621">
            <v>4</v>
          </cell>
          <cell r="H621">
            <v>470400</v>
          </cell>
          <cell r="I621">
            <v>1881600</v>
          </cell>
          <cell r="J621">
            <v>4</v>
          </cell>
          <cell r="K621">
            <v>4</v>
          </cell>
          <cell r="N621" t="str">
            <v>TEE</v>
          </cell>
          <cell r="O621" t="str">
            <v>2M0H0</v>
          </cell>
        </row>
        <row r="622">
          <cell r="A622" t="str">
            <v>AKDWIQ0Z022</v>
          </cell>
          <cell r="B622" t="str">
            <v>TEE</v>
          </cell>
          <cell r="C622" t="str">
            <v>ASTM A403 GR.WP304; SCH.10S ; BW</v>
          </cell>
          <cell r="D622" t="str">
            <v>20</v>
          </cell>
          <cell r="F622" t="str">
            <v>EA</v>
          </cell>
          <cell r="G622">
            <v>7</v>
          </cell>
          <cell r="H622">
            <v>854000</v>
          </cell>
          <cell r="I622">
            <v>5978000</v>
          </cell>
          <cell r="J622">
            <v>7</v>
          </cell>
          <cell r="K622">
            <v>7</v>
          </cell>
          <cell r="N622" t="str">
            <v>TEE</v>
          </cell>
          <cell r="O622" t="str">
            <v>2M0H0</v>
          </cell>
        </row>
        <row r="623">
          <cell r="A623" t="str">
            <v>AKEWIDIZ252</v>
          </cell>
          <cell r="B623" t="str">
            <v>RED TEE</v>
          </cell>
          <cell r="C623" t="str">
            <v>ASTM A403 GR.WP304; SCH.80 X SCH.80S; BW</v>
          </cell>
          <cell r="D623" t="str">
            <v>12</v>
          </cell>
          <cell r="E623" t="str">
            <v>8</v>
          </cell>
          <cell r="F623" t="str">
            <v>EA</v>
          </cell>
          <cell r="G623">
            <v>12</v>
          </cell>
          <cell r="H623">
            <v>1434010</v>
          </cell>
          <cell r="I623">
            <v>17208120</v>
          </cell>
          <cell r="J623">
            <v>12</v>
          </cell>
          <cell r="K623">
            <v>12</v>
          </cell>
          <cell r="N623" t="str">
            <v>RTE</v>
          </cell>
          <cell r="O623" t="str">
            <v>2M0H0</v>
          </cell>
        </row>
        <row r="624">
          <cell r="A624" t="str">
            <v>AKEWII0Z220</v>
          </cell>
          <cell r="B624" t="str">
            <v>RED TEE</v>
          </cell>
          <cell r="C624" t="str">
            <v>ASTM A403 GR.WP304; SCH.80S ; BW</v>
          </cell>
          <cell r="D624" t="str">
            <v>8</v>
          </cell>
          <cell r="E624" t="str">
            <v>6</v>
          </cell>
          <cell r="F624" t="str">
            <v>EA</v>
          </cell>
          <cell r="G624">
            <v>16</v>
          </cell>
          <cell r="H624">
            <v>931980</v>
          </cell>
          <cell r="I624">
            <v>14911680</v>
          </cell>
          <cell r="J624">
            <v>16</v>
          </cell>
          <cell r="K624">
            <v>16</v>
          </cell>
          <cell r="N624" t="str">
            <v>RTE</v>
          </cell>
          <cell r="O624" t="str">
            <v>2M0H0</v>
          </cell>
        </row>
        <row r="625">
          <cell r="A625" t="str">
            <v>AKEWIILZ204</v>
          </cell>
          <cell r="B625" t="str">
            <v>RED TEE</v>
          </cell>
          <cell r="C625" t="str">
            <v>ASTM A403 GR.WP304; SCH.80S X SCH.40S; BW</v>
          </cell>
          <cell r="D625" t="str">
            <v>6</v>
          </cell>
          <cell r="E625" t="str">
            <v>4</v>
          </cell>
          <cell r="F625" t="str">
            <v>EA</v>
          </cell>
          <cell r="G625">
            <v>8</v>
          </cell>
          <cell r="H625">
            <v>383600</v>
          </cell>
          <cell r="I625">
            <v>3068800</v>
          </cell>
          <cell r="J625">
            <v>8</v>
          </cell>
          <cell r="K625">
            <v>8</v>
          </cell>
          <cell r="N625" t="str">
            <v>RTE</v>
          </cell>
          <cell r="O625" t="str">
            <v>2M0H0</v>
          </cell>
        </row>
        <row r="626">
          <cell r="A626" t="str">
            <v>AKEWIL0Z154</v>
          </cell>
          <cell r="B626" t="str">
            <v>RED TEE</v>
          </cell>
          <cell r="C626" t="str">
            <v>ASTM A403 GR.WP304; SCH.40S ; BW</v>
          </cell>
          <cell r="D626" t="str">
            <v>3</v>
          </cell>
          <cell r="E626" t="str">
            <v>2</v>
          </cell>
          <cell r="F626" t="str">
            <v>EA</v>
          </cell>
          <cell r="G626">
            <v>3</v>
          </cell>
          <cell r="H626">
            <v>37800</v>
          </cell>
          <cell r="I626">
            <v>113400</v>
          </cell>
          <cell r="J626">
            <v>3</v>
          </cell>
          <cell r="K626">
            <v>3</v>
          </cell>
          <cell r="N626" t="str">
            <v>RTE</v>
          </cell>
          <cell r="O626" t="str">
            <v>2M0H0</v>
          </cell>
        </row>
        <row r="627">
          <cell r="A627" t="str">
            <v>AKEWIQ0Z133</v>
          </cell>
          <cell r="B627" t="str">
            <v>RED TEE</v>
          </cell>
          <cell r="C627" t="str">
            <v>ASTM A403 GR.WP304; SCH.10S ; BW</v>
          </cell>
          <cell r="D627" t="str">
            <v>2</v>
          </cell>
          <cell r="E627" t="str">
            <v>3/4</v>
          </cell>
          <cell r="F627" t="str">
            <v>EA</v>
          </cell>
          <cell r="G627">
            <v>9</v>
          </cell>
          <cell r="H627">
            <v>16100</v>
          </cell>
          <cell r="I627">
            <v>144900</v>
          </cell>
          <cell r="J627">
            <v>9</v>
          </cell>
          <cell r="K627">
            <v>9</v>
          </cell>
          <cell r="N627" t="str">
            <v>RTE</v>
          </cell>
          <cell r="O627" t="str">
            <v>2M0H0</v>
          </cell>
        </row>
        <row r="628">
          <cell r="A628" t="str">
            <v>AKEWIQ0Z154</v>
          </cell>
          <cell r="B628" t="str">
            <v>RED TEE</v>
          </cell>
          <cell r="C628" t="str">
            <v>ASTM A403 GR.WP304; SCH.10S ; BW</v>
          </cell>
          <cell r="D628" t="str">
            <v>3</v>
          </cell>
          <cell r="E628" t="str">
            <v>2</v>
          </cell>
          <cell r="F628" t="str">
            <v>EA</v>
          </cell>
          <cell r="G628">
            <v>28</v>
          </cell>
          <cell r="H628">
            <v>33600</v>
          </cell>
          <cell r="I628">
            <v>940800</v>
          </cell>
          <cell r="J628">
            <v>28</v>
          </cell>
          <cell r="K628">
            <v>28</v>
          </cell>
          <cell r="N628" t="str">
            <v>RTE</v>
          </cell>
          <cell r="O628" t="str">
            <v>2M0H0</v>
          </cell>
        </row>
        <row r="629">
          <cell r="A629" t="str">
            <v>AKEWIQ0Z175</v>
          </cell>
          <cell r="B629" t="str">
            <v>RED TEE</v>
          </cell>
          <cell r="C629" t="str">
            <v>ASTM A403 GR.WP304; SCH.10S ; BW</v>
          </cell>
          <cell r="D629" t="str">
            <v>4</v>
          </cell>
          <cell r="E629" t="str">
            <v>2</v>
          </cell>
          <cell r="F629" t="str">
            <v>EA</v>
          </cell>
          <cell r="G629">
            <v>25</v>
          </cell>
          <cell r="H629">
            <v>54740</v>
          </cell>
          <cell r="I629">
            <v>1368500</v>
          </cell>
          <cell r="J629">
            <v>24</v>
          </cell>
          <cell r="K629">
            <v>25</v>
          </cell>
          <cell r="N629" t="str">
            <v>RTE</v>
          </cell>
          <cell r="O629" t="str">
            <v>2M0H0</v>
          </cell>
        </row>
        <row r="630">
          <cell r="A630" t="str">
            <v>AKEWIQ0Z177</v>
          </cell>
          <cell r="B630" t="str">
            <v>RED TEE</v>
          </cell>
          <cell r="C630" t="str">
            <v>ASTM A403 GR.WP304; SCH.10S ; BW</v>
          </cell>
          <cell r="D630" t="str">
            <v>4</v>
          </cell>
          <cell r="E630" t="str">
            <v>3</v>
          </cell>
          <cell r="F630" t="str">
            <v>EA</v>
          </cell>
          <cell r="G630">
            <v>8</v>
          </cell>
          <cell r="H630">
            <v>52360</v>
          </cell>
          <cell r="I630">
            <v>418880</v>
          </cell>
          <cell r="J630">
            <v>8</v>
          </cell>
          <cell r="K630">
            <v>8</v>
          </cell>
          <cell r="N630" t="str">
            <v>RTE</v>
          </cell>
          <cell r="O630" t="str">
            <v>2M0H0</v>
          </cell>
        </row>
        <row r="631">
          <cell r="A631" t="str">
            <v>AKEWIQ0Z202</v>
          </cell>
          <cell r="B631" t="str">
            <v>RED TEE</v>
          </cell>
          <cell r="C631" t="str">
            <v>ASTM A403 GR.WP304; SCH.10S ; BW</v>
          </cell>
          <cell r="D631" t="str">
            <v>6</v>
          </cell>
          <cell r="E631" t="str">
            <v>3</v>
          </cell>
          <cell r="F631" t="str">
            <v>EA</v>
          </cell>
          <cell r="G631">
            <v>45</v>
          </cell>
          <cell r="H631">
            <v>148580</v>
          </cell>
          <cell r="I631">
            <v>6686100</v>
          </cell>
          <cell r="J631">
            <v>45</v>
          </cell>
          <cell r="K631">
            <v>45</v>
          </cell>
          <cell r="N631" t="str">
            <v>RTE</v>
          </cell>
          <cell r="O631" t="str">
            <v>2M0H0</v>
          </cell>
        </row>
        <row r="632">
          <cell r="A632" t="str">
            <v>AKEWIQ0Z204</v>
          </cell>
          <cell r="B632" t="str">
            <v>RED TEE</v>
          </cell>
          <cell r="C632" t="str">
            <v>ASTM A403 GR.WP304; SCH.10S ; BW</v>
          </cell>
          <cell r="D632" t="str">
            <v>6</v>
          </cell>
          <cell r="E632" t="str">
            <v>4</v>
          </cell>
          <cell r="F632" t="str">
            <v>EA</v>
          </cell>
          <cell r="G632">
            <v>6</v>
          </cell>
          <cell r="H632">
            <v>148580</v>
          </cell>
          <cell r="I632">
            <v>891480</v>
          </cell>
          <cell r="J632">
            <v>6</v>
          </cell>
          <cell r="K632">
            <v>6</v>
          </cell>
          <cell r="N632" t="str">
            <v>RTE</v>
          </cell>
          <cell r="O632" t="str">
            <v>2M0H0</v>
          </cell>
        </row>
        <row r="633">
          <cell r="A633" t="str">
            <v>AKEWIQ0Z218</v>
          </cell>
          <cell r="B633" t="str">
            <v>RED TEE</v>
          </cell>
          <cell r="C633" t="str">
            <v>ASTM A403 GR.WP304; SCH.10S ; BW</v>
          </cell>
          <cell r="D633" t="str">
            <v>8</v>
          </cell>
          <cell r="E633" t="str">
            <v>4</v>
          </cell>
          <cell r="F633" t="str">
            <v>EA</v>
          </cell>
          <cell r="G633">
            <v>15</v>
          </cell>
          <cell r="H633">
            <v>341710</v>
          </cell>
          <cell r="I633">
            <v>5125650</v>
          </cell>
          <cell r="J633">
            <v>15</v>
          </cell>
          <cell r="K633">
            <v>15</v>
          </cell>
          <cell r="N633" t="str">
            <v>RTE</v>
          </cell>
          <cell r="O633" t="str">
            <v>2M0H0</v>
          </cell>
        </row>
        <row r="634">
          <cell r="A634" t="str">
            <v>AKEWIQ0Z220</v>
          </cell>
          <cell r="B634" t="str">
            <v>RED TEE</v>
          </cell>
          <cell r="C634" t="str">
            <v>ASTM A403 GR.WP304; SCH.10S ; BW</v>
          </cell>
          <cell r="D634" t="str">
            <v>8</v>
          </cell>
          <cell r="E634" t="str">
            <v>6</v>
          </cell>
          <cell r="F634" t="str">
            <v>EA</v>
          </cell>
          <cell r="G634">
            <v>2</v>
          </cell>
          <cell r="H634">
            <v>349350</v>
          </cell>
          <cell r="I634">
            <v>698700</v>
          </cell>
          <cell r="J634">
            <v>2</v>
          </cell>
          <cell r="K634">
            <v>2</v>
          </cell>
          <cell r="N634" t="str">
            <v>RTE</v>
          </cell>
          <cell r="O634" t="str">
            <v>2M0H0</v>
          </cell>
        </row>
        <row r="635">
          <cell r="A635" t="str">
            <v>AKEWIQ0Z235</v>
          </cell>
          <cell r="B635" t="str">
            <v>RED TEE</v>
          </cell>
          <cell r="C635" t="str">
            <v>ASTM A403 GR.WP304; SCH.10S ; BW</v>
          </cell>
          <cell r="D635" t="str">
            <v>10</v>
          </cell>
          <cell r="E635" t="str">
            <v>6</v>
          </cell>
          <cell r="F635" t="str">
            <v>EA</v>
          </cell>
          <cell r="G635">
            <v>4</v>
          </cell>
          <cell r="H635">
            <v>1224190</v>
          </cell>
          <cell r="I635">
            <v>4896760</v>
          </cell>
          <cell r="J635">
            <v>4</v>
          </cell>
          <cell r="K635">
            <v>4</v>
          </cell>
          <cell r="N635" t="str">
            <v>RTE</v>
          </cell>
          <cell r="O635" t="str">
            <v>2M0H0</v>
          </cell>
        </row>
        <row r="636">
          <cell r="A636" t="str">
            <v>AKEWIQ0Z251</v>
          </cell>
          <cell r="B636" t="str">
            <v>RED TEE</v>
          </cell>
          <cell r="C636" t="str">
            <v>ASTM A403 GR.WP304; SCH.10S ; BW</v>
          </cell>
          <cell r="D636" t="str">
            <v>12</v>
          </cell>
          <cell r="E636" t="str">
            <v>6</v>
          </cell>
          <cell r="F636" t="str">
            <v>EA</v>
          </cell>
          <cell r="G636">
            <v>11</v>
          </cell>
          <cell r="H636">
            <v>327910</v>
          </cell>
          <cell r="I636">
            <v>3607010</v>
          </cell>
          <cell r="J636">
            <v>11</v>
          </cell>
          <cell r="K636">
            <v>11</v>
          </cell>
          <cell r="N636" t="str">
            <v>RTE</v>
          </cell>
          <cell r="O636" t="str">
            <v>2M0H0</v>
          </cell>
        </row>
        <row r="637">
          <cell r="A637" t="str">
            <v>AKEWIQ0Z252</v>
          </cell>
          <cell r="B637" t="str">
            <v>RED TEE</v>
          </cell>
          <cell r="C637" t="str">
            <v>ASTM A403 GR.WP304; SCH.10S ; BW</v>
          </cell>
          <cell r="D637" t="str">
            <v>12</v>
          </cell>
          <cell r="E637" t="str">
            <v>8</v>
          </cell>
          <cell r="F637" t="str">
            <v>EA</v>
          </cell>
          <cell r="G637">
            <v>1</v>
          </cell>
          <cell r="H637">
            <v>327910</v>
          </cell>
          <cell r="I637">
            <v>327910</v>
          </cell>
          <cell r="J637">
            <v>1</v>
          </cell>
          <cell r="K637">
            <v>1</v>
          </cell>
          <cell r="N637" t="str">
            <v>RTE</v>
          </cell>
          <cell r="O637" t="str">
            <v>2M0H0</v>
          </cell>
        </row>
        <row r="638">
          <cell r="A638" t="str">
            <v>AKEWIQ0Z253</v>
          </cell>
          <cell r="B638" t="str">
            <v>RED TEE</v>
          </cell>
          <cell r="C638" t="str">
            <v>ASTM A403 GR.WP304; SCH.10S ; BW</v>
          </cell>
          <cell r="D638" t="str">
            <v>12</v>
          </cell>
          <cell r="E638" t="str">
            <v>10</v>
          </cell>
          <cell r="F638" t="str">
            <v>EA</v>
          </cell>
          <cell r="G638">
            <v>1</v>
          </cell>
          <cell r="H638">
            <v>327910</v>
          </cell>
          <cell r="I638">
            <v>327910</v>
          </cell>
          <cell r="J638">
            <v>1</v>
          </cell>
          <cell r="K638">
            <v>1</v>
          </cell>
          <cell r="N638" t="str">
            <v>RTE</v>
          </cell>
          <cell r="O638" t="str">
            <v>2M0H0</v>
          </cell>
        </row>
        <row r="639">
          <cell r="A639" t="str">
            <v>AKFDAC0Z154</v>
          </cell>
          <cell r="B639" t="str">
            <v>CON REDUCER</v>
          </cell>
          <cell r="C639" t="str">
            <v>ASTM A234 GR.WPB; STD.WT ; BW</v>
          </cell>
          <cell r="D639" t="str">
            <v>3</v>
          </cell>
          <cell r="E639" t="str">
            <v>2</v>
          </cell>
          <cell r="F639" t="str">
            <v>EA</v>
          </cell>
          <cell r="G639">
            <v>2</v>
          </cell>
          <cell r="H639">
            <v>3730</v>
          </cell>
          <cell r="I639">
            <v>7460</v>
          </cell>
          <cell r="J639">
            <v>2</v>
          </cell>
          <cell r="K639">
            <v>2</v>
          </cell>
          <cell r="N639" t="str">
            <v>CRE</v>
          </cell>
          <cell r="O639" t="str">
            <v>2M0H0</v>
          </cell>
        </row>
        <row r="640">
          <cell r="A640" t="str">
            <v>AKFWAC0Z145</v>
          </cell>
          <cell r="B640" t="str">
            <v>CON REDUCER</v>
          </cell>
          <cell r="C640" t="str">
            <v>ASTM A234 GR.WPB; STD.WT ; BW</v>
          </cell>
          <cell r="D640" t="str">
            <v>2-1/2</v>
          </cell>
          <cell r="E640" t="str">
            <v>2</v>
          </cell>
          <cell r="F640" t="str">
            <v>EA</v>
          </cell>
          <cell r="G640">
            <v>1</v>
          </cell>
          <cell r="H640">
            <v>3730</v>
          </cell>
          <cell r="I640">
            <v>3730</v>
          </cell>
          <cell r="J640">
            <v>1</v>
          </cell>
          <cell r="K640">
            <v>1</v>
          </cell>
          <cell r="N640" t="str">
            <v>CRE</v>
          </cell>
          <cell r="O640" t="str">
            <v>2M0H0</v>
          </cell>
          <cell r="P640">
            <v>6</v>
          </cell>
        </row>
        <row r="641">
          <cell r="A641" t="str">
            <v>AKFWAC0Z154</v>
          </cell>
          <cell r="B641" t="str">
            <v>CON REDUCER</v>
          </cell>
          <cell r="C641" t="str">
            <v>ASTM A234 GR.WPB; STD.WT ; BW</v>
          </cell>
          <cell r="D641" t="str">
            <v>3</v>
          </cell>
          <cell r="E641" t="str">
            <v>2</v>
          </cell>
          <cell r="F641" t="str">
            <v>EA</v>
          </cell>
          <cell r="G641">
            <v>1</v>
          </cell>
          <cell r="H641">
            <v>3730</v>
          </cell>
          <cell r="I641">
            <v>3730</v>
          </cell>
          <cell r="J641">
            <v>1</v>
          </cell>
          <cell r="K641">
            <v>1</v>
          </cell>
          <cell r="N641" t="str">
            <v>CRE</v>
          </cell>
          <cell r="O641" t="str">
            <v>2M0H0</v>
          </cell>
        </row>
        <row r="642">
          <cell r="A642" t="str">
            <v>AKFWAC0Z236</v>
          </cell>
          <cell r="B642" t="str">
            <v>CON REDUCER</v>
          </cell>
          <cell r="C642" t="str">
            <v>ASTM A234 GR.WPB; STD.WT ; BW</v>
          </cell>
          <cell r="D642" t="str">
            <v>10</v>
          </cell>
          <cell r="E642" t="str">
            <v>8</v>
          </cell>
          <cell r="F642" t="str">
            <v>EA</v>
          </cell>
          <cell r="G642">
            <v>4</v>
          </cell>
          <cell r="H642">
            <v>33120</v>
          </cell>
          <cell r="I642">
            <v>132480</v>
          </cell>
          <cell r="J642">
            <v>0</v>
          </cell>
          <cell r="K642">
            <v>4</v>
          </cell>
          <cell r="N642" t="str">
            <v>CRE</v>
          </cell>
          <cell r="O642" t="str">
            <v>2M0H0</v>
          </cell>
        </row>
        <row r="643">
          <cell r="A643" t="str">
            <v>AKFWAC0Z270</v>
          </cell>
          <cell r="B643" t="str">
            <v>CON REDUCER</v>
          </cell>
          <cell r="C643" t="str">
            <v>ASTM A234 GR.WPB; STD.WT ; BW</v>
          </cell>
          <cell r="D643" t="str">
            <v>14</v>
          </cell>
          <cell r="E643" t="str">
            <v>10</v>
          </cell>
          <cell r="F643" t="str">
            <v>EA</v>
          </cell>
          <cell r="G643">
            <v>2</v>
          </cell>
          <cell r="H643">
            <v>77940</v>
          </cell>
          <cell r="I643">
            <v>155880</v>
          </cell>
          <cell r="J643">
            <v>2</v>
          </cell>
          <cell r="K643">
            <v>2</v>
          </cell>
          <cell r="N643" t="str">
            <v>CRE</v>
          </cell>
          <cell r="O643" t="str">
            <v>2M0H0</v>
          </cell>
        </row>
        <row r="644">
          <cell r="A644" t="str">
            <v>AKFWACBZ154</v>
          </cell>
          <cell r="B644" t="str">
            <v>CON REDUCER</v>
          </cell>
          <cell r="C644" t="str">
            <v>ASTM A234 GR.WPB; STD.WT  X  XS; BW</v>
          </cell>
          <cell r="D644" t="str">
            <v>3</v>
          </cell>
          <cell r="E644" t="str">
            <v>2</v>
          </cell>
          <cell r="F644" t="str">
            <v>EA</v>
          </cell>
          <cell r="G644">
            <v>8</v>
          </cell>
          <cell r="H644">
            <v>4980</v>
          </cell>
          <cell r="I644">
            <v>39840</v>
          </cell>
          <cell r="J644">
            <v>8</v>
          </cell>
          <cell r="K644">
            <v>8</v>
          </cell>
          <cell r="N644" t="str">
            <v>CRE</v>
          </cell>
          <cell r="O644" t="str">
            <v>2M0H0</v>
          </cell>
        </row>
        <row r="645">
          <cell r="A645" t="str">
            <v>AKFWACBZ155</v>
          </cell>
          <cell r="B645" t="str">
            <v>CON REDUCER</v>
          </cell>
          <cell r="C645" t="str">
            <v>ASTM A234 GR.WPB; STD.WT  X  XS; BW</v>
          </cell>
          <cell r="D645" t="str">
            <v>3</v>
          </cell>
          <cell r="E645" t="str">
            <v>2-1/2</v>
          </cell>
          <cell r="F645" t="str">
            <v>EA</v>
          </cell>
          <cell r="G645">
            <v>8</v>
          </cell>
          <cell r="H645">
            <v>17920</v>
          </cell>
          <cell r="I645">
            <v>143360</v>
          </cell>
          <cell r="J645">
            <v>8</v>
          </cell>
          <cell r="K645">
            <v>8</v>
          </cell>
          <cell r="N645" t="str">
            <v>CRE</v>
          </cell>
          <cell r="O645" t="str">
            <v>2M0H0</v>
          </cell>
        </row>
        <row r="646">
          <cell r="A646" t="str">
            <v>AKFWACBZ177</v>
          </cell>
          <cell r="B646" t="str">
            <v>CON REDUCER</v>
          </cell>
          <cell r="C646" t="str">
            <v>ASTM A234 GR.WPB; STD.WT  X  XS; BW</v>
          </cell>
          <cell r="D646" t="str">
            <v>4</v>
          </cell>
          <cell r="E646" t="str">
            <v>3</v>
          </cell>
          <cell r="F646" t="str">
            <v>EA</v>
          </cell>
          <cell r="G646">
            <v>1</v>
          </cell>
          <cell r="H646">
            <v>5390</v>
          </cell>
          <cell r="I646">
            <v>5390</v>
          </cell>
          <cell r="J646">
            <v>1</v>
          </cell>
          <cell r="K646">
            <v>1</v>
          </cell>
          <cell r="N646" t="str">
            <v>CRE</v>
          </cell>
          <cell r="O646" t="str">
            <v>2M0H0</v>
          </cell>
        </row>
        <row r="647">
          <cell r="A647" t="str">
            <v>AKFWID0Z253</v>
          </cell>
          <cell r="B647" t="str">
            <v>CON REDUCER</v>
          </cell>
          <cell r="C647" t="str">
            <v>ASTM A403 GR.WP304; SCH.80; BW</v>
          </cell>
          <cell r="D647" t="str">
            <v>12</v>
          </cell>
          <cell r="E647" t="str">
            <v>10</v>
          </cell>
          <cell r="F647" t="str">
            <v>EA</v>
          </cell>
          <cell r="G647">
            <v>1</v>
          </cell>
          <cell r="H647">
            <v>467310</v>
          </cell>
          <cell r="I647">
            <v>467310</v>
          </cell>
          <cell r="J647">
            <v>1</v>
          </cell>
          <cell r="K647">
            <v>1</v>
          </cell>
          <cell r="N647" t="str">
            <v>CRE</v>
          </cell>
          <cell r="O647" t="str">
            <v>2M0H0</v>
          </cell>
        </row>
        <row r="648">
          <cell r="A648" t="str">
            <v>AKFWIILZ204</v>
          </cell>
          <cell r="B648" t="str">
            <v>CON REDUCER</v>
          </cell>
          <cell r="C648" t="str">
            <v>ASTM A403 GR.WP304; SCH.80S X SCH.40S; BW</v>
          </cell>
          <cell r="D648" t="str">
            <v>6</v>
          </cell>
          <cell r="E648" t="str">
            <v>4</v>
          </cell>
          <cell r="F648" t="str">
            <v>EA</v>
          </cell>
          <cell r="G648">
            <v>8</v>
          </cell>
          <cell r="H648">
            <v>172760</v>
          </cell>
          <cell r="I648">
            <v>1382080</v>
          </cell>
          <cell r="J648">
            <v>8</v>
          </cell>
          <cell r="K648">
            <v>8</v>
          </cell>
          <cell r="N648" t="str">
            <v>CRE</v>
          </cell>
          <cell r="O648" t="str">
            <v>2M0H0</v>
          </cell>
        </row>
        <row r="649">
          <cell r="A649" t="str">
            <v>AKFWIILZ218</v>
          </cell>
          <cell r="B649" t="str">
            <v>CON REDUCER</v>
          </cell>
          <cell r="C649" t="str">
            <v>ASTM A403 GR.WP304; SCH.80S X SCH.40S; BW</v>
          </cell>
          <cell r="D649" t="str">
            <v>8</v>
          </cell>
          <cell r="E649" t="str">
            <v>4</v>
          </cell>
          <cell r="F649" t="str">
            <v>EA</v>
          </cell>
          <cell r="G649">
            <v>4</v>
          </cell>
          <cell r="H649">
            <v>324800</v>
          </cell>
          <cell r="I649">
            <v>1299200</v>
          </cell>
          <cell r="J649">
            <v>4</v>
          </cell>
          <cell r="K649">
            <v>4</v>
          </cell>
          <cell r="N649" t="str">
            <v>CRE</v>
          </cell>
          <cell r="O649" t="str">
            <v>2M0H0</v>
          </cell>
        </row>
        <row r="650">
          <cell r="A650" t="str">
            <v>AKFWIL0Z136</v>
          </cell>
          <cell r="B650" t="str">
            <v>CON REDUCER</v>
          </cell>
          <cell r="C650" t="str">
            <v>ASTM A403 GR.WP304; SCH40S; BW;</v>
          </cell>
          <cell r="D650" t="str">
            <v>2</v>
          </cell>
          <cell r="E650" t="str">
            <v>1-1/2</v>
          </cell>
          <cell r="F650" t="str">
            <v>EA</v>
          </cell>
          <cell r="G650">
            <v>9</v>
          </cell>
          <cell r="H650">
            <v>8260</v>
          </cell>
          <cell r="I650">
            <v>74340</v>
          </cell>
          <cell r="J650">
            <v>9</v>
          </cell>
          <cell r="K650">
            <v>9</v>
          </cell>
          <cell r="N650" t="str">
            <v>CRE</v>
          </cell>
          <cell r="O650" t="str">
            <v>2M0H0</v>
          </cell>
        </row>
        <row r="651">
          <cell r="A651" t="str">
            <v>AKFWIQ0Z154</v>
          </cell>
          <cell r="B651" t="str">
            <v>CON REDUCER</v>
          </cell>
          <cell r="C651" t="str">
            <v>ASTM A403 GR.WP304; SCH.10S ; BW</v>
          </cell>
          <cell r="D651" t="str">
            <v>3</v>
          </cell>
          <cell r="E651" t="str">
            <v>2</v>
          </cell>
          <cell r="F651" t="str">
            <v>EA</v>
          </cell>
          <cell r="G651">
            <v>27</v>
          </cell>
          <cell r="H651">
            <v>17920</v>
          </cell>
          <cell r="I651">
            <v>483840</v>
          </cell>
          <cell r="J651">
            <v>25</v>
          </cell>
          <cell r="K651">
            <v>27</v>
          </cell>
          <cell r="N651" t="str">
            <v>CRE</v>
          </cell>
          <cell r="O651" t="str">
            <v>2M0H0</v>
          </cell>
        </row>
        <row r="652">
          <cell r="A652" t="str">
            <v>AKFWIQ0Z175</v>
          </cell>
          <cell r="B652" t="str">
            <v>CON REDUCER</v>
          </cell>
          <cell r="C652" t="str">
            <v>ASTM A403 GR.WP304; SCH.10S ; BW</v>
          </cell>
          <cell r="D652" t="str">
            <v>4</v>
          </cell>
          <cell r="E652" t="str">
            <v>2</v>
          </cell>
          <cell r="F652" t="str">
            <v>EA</v>
          </cell>
          <cell r="G652">
            <v>15</v>
          </cell>
          <cell r="H652">
            <v>30520</v>
          </cell>
          <cell r="I652">
            <v>457800</v>
          </cell>
          <cell r="J652">
            <v>15</v>
          </cell>
          <cell r="K652">
            <v>15</v>
          </cell>
          <cell r="N652" t="str">
            <v>CRE</v>
          </cell>
          <cell r="O652" t="str">
            <v>2M0H0</v>
          </cell>
        </row>
        <row r="653">
          <cell r="A653" t="str">
            <v>AKFWIQ0Z177</v>
          </cell>
          <cell r="B653" t="str">
            <v>CON REDUCER</v>
          </cell>
          <cell r="C653" t="str">
            <v>ASTM A403 GR.WP304; SCH.10S ; BW</v>
          </cell>
          <cell r="D653" t="str">
            <v>4</v>
          </cell>
          <cell r="E653" t="str">
            <v>3</v>
          </cell>
          <cell r="F653" t="str">
            <v>EA</v>
          </cell>
          <cell r="G653">
            <v>8</v>
          </cell>
          <cell r="H653">
            <v>30520</v>
          </cell>
          <cell r="I653">
            <v>244160</v>
          </cell>
          <cell r="J653">
            <v>7</v>
          </cell>
          <cell r="K653">
            <v>8</v>
          </cell>
          <cell r="N653" t="str">
            <v>CRE</v>
          </cell>
          <cell r="O653" t="str">
            <v>2M0H0</v>
          </cell>
        </row>
        <row r="654">
          <cell r="A654" t="str">
            <v>AKFWIQ0Z204</v>
          </cell>
          <cell r="B654" t="str">
            <v>CON REDUCER</v>
          </cell>
          <cell r="C654" t="str">
            <v>ASTM A403 GR.WP304; SCH.10S ; BW</v>
          </cell>
          <cell r="D654" t="str">
            <v>6</v>
          </cell>
          <cell r="E654" t="str">
            <v>4</v>
          </cell>
          <cell r="F654" t="str">
            <v>EA</v>
          </cell>
          <cell r="G654">
            <v>12</v>
          </cell>
          <cell r="H654">
            <v>81530</v>
          </cell>
          <cell r="I654">
            <v>978360</v>
          </cell>
          <cell r="J654">
            <v>16</v>
          </cell>
          <cell r="K654">
            <v>16</v>
          </cell>
          <cell r="N654" t="str">
            <v>CRE</v>
          </cell>
          <cell r="O654" t="str">
            <v>2M0H0</v>
          </cell>
        </row>
        <row r="655">
          <cell r="A655" t="str">
            <v>AKFWIQ0Z218</v>
          </cell>
          <cell r="B655" t="str">
            <v>CON REDUCER</v>
          </cell>
          <cell r="C655" t="str">
            <v>ASTM A403 GR.WP304; SCH.10S ; BW</v>
          </cell>
          <cell r="D655" t="str">
            <v>8</v>
          </cell>
          <cell r="E655" t="str">
            <v>4</v>
          </cell>
          <cell r="F655" t="str">
            <v>EA</v>
          </cell>
          <cell r="G655">
            <v>1</v>
          </cell>
          <cell r="H655">
            <v>173170</v>
          </cell>
          <cell r="I655">
            <v>173170</v>
          </cell>
          <cell r="J655">
            <v>1</v>
          </cell>
          <cell r="K655">
            <v>1</v>
          </cell>
          <cell r="N655" t="str">
            <v>CRE</v>
          </cell>
          <cell r="O655" t="str">
            <v>2M0H0</v>
          </cell>
        </row>
        <row r="656">
          <cell r="A656" t="str">
            <v>AKFWIQ0Z220</v>
          </cell>
          <cell r="B656" t="str">
            <v>CON REDUCER</v>
          </cell>
          <cell r="C656" t="str">
            <v>ASTM A403 GR.WP304; SCH.10S ; BW</v>
          </cell>
          <cell r="D656" t="str">
            <v>8</v>
          </cell>
          <cell r="E656" t="str">
            <v>6</v>
          </cell>
          <cell r="F656" t="str">
            <v>EA</v>
          </cell>
          <cell r="G656">
            <v>11</v>
          </cell>
          <cell r="H656">
            <v>169390</v>
          </cell>
          <cell r="I656">
            <v>1863290</v>
          </cell>
          <cell r="J656">
            <v>11</v>
          </cell>
          <cell r="K656">
            <v>11</v>
          </cell>
          <cell r="N656" t="str">
            <v>CRE</v>
          </cell>
          <cell r="O656" t="str">
            <v>2M0H0</v>
          </cell>
        </row>
        <row r="657">
          <cell r="A657" t="str">
            <v>AKFWIQ0Z235</v>
          </cell>
          <cell r="B657" t="str">
            <v>CON REDUCER</v>
          </cell>
          <cell r="C657" t="str">
            <v>ASTM A403 GR.WP304; SCH.10S ; BW</v>
          </cell>
          <cell r="D657" t="str">
            <v>10</v>
          </cell>
          <cell r="E657" t="str">
            <v>6</v>
          </cell>
          <cell r="F657" t="str">
            <v>EA</v>
          </cell>
          <cell r="G657">
            <v>4</v>
          </cell>
          <cell r="H657">
            <v>409500</v>
          </cell>
          <cell r="I657">
            <v>1638000</v>
          </cell>
          <cell r="J657">
            <v>4</v>
          </cell>
          <cell r="K657">
            <v>4</v>
          </cell>
          <cell r="N657" t="str">
            <v>CRE</v>
          </cell>
          <cell r="O657" t="str">
            <v>2M0H0</v>
          </cell>
        </row>
        <row r="658">
          <cell r="A658" t="str">
            <v>AKFWIQ0Z289</v>
          </cell>
          <cell r="B658" t="str">
            <v>CON REDUCER</v>
          </cell>
          <cell r="C658" t="str">
            <v>ASTM A403 GR.WP304; SCH.10S ; BW</v>
          </cell>
          <cell r="D658" t="str">
            <v>16</v>
          </cell>
          <cell r="E658" t="str">
            <v>12</v>
          </cell>
          <cell r="F658" t="str">
            <v>EA</v>
          </cell>
          <cell r="G658">
            <v>4</v>
          </cell>
          <cell r="H658">
            <v>221200</v>
          </cell>
          <cell r="I658">
            <v>884800</v>
          </cell>
          <cell r="J658">
            <v>4</v>
          </cell>
          <cell r="K658">
            <v>4</v>
          </cell>
          <cell r="N658" t="str">
            <v>CRE</v>
          </cell>
          <cell r="O658" t="str">
            <v>2M0H0</v>
          </cell>
        </row>
        <row r="659">
          <cell r="A659" t="str">
            <v>AKFWIQ0Z373</v>
          </cell>
          <cell r="B659" t="str">
            <v>CON REDUCER</v>
          </cell>
          <cell r="C659" t="str">
            <v>ASTM A403 GR.WP304; SCH.10S ; BW</v>
          </cell>
          <cell r="D659" t="str">
            <v>24</v>
          </cell>
          <cell r="E659" t="str">
            <v>16</v>
          </cell>
          <cell r="F659" t="str">
            <v>EA</v>
          </cell>
          <cell r="G659">
            <v>4</v>
          </cell>
          <cell r="H659">
            <v>644000</v>
          </cell>
          <cell r="I659">
            <v>2576000</v>
          </cell>
          <cell r="J659">
            <v>4</v>
          </cell>
          <cell r="K659">
            <v>4</v>
          </cell>
          <cell r="N659" t="str">
            <v>CRE</v>
          </cell>
          <cell r="O659" t="str">
            <v>2M0H0</v>
          </cell>
        </row>
        <row r="660">
          <cell r="A660" t="str">
            <v>AKGDAC0Z175</v>
          </cell>
          <cell r="B660" t="str">
            <v>ECC REDUCER</v>
          </cell>
          <cell r="C660" t="str">
            <v>ASTM A234 GR.WPB; STD.WT ; BW</v>
          </cell>
          <cell r="D660" t="str">
            <v>4</v>
          </cell>
          <cell r="E660" t="str">
            <v>2</v>
          </cell>
          <cell r="F660" t="str">
            <v>EA</v>
          </cell>
          <cell r="G660">
            <v>3</v>
          </cell>
          <cell r="H660">
            <v>15815</v>
          </cell>
          <cell r="I660">
            <v>47445</v>
          </cell>
          <cell r="J660">
            <v>3</v>
          </cell>
          <cell r="K660">
            <v>3</v>
          </cell>
          <cell r="N660" t="str">
            <v>ERE</v>
          </cell>
          <cell r="O660" t="str">
            <v>2M0H0</v>
          </cell>
          <cell r="P660">
            <v>6</v>
          </cell>
        </row>
        <row r="661">
          <cell r="A661" t="str">
            <v>AKGDAC0Z218</v>
          </cell>
          <cell r="B661" t="str">
            <v>ECC REDUCER</v>
          </cell>
          <cell r="C661" t="str">
            <v>ASTM A234 GR.WPB; STD.WT ; BW</v>
          </cell>
          <cell r="D661" t="str">
            <v>8</v>
          </cell>
          <cell r="E661" t="str">
            <v>4</v>
          </cell>
          <cell r="F661" t="str">
            <v>EA</v>
          </cell>
          <cell r="G661">
            <v>4</v>
          </cell>
          <cell r="H661">
            <v>25630</v>
          </cell>
          <cell r="I661">
            <v>102520</v>
          </cell>
          <cell r="J661">
            <v>4</v>
          </cell>
          <cell r="K661">
            <v>4</v>
          </cell>
          <cell r="N661" t="str">
            <v>ERE</v>
          </cell>
          <cell r="O661" t="str">
            <v>2M0H0</v>
          </cell>
        </row>
        <row r="662">
          <cell r="A662" t="str">
            <v>AKGDAC0Z220</v>
          </cell>
          <cell r="B662" t="str">
            <v>ECC REDUCER</v>
          </cell>
          <cell r="C662" t="str">
            <v>ASTM A234 GR.WPB; STD.WT ; BW</v>
          </cell>
          <cell r="D662" t="str">
            <v>8</v>
          </cell>
          <cell r="E662" t="str">
            <v>6</v>
          </cell>
          <cell r="F662" t="str">
            <v>EA</v>
          </cell>
          <cell r="G662">
            <v>1</v>
          </cell>
          <cell r="H662">
            <v>25210</v>
          </cell>
          <cell r="I662">
            <v>25210</v>
          </cell>
          <cell r="J662">
            <v>1</v>
          </cell>
          <cell r="K662">
            <v>1</v>
          </cell>
          <cell r="N662" t="str">
            <v>ERE</v>
          </cell>
          <cell r="O662" t="str">
            <v>2M0H0</v>
          </cell>
          <cell r="P662">
            <v>5</v>
          </cell>
        </row>
        <row r="663">
          <cell r="A663" t="str">
            <v>AKGWA30Z679</v>
          </cell>
          <cell r="B663" t="str">
            <v>ECC REDUCER</v>
          </cell>
          <cell r="C663" t="str">
            <v>ASTM A234 GR.WPB; CALC 15.88t; BW</v>
          </cell>
          <cell r="D663" t="str">
            <v>48</v>
          </cell>
          <cell r="E663" t="str">
            <v>40</v>
          </cell>
          <cell r="F663" t="str">
            <v>EA</v>
          </cell>
          <cell r="G663">
            <v>4</v>
          </cell>
          <cell r="H663">
            <v>1710030</v>
          </cell>
          <cell r="I663">
            <v>6840120</v>
          </cell>
          <cell r="J663">
            <v>4</v>
          </cell>
          <cell r="K663">
            <v>4</v>
          </cell>
          <cell r="N663" t="str">
            <v>ERE</v>
          </cell>
          <cell r="O663" t="str">
            <v>2M0H0</v>
          </cell>
        </row>
        <row r="664">
          <cell r="A664" t="str">
            <v>AKGWAB0Z145</v>
          </cell>
          <cell r="B664" t="str">
            <v>ECC REDUCER</v>
          </cell>
          <cell r="C664" t="str">
            <v>ASTM A234 GR.WPB; XS ; BW</v>
          </cell>
          <cell r="D664" t="str">
            <v>2-1/2</v>
          </cell>
          <cell r="E664" t="str">
            <v>2</v>
          </cell>
          <cell r="F664" t="str">
            <v>EA</v>
          </cell>
          <cell r="G664">
            <v>4</v>
          </cell>
          <cell r="H664">
            <v>3470</v>
          </cell>
          <cell r="I664">
            <v>13880</v>
          </cell>
          <cell r="J664">
            <v>4</v>
          </cell>
          <cell r="K664">
            <v>4</v>
          </cell>
          <cell r="N664" t="str">
            <v>ERE</v>
          </cell>
          <cell r="O664" t="str">
            <v>2M0H0</v>
          </cell>
        </row>
        <row r="665">
          <cell r="A665" t="str">
            <v>AKGWAC0Z177</v>
          </cell>
          <cell r="B665" t="str">
            <v>ECC REDUCER</v>
          </cell>
          <cell r="C665" t="str">
            <v>ASTM A234 GR.WPB; STD.WT ; BW</v>
          </cell>
          <cell r="D665" t="str">
            <v>4</v>
          </cell>
          <cell r="E665" t="str">
            <v>3</v>
          </cell>
          <cell r="F665" t="str">
            <v>EA</v>
          </cell>
          <cell r="G665">
            <v>1</v>
          </cell>
          <cell r="H665">
            <v>6190</v>
          </cell>
          <cell r="I665">
            <v>6190</v>
          </cell>
          <cell r="J665">
            <v>1</v>
          </cell>
          <cell r="K665">
            <v>1</v>
          </cell>
          <cell r="N665" t="str">
            <v>ERE</v>
          </cell>
          <cell r="O665" t="str">
            <v>2M0H0</v>
          </cell>
        </row>
        <row r="666">
          <cell r="A666" t="str">
            <v>AKGWAC0Z233</v>
          </cell>
          <cell r="B666" t="str">
            <v>ECC REDUCER</v>
          </cell>
          <cell r="C666" t="str">
            <v>ASTM A234 GR.WPB; STD.WT ; BW</v>
          </cell>
          <cell r="D666" t="str">
            <v>10</v>
          </cell>
          <cell r="E666" t="str">
            <v>4</v>
          </cell>
          <cell r="F666" t="str">
            <v>EA</v>
          </cell>
          <cell r="G666">
            <v>1</v>
          </cell>
          <cell r="H666">
            <v>34440</v>
          </cell>
          <cell r="I666">
            <v>34440</v>
          </cell>
          <cell r="J666">
            <v>1</v>
          </cell>
          <cell r="K666">
            <v>1</v>
          </cell>
          <cell r="N666" t="str">
            <v>ERE</v>
          </cell>
          <cell r="O666" t="str">
            <v>2M0H0</v>
          </cell>
          <cell r="P666">
            <v>6</v>
          </cell>
        </row>
        <row r="667">
          <cell r="A667" t="str">
            <v>AKGWAC0Z235</v>
          </cell>
          <cell r="B667" t="str">
            <v>ECC REDUCER</v>
          </cell>
          <cell r="C667" t="str">
            <v>ASTM A234 GR.WPB; STD.WT ; BW</v>
          </cell>
          <cell r="D667" t="str">
            <v>10</v>
          </cell>
          <cell r="E667" t="str">
            <v>6</v>
          </cell>
          <cell r="F667" t="str">
            <v>EA</v>
          </cell>
          <cell r="G667">
            <v>5</v>
          </cell>
          <cell r="H667">
            <v>34440</v>
          </cell>
          <cell r="I667">
            <v>172200</v>
          </cell>
          <cell r="J667">
            <v>5</v>
          </cell>
          <cell r="K667">
            <v>5</v>
          </cell>
          <cell r="N667" t="str">
            <v>ERE</v>
          </cell>
          <cell r="O667" t="str">
            <v>2M0H0</v>
          </cell>
        </row>
        <row r="668">
          <cell r="A668" t="str">
            <v>AKGWAC0Z236</v>
          </cell>
          <cell r="B668" t="str">
            <v>ECC REDUCER</v>
          </cell>
          <cell r="C668" t="str">
            <v>ASTM A234 GR.WPB; STD.WT ; BW</v>
          </cell>
          <cell r="D668" t="str">
            <v>10</v>
          </cell>
          <cell r="E668" t="str">
            <v>8</v>
          </cell>
          <cell r="F668" t="str">
            <v>EA</v>
          </cell>
          <cell r="G668">
            <v>8</v>
          </cell>
          <cell r="H668">
            <v>38340</v>
          </cell>
          <cell r="I668">
            <v>306720</v>
          </cell>
          <cell r="J668">
            <v>8</v>
          </cell>
          <cell r="K668">
            <v>8</v>
          </cell>
          <cell r="N668" t="str">
            <v>ERE</v>
          </cell>
          <cell r="O668" t="str">
            <v>2M0H0</v>
          </cell>
        </row>
        <row r="669">
          <cell r="A669" t="str">
            <v>AKGWAC0Z251</v>
          </cell>
          <cell r="B669" t="str">
            <v>ECC REDUCER</v>
          </cell>
          <cell r="C669" t="str">
            <v>ASTM A234 GR.WPB; STD.WT ; BW</v>
          </cell>
          <cell r="D669" t="str">
            <v>12</v>
          </cell>
          <cell r="E669" t="str">
            <v>6</v>
          </cell>
          <cell r="F669" t="str">
            <v>EA</v>
          </cell>
          <cell r="G669">
            <v>1</v>
          </cell>
          <cell r="H669">
            <v>56140</v>
          </cell>
          <cell r="I669">
            <v>56140</v>
          </cell>
          <cell r="J669">
            <v>1</v>
          </cell>
          <cell r="K669">
            <v>1</v>
          </cell>
          <cell r="N669" t="str">
            <v>ERE</v>
          </cell>
          <cell r="O669" t="str">
            <v>2M0H0</v>
          </cell>
        </row>
        <row r="670">
          <cell r="A670" t="str">
            <v>AKGWAC0Z252</v>
          </cell>
          <cell r="B670" t="str">
            <v>ECC REDUCER</v>
          </cell>
          <cell r="C670" t="str">
            <v>ASTM A234 GR.WPB; STD.WT ; BW</v>
          </cell>
          <cell r="D670" t="str">
            <v>12</v>
          </cell>
          <cell r="E670" t="str">
            <v>8</v>
          </cell>
          <cell r="F670" t="str">
            <v>EA</v>
          </cell>
          <cell r="G670">
            <v>1</v>
          </cell>
          <cell r="H670">
            <v>56140</v>
          </cell>
          <cell r="I670">
            <v>56140</v>
          </cell>
          <cell r="J670">
            <v>1</v>
          </cell>
          <cell r="K670">
            <v>1</v>
          </cell>
          <cell r="N670" t="str">
            <v>ERE</v>
          </cell>
          <cell r="O670" t="str">
            <v>2M0H0</v>
          </cell>
        </row>
        <row r="671">
          <cell r="A671" t="str">
            <v>AKGWAC0Z268</v>
          </cell>
          <cell r="B671" t="str">
            <v>ECC REDUCER</v>
          </cell>
          <cell r="C671" t="str">
            <v>ASTM A234 GR.WPB; STD.WT ; BW</v>
          </cell>
          <cell r="D671" t="str">
            <v>14</v>
          </cell>
          <cell r="E671" t="str">
            <v>6</v>
          </cell>
          <cell r="F671" t="str">
            <v>EA</v>
          </cell>
          <cell r="G671">
            <v>1</v>
          </cell>
          <cell r="H671">
            <v>94010</v>
          </cell>
          <cell r="I671">
            <v>94010</v>
          </cell>
          <cell r="J671">
            <v>1</v>
          </cell>
          <cell r="K671">
            <v>1</v>
          </cell>
          <cell r="N671" t="str">
            <v>ERE</v>
          </cell>
          <cell r="O671" t="str">
            <v>2M0H0</v>
          </cell>
        </row>
        <row r="672">
          <cell r="A672" t="str">
            <v>AKGWID0Z253</v>
          </cell>
          <cell r="B672" t="str">
            <v>ECC REDUCER</v>
          </cell>
          <cell r="C672" t="str">
            <v>ASTM A403 GR.WP304; SCH.80; BW</v>
          </cell>
          <cell r="D672" t="str">
            <v>12</v>
          </cell>
          <cell r="E672" t="str">
            <v>10</v>
          </cell>
          <cell r="F672" t="str">
            <v>EA</v>
          </cell>
          <cell r="G672">
            <v>1</v>
          </cell>
          <cell r="H672">
            <v>500900</v>
          </cell>
          <cell r="I672">
            <v>500900</v>
          </cell>
          <cell r="J672">
            <v>1</v>
          </cell>
          <cell r="K672">
            <v>1</v>
          </cell>
          <cell r="N672" t="str">
            <v>ERE</v>
          </cell>
          <cell r="O672" t="str">
            <v>2M0H0</v>
          </cell>
        </row>
        <row r="673">
          <cell r="A673" t="str">
            <v>AKGWIDIZ252</v>
          </cell>
          <cell r="B673" t="str">
            <v>ECC REDUCER</v>
          </cell>
          <cell r="C673" t="str">
            <v>ASTM A403 GR.WP304; SCH.80 X SCH.80S; BW</v>
          </cell>
          <cell r="D673" t="str">
            <v>12</v>
          </cell>
          <cell r="E673" t="str">
            <v>8</v>
          </cell>
          <cell r="F673" t="str">
            <v>EA</v>
          </cell>
          <cell r="G673">
            <v>2</v>
          </cell>
          <cell r="H673">
            <v>500900</v>
          </cell>
          <cell r="I673">
            <v>1001800</v>
          </cell>
          <cell r="J673">
            <v>2</v>
          </cell>
          <cell r="K673">
            <v>2</v>
          </cell>
          <cell r="N673" t="str">
            <v>ERE</v>
          </cell>
          <cell r="O673" t="str">
            <v>2M0H0</v>
          </cell>
          <cell r="P673">
            <v>6</v>
          </cell>
        </row>
        <row r="674">
          <cell r="A674" t="str">
            <v>AKGWII0Z220</v>
          </cell>
          <cell r="B674" t="str">
            <v>ECC REDUCER</v>
          </cell>
          <cell r="C674" t="str">
            <v>ASTM A403 GR.WP304; SCH.80S ; BW</v>
          </cell>
          <cell r="D674" t="str">
            <v>8</v>
          </cell>
          <cell r="E674" t="str">
            <v>6</v>
          </cell>
          <cell r="F674" t="str">
            <v>EA</v>
          </cell>
          <cell r="G674">
            <v>4</v>
          </cell>
          <cell r="H674">
            <v>365960</v>
          </cell>
          <cell r="I674">
            <v>1463840</v>
          </cell>
          <cell r="J674">
            <v>4</v>
          </cell>
          <cell r="K674">
            <v>4</v>
          </cell>
          <cell r="N674" t="str">
            <v>ERE</v>
          </cell>
          <cell r="O674" t="str">
            <v>2M0H0</v>
          </cell>
        </row>
        <row r="675">
          <cell r="A675" t="str">
            <v>AKGWIILZ204</v>
          </cell>
          <cell r="B675" t="str">
            <v>ECC REDUCER</v>
          </cell>
          <cell r="C675" t="str">
            <v>ASTM A403 GR.WP304; SCH.80S  X  SCH.40S; BW</v>
          </cell>
          <cell r="D675" t="str">
            <v>6</v>
          </cell>
          <cell r="E675" t="str">
            <v>4</v>
          </cell>
          <cell r="F675" t="str">
            <v>EA</v>
          </cell>
          <cell r="G675">
            <v>8</v>
          </cell>
          <cell r="H675">
            <v>259500</v>
          </cell>
          <cell r="I675">
            <v>2076000</v>
          </cell>
          <cell r="J675">
            <v>8</v>
          </cell>
          <cell r="K675">
            <v>8</v>
          </cell>
          <cell r="N675" t="str">
            <v>ERE</v>
          </cell>
          <cell r="O675" t="str">
            <v>2M0H0</v>
          </cell>
          <cell r="P675">
            <v>6</v>
          </cell>
        </row>
        <row r="676">
          <cell r="A676" t="str">
            <v>AKGWIL0Z154</v>
          </cell>
          <cell r="B676" t="str">
            <v>ECC REDUCER</v>
          </cell>
          <cell r="C676" t="str">
            <v>ASTM A403 GR.WP304; SCH.40S; BW</v>
          </cell>
          <cell r="D676" t="str">
            <v>3</v>
          </cell>
          <cell r="E676" t="str">
            <v>2</v>
          </cell>
          <cell r="F676" t="str">
            <v>EA</v>
          </cell>
          <cell r="G676">
            <v>1</v>
          </cell>
          <cell r="H676">
            <v>19180</v>
          </cell>
          <cell r="I676">
            <v>19180</v>
          </cell>
          <cell r="J676">
            <v>1</v>
          </cell>
          <cell r="K676">
            <v>1</v>
          </cell>
          <cell r="N676" t="str">
            <v>ERE</v>
          </cell>
          <cell r="O676" t="str">
            <v>2M0H0</v>
          </cell>
        </row>
        <row r="677">
          <cell r="A677" t="str">
            <v>AKGWIL0Z174</v>
          </cell>
          <cell r="B677" t="str">
            <v>ECC REDUCER</v>
          </cell>
          <cell r="C677" t="str">
            <v>ASTM A403 GR.WP304; SCH.40S; BW</v>
          </cell>
          <cell r="D677" t="str">
            <v>4</v>
          </cell>
          <cell r="E677" t="str">
            <v>1-1/2</v>
          </cell>
          <cell r="F677" t="str">
            <v>EA</v>
          </cell>
          <cell r="G677">
            <v>16</v>
          </cell>
          <cell r="H677">
            <v>31640</v>
          </cell>
          <cell r="I677">
            <v>506240</v>
          </cell>
          <cell r="J677">
            <v>16</v>
          </cell>
          <cell r="K677">
            <v>16</v>
          </cell>
          <cell r="N677" t="str">
            <v>ERE</v>
          </cell>
          <cell r="O677" t="str">
            <v>2M0H0</v>
          </cell>
          <cell r="P677">
            <v>6</v>
          </cell>
        </row>
        <row r="678">
          <cell r="A678" t="str">
            <v>AKGWIQ0Z175</v>
          </cell>
          <cell r="B678" t="str">
            <v>ECC REDUCER</v>
          </cell>
          <cell r="C678" t="str">
            <v>ASTM A403 GR.WP304; SCH.10S ; BW</v>
          </cell>
          <cell r="D678" t="str">
            <v>4</v>
          </cell>
          <cell r="E678" t="str">
            <v>2</v>
          </cell>
          <cell r="F678" t="str">
            <v>EA</v>
          </cell>
          <cell r="G678">
            <v>20</v>
          </cell>
          <cell r="H678">
            <v>31640</v>
          </cell>
          <cell r="I678">
            <v>632800</v>
          </cell>
          <cell r="J678">
            <v>20</v>
          </cell>
          <cell r="K678">
            <v>20</v>
          </cell>
          <cell r="N678" t="str">
            <v>ERE</v>
          </cell>
          <cell r="O678" t="str">
            <v>2M0H0</v>
          </cell>
        </row>
        <row r="679">
          <cell r="A679" t="str">
            <v>AKGWIQ0Z177</v>
          </cell>
          <cell r="B679" t="str">
            <v>ECC REDUCER</v>
          </cell>
          <cell r="C679" t="str">
            <v>ASTM A403 GR.WP304; SCH.10S ; BW</v>
          </cell>
          <cell r="D679" t="str">
            <v>4</v>
          </cell>
          <cell r="E679" t="str">
            <v>3</v>
          </cell>
          <cell r="F679" t="str">
            <v>EA</v>
          </cell>
          <cell r="G679">
            <v>3</v>
          </cell>
          <cell r="H679">
            <v>31640</v>
          </cell>
          <cell r="I679">
            <v>94920</v>
          </cell>
          <cell r="J679">
            <v>3</v>
          </cell>
          <cell r="K679">
            <v>3</v>
          </cell>
          <cell r="N679" t="str">
            <v>ERE</v>
          </cell>
          <cell r="O679" t="str">
            <v>2M0H0</v>
          </cell>
        </row>
        <row r="680">
          <cell r="A680" t="str">
            <v>AKGWIQ0Z202</v>
          </cell>
          <cell r="B680" t="str">
            <v>ECC REDUCER</v>
          </cell>
          <cell r="C680" t="str">
            <v>ASTM A403 GR.WP304; SCH.10S ; BW</v>
          </cell>
          <cell r="D680" t="str">
            <v>6</v>
          </cell>
          <cell r="E680" t="str">
            <v>3</v>
          </cell>
          <cell r="F680" t="str">
            <v>EA</v>
          </cell>
          <cell r="G680">
            <v>9</v>
          </cell>
          <cell r="H680">
            <v>87500</v>
          </cell>
          <cell r="I680">
            <v>787500</v>
          </cell>
          <cell r="J680">
            <v>9</v>
          </cell>
          <cell r="K680">
            <v>9</v>
          </cell>
          <cell r="N680" t="str">
            <v>ERE</v>
          </cell>
          <cell r="O680" t="str">
            <v>2M0H0</v>
          </cell>
        </row>
        <row r="681">
          <cell r="A681" t="str">
            <v>AKGWIQ0Z204</v>
          </cell>
          <cell r="B681" t="str">
            <v>ECC REDUCER</v>
          </cell>
          <cell r="C681" t="str">
            <v>ASTM A403 GR.WP304; SCH.10S ; BW</v>
          </cell>
          <cell r="D681" t="str">
            <v>6</v>
          </cell>
          <cell r="E681" t="str">
            <v>4</v>
          </cell>
          <cell r="F681" t="str">
            <v>EA</v>
          </cell>
          <cell r="G681">
            <v>8</v>
          </cell>
          <cell r="H681">
            <v>91490</v>
          </cell>
          <cell r="I681">
            <v>731920</v>
          </cell>
          <cell r="J681">
            <v>8</v>
          </cell>
          <cell r="K681">
            <v>8</v>
          </cell>
          <cell r="N681" t="str">
            <v>ERE</v>
          </cell>
          <cell r="O681" t="str">
            <v>2M0H0</v>
          </cell>
        </row>
        <row r="682">
          <cell r="A682" t="str">
            <v>AKGWIQ0Z251</v>
          </cell>
          <cell r="B682" t="str">
            <v>ECC REDUCER</v>
          </cell>
          <cell r="C682" t="str">
            <v>ASTM A403 GR.WP304; SCH.10S ; BW</v>
          </cell>
          <cell r="D682" t="str">
            <v>12</v>
          </cell>
          <cell r="E682" t="str">
            <v>6</v>
          </cell>
          <cell r="F682" t="str">
            <v>EA</v>
          </cell>
          <cell r="G682">
            <v>1</v>
          </cell>
          <cell r="H682">
            <v>955890</v>
          </cell>
          <cell r="I682">
            <v>955890</v>
          </cell>
          <cell r="J682">
            <v>1</v>
          </cell>
          <cell r="K682">
            <v>1</v>
          </cell>
          <cell r="N682" t="str">
            <v>ERE</v>
          </cell>
          <cell r="O682" t="str">
            <v>2M0H0</v>
          </cell>
          <cell r="P682">
            <v>5</v>
          </cell>
        </row>
        <row r="683">
          <cell r="A683" t="str">
            <v>AKGWIQ0Z252</v>
          </cell>
          <cell r="B683" t="str">
            <v>ECC REDUCER</v>
          </cell>
          <cell r="C683" t="str">
            <v>ASTM A403 GR.WP304; SCH.10S ; BW</v>
          </cell>
          <cell r="D683" t="str">
            <v>12</v>
          </cell>
          <cell r="E683" t="str">
            <v>8</v>
          </cell>
          <cell r="F683" t="str">
            <v>EA</v>
          </cell>
          <cell r="G683">
            <v>1</v>
          </cell>
          <cell r="H683">
            <v>133500</v>
          </cell>
          <cell r="I683">
            <v>133500</v>
          </cell>
          <cell r="J683">
            <v>1</v>
          </cell>
          <cell r="K683">
            <v>1</v>
          </cell>
          <cell r="N683" t="str">
            <v>ERE</v>
          </cell>
          <cell r="O683" t="str">
            <v>2M0H0</v>
          </cell>
        </row>
        <row r="684">
          <cell r="A684" t="str">
            <v>AKGWIQ0Z289</v>
          </cell>
          <cell r="B684" t="str">
            <v>ECC REDUCER</v>
          </cell>
          <cell r="C684" t="str">
            <v>ASTM A403 GR.WP304; SCH.10S ; BW</v>
          </cell>
          <cell r="D684" t="str">
            <v>16</v>
          </cell>
          <cell r="E684" t="str">
            <v>12</v>
          </cell>
          <cell r="F684" t="str">
            <v>EA</v>
          </cell>
          <cell r="G684">
            <v>6</v>
          </cell>
          <cell r="H684">
            <v>265440</v>
          </cell>
          <cell r="I684">
            <v>1592640</v>
          </cell>
          <cell r="J684">
            <v>6</v>
          </cell>
          <cell r="K684">
            <v>6</v>
          </cell>
          <cell r="N684" t="str">
            <v>ERE</v>
          </cell>
          <cell r="O684" t="str">
            <v>2M0H0</v>
          </cell>
        </row>
        <row r="685">
          <cell r="A685" t="str">
            <v>AKGWIQ0Z308</v>
          </cell>
          <cell r="B685" t="str">
            <v>ECC REDUCER</v>
          </cell>
          <cell r="C685" t="str">
            <v>ASTM A403 GR.WP304; SCH.10S ; BW</v>
          </cell>
          <cell r="D685" t="str">
            <v>18</v>
          </cell>
          <cell r="E685" t="str">
            <v>12</v>
          </cell>
          <cell r="F685" t="str">
            <v>EA</v>
          </cell>
          <cell r="G685">
            <v>1</v>
          </cell>
          <cell r="H685">
            <v>322560</v>
          </cell>
          <cell r="I685">
            <v>322560</v>
          </cell>
          <cell r="J685">
            <v>1</v>
          </cell>
          <cell r="K685">
            <v>1</v>
          </cell>
          <cell r="N685" t="str">
            <v>ERE</v>
          </cell>
          <cell r="O685" t="str">
            <v>2M0H0</v>
          </cell>
        </row>
        <row r="686">
          <cell r="A686" t="str">
            <v>AKGWIQ0Z330</v>
          </cell>
          <cell r="B686" t="str">
            <v>ECC REDUCER</v>
          </cell>
          <cell r="C686" t="str">
            <v>ASTM A403 GR.WP304; SCH.10S ; BW</v>
          </cell>
          <cell r="D686" t="str">
            <v>20</v>
          </cell>
          <cell r="E686" t="str">
            <v>16</v>
          </cell>
          <cell r="F686" t="str">
            <v>EA</v>
          </cell>
          <cell r="G686">
            <v>2</v>
          </cell>
          <cell r="H686">
            <v>556080</v>
          </cell>
          <cell r="I686">
            <v>1112160</v>
          </cell>
          <cell r="J686">
            <v>2</v>
          </cell>
          <cell r="K686">
            <v>2</v>
          </cell>
          <cell r="N686" t="str">
            <v>ERE</v>
          </cell>
          <cell r="O686" t="str">
            <v>2M0H0</v>
          </cell>
        </row>
        <row r="687">
          <cell r="A687" t="str">
            <v>AKNWA3MZ027</v>
          </cell>
          <cell r="B687" t="str">
            <v>CAP</v>
          </cell>
          <cell r="C687" t="str">
            <v>API 5L-X65, MSS SP-75; CALC TH'K:28.6t;</v>
          </cell>
          <cell r="D687" t="str">
            <v>30</v>
          </cell>
          <cell r="F687" t="str">
            <v>EA</v>
          </cell>
          <cell r="G687">
            <v>2</v>
          </cell>
          <cell r="H687">
            <v>3150000</v>
          </cell>
          <cell r="I687">
            <v>6300000</v>
          </cell>
          <cell r="J687">
            <v>2</v>
          </cell>
          <cell r="K687">
            <v>2</v>
          </cell>
          <cell r="N687" t="str">
            <v>CAP</v>
          </cell>
          <cell r="O687" t="str">
            <v>2M0H0</v>
          </cell>
        </row>
        <row r="688">
          <cell r="A688" t="str">
            <v>AKNWAC0Z013</v>
          </cell>
          <cell r="B688" t="str">
            <v>CAP</v>
          </cell>
          <cell r="C688" t="str">
            <v>ASTM A234 GR.WPB; STD.WT ; BW</v>
          </cell>
          <cell r="D688" t="str">
            <v>4</v>
          </cell>
          <cell r="F688" t="str">
            <v>EA</v>
          </cell>
          <cell r="G688">
            <v>9</v>
          </cell>
          <cell r="H688">
            <v>5390</v>
          </cell>
          <cell r="I688">
            <v>48510</v>
          </cell>
          <cell r="J688">
            <v>9</v>
          </cell>
          <cell r="K688">
            <v>9</v>
          </cell>
          <cell r="N688" t="str">
            <v>CAP</v>
          </cell>
          <cell r="O688" t="str">
            <v>2M0H0</v>
          </cell>
        </row>
        <row r="689">
          <cell r="A689" t="str">
            <v>AKNWAC0Z015</v>
          </cell>
          <cell r="B689" t="str">
            <v>CAP</v>
          </cell>
          <cell r="C689" t="str">
            <v>ASTM A234 GR.WPB; STD.WT ; BW</v>
          </cell>
          <cell r="D689" t="str">
            <v>6</v>
          </cell>
          <cell r="F689" t="str">
            <v>EA</v>
          </cell>
          <cell r="G689">
            <v>5</v>
          </cell>
          <cell r="H689">
            <v>13090</v>
          </cell>
          <cell r="I689">
            <v>65450</v>
          </cell>
          <cell r="J689">
            <v>5</v>
          </cell>
          <cell r="K689">
            <v>5</v>
          </cell>
          <cell r="N689" t="str">
            <v>CAP</v>
          </cell>
          <cell r="O689" t="str">
            <v>2M0H0</v>
          </cell>
        </row>
        <row r="690">
          <cell r="A690" t="str">
            <v>AKNWID0Z018</v>
          </cell>
          <cell r="B690" t="str">
            <v>CAP</v>
          </cell>
          <cell r="C690" t="str">
            <v>ASTM A403 GR.WP304; SCH.80; BW.</v>
          </cell>
          <cell r="D690" t="str">
            <v>12</v>
          </cell>
          <cell r="F690" t="str">
            <v>EA</v>
          </cell>
          <cell r="G690">
            <v>2</v>
          </cell>
          <cell r="H690">
            <v>1049570</v>
          </cell>
          <cell r="I690">
            <v>2099140</v>
          </cell>
          <cell r="J690">
            <v>2</v>
          </cell>
          <cell r="K690">
            <v>2</v>
          </cell>
          <cell r="N690" t="str">
            <v>CAP</v>
          </cell>
          <cell r="O690" t="str">
            <v>2M0H0</v>
          </cell>
        </row>
        <row r="691">
          <cell r="A691" t="str">
            <v>AKNWID0Z021</v>
          </cell>
          <cell r="B691" t="str">
            <v>CAP</v>
          </cell>
          <cell r="C691" t="str">
            <v>ASTM A403 GR.WP304; SCH.80; BW.</v>
          </cell>
          <cell r="D691" t="str">
            <v>18</v>
          </cell>
          <cell r="F691" t="str">
            <v>EA</v>
          </cell>
          <cell r="G691">
            <v>2</v>
          </cell>
          <cell r="H691">
            <v>1574350</v>
          </cell>
          <cell r="I691">
            <v>3148700</v>
          </cell>
          <cell r="J691">
            <v>2</v>
          </cell>
          <cell r="K691">
            <v>2</v>
          </cell>
          <cell r="N691" t="str">
            <v>CAP</v>
          </cell>
          <cell r="O691" t="str">
            <v>2M0H0</v>
          </cell>
          <cell r="P691">
            <v>6</v>
          </cell>
        </row>
        <row r="692">
          <cell r="A692" t="str">
            <v>AKNWII0Z016</v>
          </cell>
          <cell r="B692" t="str">
            <v>CAP</v>
          </cell>
          <cell r="C692" t="str">
            <v>ASTM A403 GR.WP304; SCH.80S; BW</v>
          </cell>
          <cell r="D692" t="str">
            <v>8</v>
          </cell>
          <cell r="F692" t="str">
            <v>EA</v>
          </cell>
          <cell r="G692">
            <v>2</v>
          </cell>
          <cell r="H692">
            <v>163560</v>
          </cell>
          <cell r="I692">
            <v>327120</v>
          </cell>
          <cell r="J692">
            <v>2</v>
          </cell>
          <cell r="K692">
            <v>2</v>
          </cell>
          <cell r="N692" t="str">
            <v>CAP</v>
          </cell>
          <cell r="O692" t="str">
            <v>2M0H0</v>
          </cell>
        </row>
        <row r="693">
          <cell r="A693" t="str">
            <v>AKNWIQ0Z011</v>
          </cell>
          <cell r="B693" t="str">
            <v>CAP</v>
          </cell>
          <cell r="C693" t="str">
            <v>ASTM A403 GR.WP304; SCH.10S ; SEAMLESS; BW</v>
          </cell>
          <cell r="D693" t="str">
            <v>3</v>
          </cell>
          <cell r="F693" t="str">
            <v>EA</v>
          </cell>
          <cell r="G693">
            <v>1</v>
          </cell>
          <cell r="H693">
            <v>11560</v>
          </cell>
          <cell r="I693">
            <v>11560</v>
          </cell>
          <cell r="J693">
            <v>1</v>
          </cell>
          <cell r="K693">
            <v>1</v>
          </cell>
          <cell r="N693" t="str">
            <v>CAP</v>
          </cell>
          <cell r="O693" t="str">
            <v>2M0H0</v>
          </cell>
          <cell r="P693">
            <v>6</v>
          </cell>
        </row>
        <row r="694">
          <cell r="A694" t="str">
            <v>AKNWIQ0Z013</v>
          </cell>
          <cell r="B694" t="str">
            <v>CAP</v>
          </cell>
          <cell r="C694" t="str">
            <v>ASTM A403 GR.WP304; SCH.10S ; SEAMLESS; BW</v>
          </cell>
          <cell r="D694" t="str">
            <v>4</v>
          </cell>
          <cell r="F694" t="str">
            <v>EA</v>
          </cell>
          <cell r="G694">
            <v>4</v>
          </cell>
          <cell r="H694">
            <v>11560</v>
          </cell>
          <cell r="I694">
            <v>46240</v>
          </cell>
          <cell r="J694">
            <v>4</v>
          </cell>
          <cell r="K694">
            <v>4</v>
          </cell>
          <cell r="N694" t="str">
            <v>CAP</v>
          </cell>
          <cell r="O694" t="str">
            <v>2M0H0</v>
          </cell>
        </row>
        <row r="695">
          <cell r="A695" t="str">
            <v>AKNWIQ0Z018</v>
          </cell>
          <cell r="B695" t="str">
            <v>CAP</v>
          </cell>
          <cell r="C695" t="str">
            <v>ASTM A403 GR.WP304; SCH.10S ; SEAMLESS; BW</v>
          </cell>
          <cell r="D695" t="str">
            <v>12</v>
          </cell>
          <cell r="F695" t="str">
            <v>EA</v>
          </cell>
          <cell r="G695">
            <v>1</v>
          </cell>
          <cell r="H695">
            <v>75170</v>
          </cell>
          <cell r="I695">
            <v>75170</v>
          </cell>
          <cell r="J695">
            <v>1</v>
          </cell>
          <cell r="K695">
            <v>1</v>
          </cell>
          <cell r="N695" t="str">
            <v>CAP</v>
          </cell>
          <cell r="O695" t="str">
            <v>2M0H0</v>
          </cell>
        </row>
        <row r="696">
          <cell r="A696" t="str">
            <v>AKNWIQ0Z019</v>
          </cell>
          <cell r="B696" t="str">
            <v>CAP</v>
          </cell>
          <cell r="C696" t="str">
            <v>ASTM A403 GR.WP304; SCH.10S ; SEAMLESS; BW</v>
          </cell>
          <cell r="D696" t="str">
            <v>14</v>
          </cell>
          <cell r="F696" t="str">
            <v>EA</v>
          </cell>
          <cell r="G696">
            <v>2</v>
          </cell>
          <cell r="H696">
            <v>182000</v>
          </cell>
          <cell r="I696">
            <v>364000</v>
          </cell>
          <cell r="J696">
            <v>2</v>
          </cell>
          <cell r="K696">
            <v>2</v>
          </cell>
          <cell r="N696" t="str">
            <v>CAP</v>
          </cell>
          <cell r="O696" t="str">
            <v>2M0H0</v>
          </cell>
        </row>
        <row r="697">
          <cell r="A697" t="str">
            <v>AKNWIQ0Z022</v>
          </cell>
          <cell r="B697" t="str">
            <v>CAP</v>
          </cell>
          <cell r="C697" t="str">
            <v>ASTM A403 GR.WP304; SCH.10S ; SEAMLESS; BW</v>
          </cell>
          <cell r="D697" t="str">
            <v>20</v>
          </cell>
          <cell r="F697" t="str">
            <v>EA</v>
          </cell>
          <cell r="G697">
            <v>2</v>
          </cell>
          <cell r="H697">
            <v>463400</v>
          </cell>
          <cell r="I697">
            <v>926800</v>
          </cell>
          <cell r="J697">
            <v>2</v>
          </cell>
          <cell r="K697">
            <v>2</v>
          </cell>
          <cell r="N697" t="str">
            <v>CAP</v>
          </cell>
          <cell r="O697" t="str">
            <v>2M0H0</v>
          </cell>
        </row>
        <row r="698">
          <cell r="A698" t="str">
            <v>AKWFAB0Z175</v>
          </cell>
          <cell r="B698" t="str">
            <v>WELDOLET</v>
          </cell>
          <cell r="C698" t="str">
            <v>ASTM A234 GR. WPB; XS ; BW</v>
          </cell>
          <cell r="D698" t="str">
            <v>4</v>
          </cell>
          <cell r="E698" t="str">
            <v>2</v>
          </cell>
          <cell r="F698" t="str">
            <v>EA</v>
          </cell>
          <cell r="G698">
            <v>1</v>
          </cell>
          <cell r="H698">
            <v>9300</v>
          </cell>
          <cell r="I698">
            <v>9300</v>
          </cell>
          <cell r="J698">
            <v>1</v>
          </cell>
          <cell r="K698">
            <v>1</v>
          </cell>
          <cell r="N698" t="str">
            <v>WOL</v>
          </cell>
          <cell r="O698" t="str">
            <v>2M0H0</v>
          </cell>
        </row>
        <row r="699">
          <cell r="A699" t="str">
            <v>AKWFAC0Z154</v>
          </cell>
          <cell r="B699" t="str">
            <v>WELDOLET</v>
          </cell>
          <cell r="C699" t="str">
            <v>ASTM A234 GR. WPB; STD. WT ; BW</v>
          </cell>
          <cell r="D699" t="str">
            <v>3</v>
          </cell>
          <cell r="E699" t="str">
            <v>2</v>
          </cell>
          <cell r="F699" t="str">
            <v>EA</v>
          </cell>
          <cell r="G699">
            <v>2</v>
          </cell>
          <cell r="H699">
            <v>9020</v>
          </cell>
          <cell r="I699">
            <v>18040</v>
          </cell>
          <cell r="J699">
            <v>2</v>
          </cell>
          <cell r="K699">
            <v>2</v>
          </cell>
          <cell r="N699" t="str">
            <v>WOL</v>
          </cell>
          <cell r="O699" t="str">
            <v>2M0H0</v>
          </cell>
        </row>
        <row r="700">
          <cell r="A700" t="str">
            <v>AKWFAC0Z175</v>
          </cell>
          <cell r="B700" t="str">
            <v>WELDOLET</v>
          </cell>
          <cell r="C700" t="str">
            <v>ASTM A234 GR. WPB; STD. WT ; BW</v>
          </cell>
          <cell r="D700" t="str">
            <v>4</v>
          </cell>
          <cell r="E700" t="str">
            <v>2</v>
          </cell>
          <cell r="F700" t="str">
            <v>EA</v>
          </cell>
          <cell r="G700">
            <v>17</v>
          </cell>
          <cell r="H700">
            <v>11100</v>
          </cell>
          <cell r="I700">
            <v>188700</v>
          </cell>
          <cell r="J700">
            <v>17</v>
          </cell>
          <cell r="K700">
            <v>17</v>
          </cell>
          <cell r="N700" t="str">
            <v>WOL</v>
          </cell>
          <cell r="O700" t="str">
            <v>2M0H0</v>
          </cell>
        </row>
        <row r="701">
          <cell r="A701" t="str">
            <v>AKWFAC0Z262</v>
          </cell>
          <cell r="B701" t="str">
            <v>WELDOLET</v>
          </cell>
          <cell r="C701" t="str">
            <v>ASTM A234 GR. WPB; STD. WT ; BW</v>
          </cell>
          <cell r="D701" t="str">
            <v>14</v>
          </cell>
          <cell r="E701" t="str">
            <v>2</v>
          </cell>
          <cell r="F701" t="str">
            <v>EA</v>
          </cell>
          <cell r="G701">
            <v>3</v>
          </cell>
          <cell r="H701">
            <v>11100</v>
          </cell>
          <cell r="I701">
            <v>33300</v>
          </cell>
          <cell r="J701">
            <v>4</v>
          </cell>
          <cell r="K701">
            <v>4</v>
          </cell>
          <cell r="N701" t="str">
            <v>WOL</v>
          </cell>
          <cell r="O701" t="str">
            <v>2M0H0</v>
          </cell>
        </row>
        <row r="702">
          <cell r="A702" t="str">
            <v>AKWFII0Z305</v>
          </cell>
          <cell r="B702" t="str">
            <v>WELDOLET</v>
          </cell>
          <cell r="C702" t="str">
            <v>ASTM A403 GR.WP304; SCH.80S ; BW</v>
          </cell>
          <cell r="D702" t="str">
            <v>18</v>
          </cell>
          <cell r="E702" t="str">
            <v>6</v>
          </cell>
          <cell r="F702" t="str">
            <v>EA</v>
          </cell>
          <cell r="G702">
            <v>38</v>
          </cell>
          <cell r="H702">
            <v>348390</v>
          </cell>
          <cell r="I702">
            <v>13238820</v>
          </cell>
          <cell r="J702">
            <v>38</v>
          </cell>
          <cell r="K702">
            <v>38</v>
          </cell>
          <cell r="N702" t="str">
            <v>WOL</v>
          </cell>
          <cell r="O702" t="str">
            <v>2M0H0</v>
          </cell>
        </row>
        <row r="703">
          <cell r="A703" t="str">
            <v>AKWFII0Z306</v>
          </cell>
          <cell r="B703" t="str">
            <v>WELDOLET</v>
          </cell>
          <cell r="C703" t="str">
            <v>ASTM A403 GR.WP304; SCH.80S ; BW</v>
          </cell>
          <cell r="D703" t="str">
            <v>18</v>
          </cell>
          <cell r="E703" t="str">
            <v>8</v>
          </cell>
          <cell r="F703" t="str">
            <v>EA</v>
          </cell>
          <cell r="G703">
            <v>6</v>
          </cell>
          <cell r="H703">
            <v>519960</v>
          </cell>
          <cell r="I703">
            <v>3119760</v>
          </cell>
          <cell r="J703">
            <v>6</v>
          </cell>
          <cell r="K703">
            <v>6</v>
          </cell>
          <cell r="N703" t="str">
            <v>WOL</v>
          </cell>
          <cell r="O703" t="str">
            <v>2M0H0</v>
          </cell>
        </row>
        <row r="704">
          <cell r="A704" t="str">
            <v>AKWFIL0Z175</v>
          </cell>
          <cell r="B704" t="str">
            <v>WELDOLET</v>
          </cell>
          <cell r="C704" t="str">
            <v>ASTM A403 GR.WP304; SCH.40S ; BW</v>
          </cell>
          <cell r="D704" t="str">
            <v>4</v>
          </cell>
          <cell r="E704" t="str">
            <v>2</v>
          </cell>
          <cell r="F704" t="str">
            <v>EA</v>
          </cell>
          <cell r="G704">
            <v>1</v>
          </cell>
          <cell r="H704">
            <v>28220</v>
          </cell>
          <cell r="I704">
            <v>28220</v>
          </cell>
          <cell r="J704">
            <v>1</v>
          </cell>
          <cell r="K704">
            <v>1</v>
          </cell>
          <cell r="N704" t="str">
            <v>WOL</v>
          </cell>
          <cell r="O704" t="str">
            <v>2M0H0</v>
          </cell>
        </row>
        <row r="705">
          <cell r="A705" t="str">
            <v>AKWFIL0Z200</v>
          </cell>
          <cell r="B705" t="str">
            <v>WELDOLET</v>
          </cell>
          <cell r="C705" t="str">
            <v>ASTM A403 GR.WP304; SCH.40S ; BW</v>
          </cell>
          <cell r="D705" t="str">
            <v>6</v>
          </cell>
          <cell r="E705" t="str">
            <v>2</v>
          </cell>
          <cell r="F705" t="str">
            <v>EA</v>
          </cell>
          <cell r="G705">
            <v>18</v>
          </cell>
          <cell r="H705">
            <v>27370</v>
          </cell>
          <cell r="I705">
            <v>492660</v>
          </cell>
          <cell r="J705">
            <v>18</v>
          </cell>
          <cell r="K705">
            <v>18</v>
          </cell>
          <cell r="N705" t="str">
            <v>WOL</v>
          </cell>
          <cell r="O705" t="str">
            <v>2M0H0</v>
          </cell>
        </row>
        <row r="706">
          <cell r="A706" t="str">
            <v>AKWFIL0Z214</v>
          </cell>
          <cell r="B706" t="str">
            <v>WELDOLET</v>
          </cell>
          <cell r="C706" t="str">
            <v>ASTM A403 GR.WP304; SCH.40S ; BW</v>
          </cell>
          <cell r="D706" t="str">
            <v>8</v>
          </cell>
          <cell r="E706" t="str">
            <v>2</v>
          </cell>
          <cell r="F706" t="str">
            <v>EA</v>
          </cell>
          <cell r="G706">
            <v>5</v>
          </cell>
          <cell r="H706">
            <v>28220</v>
          </cell>
          <cell r="I706">
            <v>141100</v>
          </cell>
          <cell r="J706">
            <v>5</v>
          </cell>
          <cell r="K706">
            <v>5</v>
          </cell>
          <cell r="N706" t="str">
            <v>WOL</v>
          </cell>
          <cell r="O706" t="str">
            <v>2M0H0</v>
          </cell>
        </row>
        <row r="707">
          <cell r="A707" t="str">
            <v>AKWFIL0Z245</v>
          </cell>
          <cell r="B707" t="str">
            <v>WELDOLET</v>
          </cell>
          <cell r="C707" t="str">
            <v>ASTM A403 GR.WP304; SCH.40S ; BW</v>
          </cell>
          <cell r="D707" t="str">
            <v>12</v>
          </cell>
          <cell r="E707" t="str">
            <v>2</v>
          </cell>
          <cell r="F707" t="str">
            <v>EA</v>
          </cell>
          <cell r="G707">
            <v>3</v>
          </cell>
          <cell r="H707">
            <v>28220</v>
          </cell>
          <cell r="I707">
            <v>84660</v>
          </cell>
          <cell r="J707">
            <v>3</v>
          </cell>
          <cell r="K707">
            <v>3</v>
          </cell>
          <cell r="N707" t="str">
            <v>WOL</v>
          </cell>
          <cell r="O707" t="str">
            <v>2M0H0</v>
          </cell>
        </row>
        <row r="708">
          <cell r="A708" t="str">
            <v>AKWFIL0Z247</v>
          </cell>
          <cell r="B708" t="str">
            <v>WELDOLET</v>
          </cell>
          <cell r="C708" t="str">
            <v>ASTM A403 GR.WP304; SCH.40S ; BW</v>
          </cell>
          <cell r="D708" t="str">
            <v>12</v>
          </cell>
          <cell r="E708" t="str">
            <v>3</v>
          </cell>
          <cell r="F708" t="str">
            <v>EA</v>
          </cell>
          <cell r="G708">
            <v>1</v>
          </cell>
          <cell r="H708">
            <v>28220</v>
          </cell>
          <cell r="I708">
            <v>28220</v>
          </cell>
          <cell r="J708">
            <v>1</v>
          </cell>
          <cell r="K708">
            <v>1</v>
          </cell>
          <cell r="N708" t="str">
            <v>WOL</v>
          </cell>
          <cell r="O708" t="str">
            <v>2M0H0</v>
          </cell>
          <cell r="P708">
            <v>6</v>
          </cell>
        </row>
        <row r="709">
          <cell r="A709" t="str">
            <v>AKWFIL0Z249</v>
          </cell>
          <cell r="B709" t="str">
            <v>WELDOLET</v>
          </cell>
          <cell r="C709" t="str">
            <v>ASTM A403 GR.WP304; SCH.40S ; BW</v>
          </cell>
          <cell r="D709" t="str">
            <v>12</v>
          </cell>
          <cell r="E709" t="str">
            <v>4</v>
          </cell>
          <cell r="F709" t="str">
            <v>EA</v>
          </cell>
          <cell r="G709">
            <v>10</v>
          </cell>
          <cell r="H709">
            <v>28220</v>
          </cell>
          <cell r="I709">
            <v>282200</v>
          </cell>
          <cell r="J709">
            <v>10</v>
          </cell>
          <cell r="K709">
            <v>10</v>
          </cell>
          <cell r="N709" t="str">
            <v>WOL</v>
          </cell>
          <cell r="O709" t="str">
            <v>2M0H0</v>
          </cell>
          <cell r="P709">
            <v>6</v>
          </cell>
        </row>
        <row r="710">
          <cell r="A710" t="str">
            <v>AKWFIL0Z299</v>
          </cell>
          <cell r="B710" t="str">
            <v>WELDOLET</v>
          </cell>
          <cell r="C710" t="str">
            <v>ASTM A403 GR.WP304; SCH.40S ; BW</v>
          </cell>
          <cell r="D710" t="str">
            <v>18</v>
          </cell>
          <cell r="E710" t="str">
            <v>2</v>
          </cell>
          <cell r="F710" t="str">
            <v>EA</v>
          </cell>
          <cell r="G710">
            <v>2</v>
          </cell>
          <cell r="H710">
            <v>28220</v>
          </cell>
          <cell r="I710">
            <v>56440</v>
          </cell>
          <cell r="J710">
            <v>2</v>
          </cell>
          <cell r="K710">
            <v>2</v>
          </cell>
          <cell r="N710" t="str">
            <v>WOL</v>
          </cell>
          <cell r="O710" t="str">
            <v>2M0H0</v>
          </cell>
        </row>
        <row r="711">
          <cell r="A711" t="str">
            <v>AKWFIL0Z301</v>
          </cell>
          <cell r="B711" t="str">
            <v>WELDOLET</v>
          </cell>
          <cell r="C711" t="str">
            <v>ASTM A403 GR.WP304; SCH.40S ; BW</v>
          </cell>
          <cell r="D711" t="str">
            <v>18</v>
          </cell>
          <cell r="E711" t="str">
            <v>3</v>
          </cell>
          <cell r="F711" t="str">
            <v>EA</v>
          </cell>
          <cell r="G711">
            <v>8</v>
          </cell>
          <cell r="H711">
            <v>28220</v>
          </cell>
          <cell r="I711">
            <v>225760</v>
          </cell>
          <cell r="J711">
            <v>8</v>
          </cell>
          <cell r="K711">
            <v>8</v>
          </cell>
          <cell r="N711" t="str">
            <v>WOL</v>
          </cell>
          <cell r="O711" t="str">
            <v>2M0H0</v>
          </cell>
          <cell r="P711">
            <v>6</v>
          </cell>
        </row>
        <row r="712">
          <cell r="A712" t="str">
            <v>AKWFIQ0Z200</v>
          </cell>
          <cell r="B712" t="str">
            <v>WELDOLET</v>
          </cell>
          <cell r="C712" t="str">
            <v>ASTM A403 GR.WP304; SCH.10S ; BW</v>
          </cell>
          <cell r="D712" t="str">
            <v>6</v>
          </cell>
          <cell r="E712" t="str">
            <v>2</v>
          </cell>
          <cell r="F712" t="str">
            <v>EA</v>
          </cell>
          <cell r="G712">
            <v>6</v>
          </cell>
          <cell r="H712">
            <v>27370</v>
          </cell>
          <cell r="I712">
            <v>164220</v>
          </cell>
          <cell r="J712">
            <v>6</v>
          </cell>
          <cell r="K712">
            <v>6</v>
          </cell>
          <cell r="N712" t="str">
            <v>WOL</v>
          </cell>
          <cell r="O712" t="str">
            <v>2M0H0</v>
          </cell>
        </row>
        <row r="713">
          <cell r="A713" t="str">
            <v>AKWFIQ0Z214</v>
          </cell>
          <cell r="B713" t="str">
            <v>WELDOLET</v>
          </cell>
          <cell r="C713" t="str">
            <v>ASTM A403 GR.WP304; SCH.10S ; BW</v>
          </cell>
          <cell r="D713" t="str">
            <v>8</v>
          </cell>
          <cell r="E713" t="str">
            <v>2</v>
          </cell>
          <cell r="F713" t="str">
            <v>EA</v>
          </cell>
          <cell r="G713">
            <v>7</v>
          </cell>
          <cell r="H713">
            <v>27370</v>
          </cell>
          <cell r="I713">
            <v>191590</v>
          </cell>
          <cell r="J713">
            <v>7</v>
          </cell>
          <cell r="K713">
            <v>7</v>
          </cell>
          <cell r="N713" t="str">
            <v>WOL</v>
          </cell>
          <cell r="O713" t="str">
            <v>2M0H0</v>
          </cell>
        </row>
        <row r="714">
          <cell r="A714" t="str">
            <v>AKWFIQ0Z229</v>
          </cell>
          <cell r="B714" t="str">
            <v>WELDOLET</v>
          </cell>
          <cell r="C714" t="str">
            <v>ASTM A403 GR.WP304; SCH.10S ; BW</v>
          </cell>
          <cell r="D714" t="str">
            <v>10</v>
          </cell>
          <cell r="E714" t="str">
            <v>2</v>
          </cell>
          <cell r="F714" t="str">
            <v>EA</v>
          </cell>
          <cell r="G714">
            <v>10</v>
          </cell>
          <cell r="H714">
            <v>27370</v>
          </cell>
          <cell r="I714">
            <v>273700</v>
          </cell>
          <cell r="J714">
            <v>10</v>
          </cell>
          <cell r="K714">
            <v>10</v>
          </cell>
          <cell r="N714" t="str">
            <v>WOL</v>
          </cell>
          <cell r="O714" t="str">
            <v>2M0H0</v>
          </cell>
        </row>
        <row r="715">
          <cell r="A715" t="str">
            <v>AKWFIQ0Z245</v>
          </cell>
          <cell r="B715" t="str">
            <v>WELDOLET</v>
          </cell>
          <cell r="C715" t="str">
            <v>ASTM A403 GR.WP304; SCH.10S ; BW</v>
          </cell>
          <cell r="D715" t="str">
            <v>12</v>
          </cell>
          <cell r="E715" t="str">
            <v>2</v>
          </cell>
          <cell r="F715" t="str">
            <v>EA</v>
          </cell>
          <cell r="G715">
            <v>20</v>
          </cell>
          <cell r="H715">
            <v>28220</v>
          </cell>
          <cell r="I715">
            <v>564400</v>
          </cell>
          <cell r="J715">
            <v>20</v>
          </cell>
          <cell r="K715">
            <v>20</v>
          </cell>
          <cell r="N715" t="str">
            <v>WOL</v>
          </cell>
          <cell r="O715" t="str">
            <v>2M0H0</v>
          </cell>
        </row>
        <row r="716">
          <cell r="A716" t="str">
            <v>AKWFIQ0Z280</v>
          </cell>
          <cell r="B716" t="str">
            <v>WELDOLET</v>
          </cell>
          <cell r="C716" t="str">
            <v>ASTM A403 GR.WP304; SCH.10S ; BW</v>
          </cell>
          <cell r="D716" t="str">
            <v>16</v>
          </cell>
          <cell r="E716" t="str">
            <v>2</v>
          </cell>
          <cell r="F716" t="str">
            <v>EA</v>
          </cell>
          <cell r="G716">
            <v>2</v>
          </cell>
          <cell r="H716">
            <v>28220</v>
          </cell>
          <cell r="I716">
            <v>56440</v>
          </cell>
          <cell r="J716">
            <v>2</v>
          </cell>
          <cell r="K716">
            <v>2</v>
          </cell>
          <cell r="N716" t="str">
            <v>WOL</v>
          </cell>
          <cell r="O716" t="str">
            <v>2M0H0</v>
          </cell>
        </row>
        <row r="717">
          <cell r="A717" t="str">
            <v>AKWFIQ0Z299</v>
          </cell>
          <cell r="B717" t="str">
            <v>WELDOLET</v>
          </cell>
          <cell r="C717" t="str">
            <v>ASTM A403 GR.WP304; SCH.10S ; BW</v>
          </cell>
          <cell r="D717" t="str">
            <v>18</v>
          </cell>
          <cell r="E717" t="str">
            <v>2</v>
          </cell>
          <cell r="F717" t="str">
            <v>EA</v>
          </cell>
          <cell r="G717">
            <v>6</v>
          </cell>
          <cell r="H717">
            <v>28200</v>
          </cell>
          <cell r="I717">
            <v>169200</v>
          </cell>
          <cell r="J717">
            <v>6</v>
          </cell>
          <cell r="K717">
            <v>6</v>
          </cell>
          <cell r="N717" t="str">
            <v>WOL</v>
          </cell>
          <cell r="O717" t="str">
            <v>2M0H0</v>
          </cell>
        </row>
        <row r="718">
          <cell r="A718" t="str">
            <v>AKWFIQ0Z319</v>
          </cell>
          <cell r="B718" t="str">
            <v>WELDOLET</v>
          </cell>
          <cell r="C718" t="str">
            <v>ASTM A403 GR.WP304; SCH.10S ; BW</v>
          </cell>
          <cell r="D718" t="str">
            <v>20</v>
          </cell>
          <cell r="E718" t="str">
            <v>2</v>
          </cell>
          <cell r="F718" t="str">
            <v>EA</v>
          </cell>
          <cell r="G718">
            <v>4</v>
          </cell>
          <cell r="H718">
            <v>28220</v>
          </cell>
          <cell r="I718">
            <v>112880</v>
          </cell>
          <cell r="J718">
            <v>4</v>
          </cell>
          <cell r="K718">
            <v>4</v>
          </cell>
          <cell r="N718" t="str">
            <v>WOL</v>
          </cell>
          <cell r="O718" t="str">
            <v>2M0H0</v>
          </cell>
        </row>
        <row r="719">
          <cell r="A719" t="str">
            <v>AKWFIQ0Z362</v>
          </cell>
          <cell r="B719" t="str">
            <v>WELDOLET</v>
          </cell>
          <cell r="C719" t="str">
            <v>ASTM A403 GR.WP304; SCH.10S ; BW</v>
          </cell>
          <cell r="D719" t="str">
            <v>24</v>
          </cell>
          <cell r="E719" t="str">
            <v>2</v>
          </cell>
          <cell r="F719" t="str">
            <v>EA</v>
          </cell>
          <cell r="G719">
            <v>1</v>
          </cell>
          <cell r="H719">
            <v>28220</v>
          </cell>
          <cell r="I719">
            <v>28220</v>
          </cell>
          <cell r="J719">
            <v>1</v>
          </cell>
          <cell r="K719">
            <v>1</v>
          </cell>
          <cell r="N719" t="str">
            <v>WOL</v>
          </cell>
          <cell r="O719" t="str">
            <v>2M0H0</v>
          </cell>
        </row>
        <row r="720">
          <cell r="A720" t="str">
            <v>ALABABAE004</v>
          </cell>
          <cell r="B720" t="str">
            <v>NIPPLE</v>
          </cell>
          <cell r="C720" t="str">
            <v>SCH.160 ; PBE;  75MM LG.</v>
          </cell>
          <cell r="D720" t="str">
            <v>1/2</v>
          </cell>
          <cell r="F720" t="str">
            <v>EA</v>
          </cell>
          <cell r="G720">
            <v>8</v>
          </cell>
          <cell r="H720">
            <v>1260</v>
          </cell>
          <cell r="I720">
            <v>10080</v>
          </cell>
          <cell r="J720">
            <v>8</v>
          </cell>
          <cell r="K720">
            <v>8</v>
          </cell>
          <cell r="N720" t="str">
            <v>NPE1</v>
          </cell>
          <cell r="O720" t="str">
            <v>2M0H0</v>
          </cell>
          <cell r="P720">
            <v>5</v>
          </cell>
        </row>
        <row r="721">
          <cell r="A721" t="str">
            <v>ALABABAE005</v>
          </cell>
          <cell r="B721" t="str">
            <v>NIPPLE</v>
          </cell>
          <cell r="C721" t="str">
            <v>SCH.160 ; PBE;  75MM LG.</v>
          </cell>
          <cell r="D721" t="str">
            <v>3/4</v>
          </cell>
          <cell r="F721" t="str">
            <v>EA</v>
          </cell>
          <cell r="G721">
            <v>130</v>
          </cell>
          <cell r="H721">
            <v>1670</v>
          </cell>
          <cell r="I721">
            <v>217100</v>
          </cell>
          <cell r="J721">
            <v>130</v>
          </cell>
          <cell r="K721">
            <v>130</v>
          </cell>
          <cell r="N721" t="str">
            <v>NPE1</v>
          </cell>
          <cell r="O721" t="str">
            <v>2M0H0</v>
          </cell>
          <cell r="P721">
            <v>5</v>
          </cell>
        </row>
        <row r="722">
          <cell r="A722" t="str">
            <v>ALABABAE006</v>
          </cell>
          <cell r="B722" t="str">
            <v>NIPPLE</v>
          </cell>
          <cell r="C722" t="str">
            <v>SCH.160 ; PBE;  75MM LG.</v>
          </cell>
          <cell r="D722" t="str">
            <v>1</v>
          </cell>
          <cell r="F722" t="str">
            <v>EA</v>
          </cell>
          <cell r="G722">
            <v>43</v>
          </cell>
          <cell r="H722">
            <v>2220</v>
          </cell>
          <cell r="I722">
            <v>95460</v>
          </cell>
          <cell r="J722">
            <v>43</v>
          </cell>
          <cell r="K722">
            <v>43</v>
          </cell>
          <cell r="N722" t="str">
            <v>NPE1</v>
          </cell>
          <cell r="O722" t="str">
            <v>2M0H0</v>
          </cell>
          <cell r="P722">
            <v>5</v>
          </cell>
        </row>
        <row r="723">
          <cell r="A723" t="str">
            <v>ALABABAE009</v>
          </cell>
          <cell r="B723" t="str">
            <v>NIPPLE</v>
          </cell>
          <cell r="C723" t="str">
            <v>SCH.160 ; PBE;  75MM LG.</v>
          </cell>
          <cell r="D723" t="str">
            <v>2</v>
          </cell>
          <cell r="F723" t="str">
            <v>EA</v>
          </cell>
          <cell r="G723">
            <v>1</v>
          </cell>
          <cell r="H723">
            <v>4920</v>
          </cell>
          <cell r="I723">
            <v>4920</v>
          </cell>
          <cell r="J723">
            <v>1</v>
          </cell>
          <cell r="K723">
            <v>1</v>
          </cell>
          <cell r="N723" t="str">
            <v>NPE1</v>
          </cell>
          <cell r="O723" t="str">
            <v>2M0H0</v>
          </cell>
          <cell r="P723">
            <v>5</v>
          </cell>
        </row>
        <row r="724">
          <cell r="A724" t="str">
            <v>ALABABBE005</v>
          </cell>
          <cell r="B724" t="str">
            <v>NIPPLE</v>
          </cell>
          <cell r="C724" t="str">
            <v>SCH.160 ; PBE; 100MM LG.</v>
          </cell>
          <cell r="D724" t="str">
            <v>3/4</v>
          </cell>
          <cell r="F724" t="str">
            <v>EA</v>
          </cell>
          <cell r="G724">
            <v>12</v>
          </cell>
          <cell r="H724">
            <v>1870</v>
          </cell>
          <cell r="I724">
            <v>22440</v>
          </cell>
          <cell r="J724">
            <v>12</v>
          </cell>
          <cell r="K724">
            <v>12</v>
          </cell>
          <cell r="N724" t="str">
            <v>NPE2</v>
          </cell>
          <cell r="O724" t="str">
            <v>2M0H0</v>
          </cell>
          <cell r="P724">
            <v>5</v>
          </cell>
        </row>
        <row r="725">
          <cell r="A725" t="str">
            <v>ALABABBE006</v>
          </cell>
          <cell r="B725" t="str">
            <v>NIPPLE</v>
          </cell>
          <cell r="C725" t="str">
            <v>SCH.160 ; PBE; 100MM LG.</v>
          </cell>
          <cell r="D725" t="str">
            <v>1</v>
          </cell>
          <cell r="F725" t="str">
            <v>EA</v>
          </cell>
          <cell r="G725">
            <v>3</v>
          </cell>
          <cell r="H725">
            <v>3110</v>
          </cell>
          <cell r="I725">
            <v>9330</v>
          </cell>
          <cell r="J725">
            <v>3</v>
          </cell>
          <cell r="K725">
            <v>3</v>
          </cell>
          <cell r="N725" t="str">
            <v>NPE2</v>
          </cell>
          <cell r="O725" t="str">
            <v>2M0H0</v>
          </cell>
          <cell r="P725">
            <v>5</v>
          </cell>
        </row>
        <row r="726">
          <cell r="A726" t="str">
            <v>ALABABBE009</v>
          </cell>
          <cell r="B726" t="str">
            <v>NIPPLE</v>
          </cell>
          <cell r="C726" t="str">
            <v>SCH.160 ; PBE; 100MM LG.</v>
          </cell>
          <cell r="D726" t="str">
            <v>2</v>
          </cell>
          <cell r="F726" t="str">
            <v>EA</v>
          </cell>
          <cell r="G726">
            <v>1</v>
          </cell>
          <cell r="H726">
            <v>3110</v>
          </cell>
          <cell r="I726">
            <v>3110</v>
          </cell>
          <cell r="J726">
            <v>1</v>
          </cell>
          <cell r="K726">
            <v>1</v>
          </cell>
          <cell r="N726" t="str">
            <v>NPE2</v>
          </cell>
          <cell r="O726" t="str">
            <v>2M0H0</v>
          </cell>
          <cell r="P726">
            <v>6</v>
          </cell>
        </row>
        <row r="727">
          <cell r="A727" t="str">
            <v>ALABACAE004</v>
          </cell>
          <cell r="B727" t="str">
            <v>NIPPLE</v>
          </cell>
          <cell r="C727" t="str">
            <v>SCH.160 ; TBE;  75MM LG.</v>
          </cell>
          <cell r="D727" t="str">
            <v>1/2</v>
          </cell>
          <cell r="F727" t="str">
            <v>EA</v>
          </cell>
          <cell r="G727">
            <v>3</v>
          </cell>
          <cell r="H727">
            <v>2900</v>
          </cell>
          <cell r="I727">
            <v>8700</v>
          </cell>
          <cell r="J727">
            <v>3</v>
          </cell>
          <cell r="K727">
            <v>3</v>
          </cell>
          <cell r="N727" t="str">
            <v>NTT1</v>
          </cell>
          <cell r="O727" t="str">
            <v>2M0H0</v>
          </cell>
          <cell r="P727">
            <v>6</v>
          </cell>
        </row>
        <row r="728">
          <cell r="A728" t="str">
            <v>ALABACAE005</v>
          </cell>
          <cell r="B728" t="str">
            <v>NIPPLE</v>
          </cell>
          <cell r="C728" t="str">
            <v>SCH.160 ; TBE;  75MM LG.</v>
          </cell>
          <cell r="D728" t="str">
            <v>3/4</v>
          </cell>
          <cell r="F728" t="str">
            <v>EA</v>
          </cell>
          <cell r="G728">
            <v>17</v>
          </cell>
          <cell r="H728">
            <v>1900</v>
          </cell>
          <cell r="I728">
            <v>32300</v>
          </cell>
          <cell r="J728">
            <v>17</v>
          </cell>
          <cell r="K728">
            <v>17</v>
          </cell>
          <cell r="N728" t="str">
            <v>NTT1</v>
          </cell>
          <cell r="O728" t="str">
            <v>2M0H0</v>
          </cell>
          <cell r="P728">
            <v>5</v>
          </cell>
        </row>
        <row r="729">
          <cell r="A729" t="str">
            <v>ALABACAE006</v>
          </cell>
          <cell r="B729" t="str">
            <v>NIPPLE</v>
          </cell>
          <cell r="C729" t="str">
            <v>SCH.160 ; TBE;  75MM LG.</v>
          </cell>
          <cell r="D729" t="str">
            <v>1</v>
          </cell>
          <cell r="F729" t="str">
            <v>EA</v>
          </cell>
          <cell r="G729">
            <v>3</v>
          </cell>
          <cell r="H729">
            <v>2440</v>
          </cell>
          <cell r="I729">
            <v>7320</v>
          </cell>
          <cell r="J729">
            <v>3</v>
          </cell>
          <cell r="K729">
            <v>3</v>
          </cell>
          <cell r="N729" t="str">
            <v>NTT1</v>
          </cell>
          <cell r="O729" t="str">
            <v>2M0H0</v>
          </cell>
          <cell r="P729">
            <v>5</v>
          </cell>
        </row>
        <row r="730">
          <cell r="A730" t="str">
            <v>ALABACAG005</v>
          </cell>
          <cell r="B730" t="str">
            <v>NIPPLE</v>
          </cell>
          <cell r="C730" t="str">
            <v>SCH.160 ; TBE;  75MM LG; GAL'V.</v>
          </cell>
          <cell r="D730" t="str">
            <v>3/4</v>
          </cell>
          <cell r="F730" t="str">
            <v>EA</v>
          </cell>
          <cell r="G730">
            <v>26</v>
          </cell>
          <cell r="H730">
            <v>2840</v>
          </cell>
          <cell r="I730">
            <v>73840</v>
          </cell>
          <cell r="J730">
            <v>26</v>
          </cell>
          <cell r="K730">
            <v>26</v>
          </cell>
          <cell r="N730" t="str">
            <v>NTT1</v>
          </cell>
          <cell r="O730" t="str">
            <v>2M0H0</v>
          </cell>
          <cell r="P730">
            <v>5</v>
          </cell>
        </row>
        <row r="731">
          <cell r="A731" t="str">
            <v>ALABACAG006</v>
          </cell>
          <cell r="B731" t="str">
            <v>NIPPLE</v>
          </cell>
          <cell r="C731" t="str">
            <v>SCH.160 ; TBE;  75MM LG; GAL'V.</v>
          </cell>
          <cell r="D731" t="str">
            <v>1</v>
          </cell>
          <cell r="F731" t="str">
            <v>EA</v>
          </cell>
          <cell r="G731">
            <v>8</v>
          </cell>
          <cell r="H731">
            <v>3040</v>
          </cell>
          <cell r="I731">
            <v>24320</v>
          </cell>
          <cell r="J731">
            <v>8</v>
          </cell>
          <cell r="K731">
            <v>8</v>
          </cell>
          <cell r="N731" t="str">
            <v>NTT1</v>
          </cell>
          <cell r="O731" t="str">
            <v>2M0H0</v>
          </cell>
          <cell r="P731">
            <v>5</v>
          </cell>
        </row>
        <row r="732">
          <cell r="A732" t="str">
            <v>ALABACBE006</v>
          </cell>
          <cell r="B732" t="str">
            <v>NIPPLE</v>
          </cell>
          <cell r="C732" t="str">
            <v>SCH.160 ; TBE; 100MM LG.</v>
          </cell>
          <cell r="D732" t="str">
            <v>1</v>
          </cell>
          <cell r="F732" t="str">
            <v>EA</v>
          </cell>
          <cell r="G732">
            <v>12</v>
          </cell>
          <cell r="H732">
            <v>3040</v>
          </cell>
          <cell r="I732">
            <v>36480</v>
          </cell>
          <cell r="J732">
            <v>12</v>
          </cell>
          <cell r="K732">
            <v>12</v>
          </cell>
          <cell r="N732" t="str">
            <v>NTT2</v>
          </cell>
          <cell r="O732" t="str">
            <v>2M0H0</v>
          </cell>
          <cell r="P732">
            <v>6</v>
          </cell>
        </row>
        <row r="733">
          <cell r="A733" t="str">
            <v>ALABACCE004</v>
          </cell>
          <cell r="B733" t="str">
            <v>NIPPLE</v>
          </cell>
          <cell r="C733" t="str">
            <v>SCH.160 ; TBE; 150MM LG.</v>
          </cell>
          <cell r="D733" t="str">
            <v>1/2</v>
          </cell>
          <cell r="F733" t="str">
            <v>EA</v>
          </cell>
          <cell r="G733">
            <v>3</v>
          </cell>
          <cell r="H733">
            <v>3040</v>
          </cell>
          <cell r="I733">
            <v>9120</v>
          </cell>
          <cell r="J733">
            <v>3</v>
          </cell>
          <cell r="K733">
            <v>3</v>
          </cell>
          <cell r="N733" t="str">
            <v>NTT3</v>
          </cell>
          <cell r="O733" t="str">
            <v>2M0H0</v>
          </cell>
          <cell r="P733">
            <v>6</v>
          </cell>
        </row>
        <row r="734">
          <cell r="A734" t="str">
            <v>ALABBBCE004</v>
          </cell>
          <cell r="B734" t="str">
            <v>NIPPLE</v>
          </cell>
          <cell r="C734" t="str">
            <v>SCH.XS ; PBE; 150MM LG.</v>
          </cell>
          <cell r="D734" t="str">
            <v>1/2</v>
          </cell>
          <cell r="F734" t="str">
            <v>EA</v>
          </cell>
          <cell r="G734">
            <v>1</v>
          </cell>
          <cell r="H734">
            <v>3040</v>
          </cell>
          <cell r="I734">
            <v>3040</v>
          </cell>
          <cell r="J734">
            <v>1</v>
          </cell>
          <cell r="K734">
            <v>1</v>
          </cell>
          <cell r="N734" t="str">
            <v>NPE3</v>
          </cell>
          <cell r="O734" t="str">
            <v>2M0H0</v>
          </cell>
          <cell r="P734">
            <v>6</v>
          </cell>
        </row>
        <row r="735">
          <cell r="A735" t="str">
            <v>ALABBBCE005</v>
          </cell>
          <cell r="B735" t="str">
            <v>NIPPLE</v>
          </cell>
          <cell r="C735" t="str">
            <v>SCH.XS ; PBE; 150MM LG.</v>
          </cell>
          <cell r="D735" t="str">
            <v>3/4</v>
          </cell>
          <cell r="F735" t="str">
            <v>EA</v>
          </cell>
          <cell r="G735">
            <v>12</v>
          </cell>
          <cell r="H735">
            <v>1990</v>
          </cell>
          <cell r="I735">
            <v>23880</v>
          </cell>
          <cell r="J735">
            <v>12</v>
          </cell>
          <cell r="K735">
            <v>12</v>
          </cell>
          <cell r="N735" t="str">
            <v>NPE3</v>
          </cell>
          <cell r="O735" t="str">
            <v>2M0H0</v>
          </cell>
          <cell r="P735">
            <v>5</v>
          </cell>
        </row>
        <row r="736">
          <cell r="A736" t="str">
            <v>ALABBBCE006</v>
          </cell>
          <cell r="B736" t="str">
            <v>NIPPLE</v>
          </cell>
          <cell r="C736" t="str">
            <v>SCH.XS ; PBE; 150MM LG.</v>
          </cell>
          <cell r="D736" t="str">
            <v>1</v>
          </cell>
          <cell r="F736" t="str">
            <v>EA</v>
          </cell>
          <cell r="G736">
            <v>19</v>
          </cell>
          <cell r="H736">
            <v>4180</v>
          </cell>
          <cell r="I736">
            <v>79420</v>
          </cell>
          <cell r="J736">
            <v>19</v>
          </cell>
          <cell r="K736">
            <v>19</v>
          </cell>
          <cell r="N736" t="str">
            <v>NPE3</v>
          </cell>
          <cell r="O736" t="str">
            <v>2M0H0</v>
          </cell>
          <cell r="P736">
            <v>5</v>
          </cell>
        </row>
        <row r="737">
          <cell r="A737" t="str">
            <v>ALABBBCE008</v>
          </cell>
          <cell r="B737" t="str">
            <v>NIPPLE</v>
          </cell>
          <cell r="C737" t="str">
            <v>SCH.XS ; PBE; 150MM LG.</v>
          </cell>
          <cell r="D737" t="str">
            <v>1-1/2</v>
          </cell>
          <cell r="F737" t="str">
            <v>EA</v>
          </cell>
          <cell r="G737">
            <v>2</v>
          </cell>
          <cell r="H737">
            <v>4180</v>
          </cell>
          <cell r="I737">
            <v>8360</v>
          </cell>
          <cell r="J737">
            <v>2</v>
          </cell>
          <cell r="K737">
            <v>2</v>
          </cell>
          <cell r="N737" t="str">
            <v>NPE3</v>
          </cell>
          <cell r="O737" t="str">
            <v>2M0H0</v>
          </cell>
          <cell r="P737">
            <v>6</v>
          </cell>
        </row>
        <row r="738">
          <cell r="A738" t="str">
            <v>ALABBBCE009</v>
          </cell>
          <cell r="B738" t="str">
            <v>NIPPLE</v>
          </cell>
          <cell r="C738" t="str">
            <v>SCH.XS ; PBE; 150MM LG.</v>
          </cell>
          <cell r="D738" t="str">
            <v>2</v>
          </cell>
          <cell r="F738" t="str">
            <v>EA</v>
          </cell>
          <cell r="G738">
            <v>1</v>
          </cell>
          <cell r="H738">
            <v>4180</v>
          </cell>
          <cell r="I738">
            <v>4180</v>
          </cell>
          <cell r="J738">
            <v>1</v>
          </cell>
          <cell r="K738">
            <v>1</v>
          </cell>
          <cell r="N738" t="str">
            <v>NPE3</v>
          </cell>
          <cell r="O738" t="str">
            <v>2M0H0</v>
          </cell>
          <cell r="P738">
            <v>6</v>
          </cell>
        </row>
        <row r="739">
          <cell r="A739" t="str">
            <v>ALABBCAG004</v>
          </cell>
          <cell r="B739" t="str">
            <v>NIPPLE</v>
          </cell>
          <cell r="C739" t="str">
            <v>XS ; TBE;  75MM LG; GAL'V.</v>
          </cell>
          <cell r="D739" t="str">
            <v>1/2</v>
          </cell>
          <cell r="F739" t="str">
            <v>EA</v>
          </cell>
          <cell r="G739">
            <v>25</v>
          </cell>
          <cell r="H739">
            <v>1420</v>
          </cell>
          <cell r="I739">
            <v>35500</v>
          </cell>
          <cell r="J739">
            <v>25</v>
          </cell>
          <cell r="K739">
            <v>25</v>
          </cell>
          <cell r="N739" t="str">
            <v>NTT1</v>
          </cell>
          <cell r="O739" t="str">
            <v>2M0H0</v>
          </cell>
          <cell r="P739">
            <v>5</v>
          </cell>
        </row>
        <row r="740">
          <cell r="A740" t="str">
            <v>ALABBCAG005</v>
          </cell>
          <cell r="B740" t="str">
            <v>NIPPLE</v>
          </cell>
          <cell r="C740" t="str">
            <v>XS ; TBE;  75MM LG; GAL'V.</v>
          </cell>
          <cell r="D740" t="str">
            <v>3/4</v>
          </cell>
          <cell r="F740" t="str">
            <v>EA</v>
          </cell>
          <cell r="G740">
            <v>12</v>
          </cell>
          <cell r="H740">
            <v>1790</v>
          </cell>
          <cell r="I740">
            <v>21480</v>
          </cell>
          <cell r="J740">
            <v>16</v>
          </cell>
          <cell r="K740">
            <v>16</v>
          </cell>
          <cell r="N740" t="str">
            <v>NTT1</v>
          </cell>
          <cell r="O740" t="str">
            <v>2M0H0</v>
          </cell>
          <cell r="P740">
            <v>5</v>
          </cell>
        </row>
        <row r="741">
          <cell r="A741" t="str">
            <v>ALABBCAG006</v>
          </cell>
          <cell r="B741" t="str">
            <v>NIPPLE</v>
          </cell>
          <cell r="C741" t="str">
            <v>XS ; TBE;  75MM LG; GAL'V.</v>
          </cell>
          <cell r="D741" t="str">
            <v>1</v>
          </cell>
          <cell r="F741" t="str">
            <v>EA</v>
          </cell>
          <cell r="G741">
            <v>46</v>
          </cell>
          <cell r="H741">
            <v>2330</v>
          </cell>
          <cell r="I741">
            <v>107180</v>
          </cell>
          <cell r="J741">
            <v>47</v>
          </cell>
          <cell r="K741">
            <v>47</v>
          </cell>
          <cell r="N741" t="str">
            <v>NTT1</v>
          </cell>
          <cell r="O741" t="str">
            <v>2M0H0</v>
          </cell>
          <cell r="P741">
            <v>5</v>
          </cell>
        </row>
        <row r="742">
          <cell r="A742" t="str">
            <v>ALABBCBG006</v>
          </cell>
          <cell r="B742" t="str">
            <v>NIPPLE</v>
          </cell>
          <cell r="C742" t="str">
            <v>XS ; TBE; 100MM LG; GAL'V.</v>
          </cell>
          <cell r="D742" t="str">
            <v>1</v>
          </cell>
          <cell r="F742" t="str">
            <v>EA</v>
          </cell>
          <cell r="G742">
            <v>12</v>
          </cell>
          <cell r="H742">
            <v>4030</v>
          </cell>
          <cell r="I742">
            <v>48360</v>
          </cell>
          <cell r="J742">
            <v>12</v>
          </cell>
          <cell r="K742">
            <v>12</v>
          </cell>
          <cell r="N742" t="str">
            <v>NTT2</v>
          </cell>
          <cell r="O742" t="str">
            <v>2M0H0</v>
          </cell>
          <cell r="P742">
            <v>5</v>
          </cell>
        </row>
        <row r="743">
          <cell r="A743" t="str">
            <v>ALABBCCG005</v>
          </cell>
          <cell r="B743" t="str">
            <v>NIPPLE</v>
          </cell>
          <cell r="C743" t="str">
            <v>XS ; TBE; 150MM LG; GAL'V.</v>
          </cell>
          <cell r="D743" t="str">
            <v>3/4</v>
          </cell>
          <cell r="F743" t="str">
            <v>EA</v>
          </cell>
          <cell r="G743">
            <v>1</v>
          </cell>
          <cell r="H743">
            <v>4030</v>
          </cell>
          <cell r="I743">
            <v>4030</v>
          </cell>
          <cell r="J743">
            <v>1</v>
          </cell>
          <cell r="K743">
            <v>1</v>
          </cell>
          <cell r="N743" t="str">
            <v>NTT3</v>
          </cell>
          <cell r="O743" t="str">
            <v>2M0H0</v>
          </cell>
          <cell r="P743">
            <v>6</v>
          </cell>
        </row>
        <row r="744">
          <cell r="A744" t="str">
            <v>ALABBDAE005</v>
          </cell>
          <cell r="B744" t="str">
            <v>NIPPLE</v>
          </cell>
          <cell r="C744" t="str">
            <v>SCH.XS ; TOE; 75MM LG.</v>
          </cell>
          <cell r="D744" t="str">
            <v>3/4</v>
          </cell>
          <cell r="F744" t="str">
            <v>EA</v>
          </cell>
          <cell r="G744">
            <v>5</v>
          </cell>
          <cell r="H744">
            <v>4030</v>
          </cell>
          <cell r="I744">
            <v>20150</v>
          </cell>
          <cell r="J744">
            <v>5</v>
          </cell>
          <cell r="K744">
            <v>5</v>
          </cell>
          <cell r="N744" t="str">
            <v>NPT1</v>
          </cell>
          <cell r="O744" t="str">
            <v>2M0H0</v>
          </cell>
          <cell r="P744">
            <v>6</v>
          </cell>
        </row>
        <row r="745">
          <cell r="A745" t="str">
            <v>ALABBDAE009</v>
          </cell>
          <cell r="B745" t="str">
            <v>NIPPLE</v>
          </cell>
          <cell r="C745" t="str">
            <v>SCH.XS ; TOE; 75MM LG.</v>
          </cell>
          <cell r="D745" t="str">
            <v>2</v>
          </cell>
          <cell r="F745" t="str">
            <v>EA</v>
          </cell>
          <cell r="G745">
            <v>1</v>
          </cell>
          <cell r="H745">
            <v>4080</v>
          </cell>
          <cell r="I745">
            <v>4080</v>
          </cell>
          <cell r="J745">
            <v>1</v>
          </cell>
          <cell r="K745">
            <v>1</v>
          </cell>
          <cell r="N745" t="str">
            <v>NPT1</v>
          </cell>
          <cell r="O745" t="str">
            <v>2M0H0</v>
          </cell>
          <cell r="P745">
            <v>5</v>
          </cell>
        </row>
        <row r="746">
          <cell r="A746" t="str">
            <v>ALAFIBAE004</v>
          </cell>
          <cell r="B746" t="str">
            <v>NIPPLE</v>
          </cell>
          <cell r="C746" t="str">
            <v>SCH.80S ; PBE;  75MM LG.</v>
          </cell>
          <cell r="D746" t="str">
            <v>1/2</v>
          </cell>
          <cell r="F746" t="str">
            <v>EA</v>
          </cell>
          <cell r="G746">
            <v>2</v>
          </cell>
          <cell r="H746">
            <v>5470</v>
          </cell>
          <cell r="I746">
            <v>10940</v>
          </cell>
          <cell r="J746">
            <v>2</v>
          </cell>
          <cell r="K746">
            <v>2</v>
          </cell>
          <cell r="N746" t="str">
            <v>NPE1</v>
          </cell>
          <cell r="O746" t="str">
            <v>2M0H0</v>
          </cell>
          <cell r="P746">
            <v>5</v>
          </cell>
        </row>
        <row r="747">
          <cell r="A747" t="str">
            <v>ALAFIBAE005</v>
          </cell>
          <cell r="B747" t="str">
            <v>NIPPLE</v>
          </cell>
          <cell r="C747" t="str">
            <v>SCH.80S ; PBE;  75MM LG.</v>
          </cell>
          <cell r="D747" t="str">
            <v>3/4</v>
          </cell>
          <cell r="F747" t="str">
            <v>EA</v>
          </cell>
          <cell r="G747">
            <v>1</v>
          </cell>
          <cell r="H747">
            <v>3520</v>
          </cell>
          <cell r="I747">
            <v>3520</v>
          </cell>
          <cell r="J747">
            <v>1</v>
          </cell>
          <cell r="K747">
            <v>1</v>
          </cell>
          <cell r="N747" t="str">
            <v>NPE1</v>
          </cell>
          <cell r="O747" t="str">
            <v>2M0H0</v>
          </cell>
          <cell r="P747">
            <v>5</v>
          </cell>
        </row>
        <row r="748">
          <cell r="A748" t="str">
            <v>ALAFLBAE004</v>
          </cell>
          <cell r="B748" t="str">
            <v>NIPPLE</v>
          </cell>
          <cell r="C748" t="str">
            <v>SCH.40S ; PBE;  75MM LG.</v>
          </cell>
          <cell r="D748" t="str">
            <v>1/2</v>
          </cell>
          <cell r="F748" t="str">
            <v>EA</v>
          </cell>
          <cell r="G748">
            <v>253</v>
          </cell>
          <cell r="H748">
            <v>3450</v>
          </cell>
          <cell r="I748">
            <v>872850</v>
          </cell>
          <cell r="J748">
            <v>253</v>
          </cell>
          <cell r="K748">
            <v>253</v>
          </cell>
          <cell r="N748" t="str">
            <v>NPE1</v>
          </cell>
          <cell r="O748" t="str">
            <v>2M0H0</v>
          </cell>
          <cell r="P748">
            <v>5</v>
          </cell>
        </row>
        <row r="749">
          <cell r="A749" t="str">
            <v>ALAFLBAE005</v>
          </cell>
          <cell r="B749" t="str">
            <v>NIPPLE</v>
          </cell>
          <cell r="C749" t="str">
            <v>SCH.40S ; PBE;  75MM LG.</v>
          </cell>
          <cell r="D749" t="str">
            <v>3/4</v>
          </cell>
          <cell r="F749" t="str">
            <v>EA</v>
          </cell>
          <cell r="G749">
            <v>60</v>
          </cell>
          <cell r="H749">
            <v>3450</v>
          </cell>
          <cell r="I749">
            <v>207000</v>
          </cell>
          <cell r="J749">
            <v>60</v>
          </cell>
          <cell r="K749">
            <v>60</v>
          </cell>
          <cell r="N749" t="str">
            <v>NPE1</v>
          </cell>
          <cell r="O749" t="str">
            <v>2M0H0</v>
          </cell>
          <cell r="P749">
            <v>6</v>
          </cell>
        </row>
        <row r="750">
          <cell r="A750" t="str">
            <v>ALAFLBAE006</v>
          </cell>
          <cell r="B750" t="str">
            <v>NIPPLE</v>
          </cell>
          <cell r="C750" t="str">
            <v>SCH.40S ; PBE;  75MM LG.</v>
          </cell>
          <cell r="D750" t="str">
            <v>1</v>
          </cell>
          <cell r="F750" t="str">
            <v>EA</v>
          </cell>
          <cell r="G750">
            <v>381</v>
          </cell>
          <cell r="H750">
            <v>5670</v>
          </cell>
          <cell r="I750">
            <v>2160270</v>
          </cell>
          <cell r="J750">
            <v>338</v>
          </cell>
          <cell r="K750">
            <v>381</v>
          </cell>
          <cell r="N750" t="str">
            <v>NPE1</v>
          </cell>
          <cell r="O750" t="str">
            <v>2M0H0</v>
          </cell>
        </row>
        <row r="751">
          <cell r="A751" t="str">
            <v>ALAFLBBE004</v>
          </cell>
          <cell r="B751" t="str">
            <v>NIPPLE</v>
          </cell>
          <cell r="C751" t="str">
            <v>SCH.40S ; PBE; 100MM LG.</v>
          </cell>
          <cell r="D751" t="str">
            <v>1/2</v>
          </cell>
          <cell r="F751" t="str">
            <v>EA</v>
          </cell>
          <cell r="G751">
            <v>1</v>
          </cell>
          <cell r="H751">
            <v>5110</v>
          </cell>
          <cell r="I751">
            <v>5110</v>
          </cell>
          <cell r="J751">
            <v>1</v>
          </cell>
          <cell r="K751">
            <v>1</v>
          </cell>
          <cell r="N751" t="str">
            <v>NPE2</v>
          </cell>
          <cell r="O751" t="str">
            <v>2M0H0</v>
          </cell>
          <cell r="P751">
            <v>6</v>
          </cell>
        </row>
        <row r="752">
          <cell r="A752" t="str">
            <v>ALAFLBBE005</v>
          </cell>
          <cell r="B752" t="str">
            <v>NIPPLE</v>
          </cell>
          <cell r="C752" t="str">
            <v>SCH.40S ; PBE; 100MM LG.</v>
          </cell>
          <cell r="D752" t="str">
            <v>3/4</v>
          </cell>
          <cell r="F752" t="str">
            <v>EA</v>
          </cell>
          <cell r="G752">
            <v>4</v>
          </cell>
          <cell r="H752">
            <v>5110</v>
          </cell>
          <cell r="I752">
            <v>20440</v>
          </cell>
          <cell r="J752">
            <v>4</v>
          </cell>
          <cell r="K752">
            <v>4</v>
          </cell>
          <cell r="N752" t="str">
            <v>NPE2</v>
          </cell>
          <cell r="O752" t="str">
            <v>2M0H0</v>
          </cell>
          <cell r="P752">
            <v>5</v>
          </cell>
        </row>
        <row r="753">
          <cell r="A753" t="str">
            <v>ALAFLBBE006</v>
          </cell>
          <cell r="B753" t="str">
            <v>NIPPLE</v>
          </cell>
          <cell r="C753" t="str">
            <v>SCH.40S ; PBE; 100MM LG.</v>
          </cell>
          <cell r="D753" t="str">
            <v>1</v>
          </cell>
          <cell r="F753" t="str">
            <v>EA</v>
          </cell>
          <cell r="G753">
            <v>15</v>
          </cell>
          <cell r="H753">
            <v>6490</v>
          </cell>
          <cell r="I753">
            <v>97350</v>
          </cell>
          <cell r="J753">
            <v>15</v>
          </cell>
          <cell r="K753">
            <v>15</v>
          </cell>
          <cell r="N753" t="str">
            <v>NPE2</v>
          </cell>
          <cell r="O753" t="str">
            <v>2M0H0</v>
          </cell>
          <cell r="P753">
            <v>5</v>
          </cell>
        </row>
        <row r="754">
          <cell r="A754" t="str">
            <v>ALAFLBCE004</v>
          </cell>
          <cell r="B754" t="str">
            <v>NIPPLE</v>
          </cell>
          <cell r="C754" t="str">
            <v>SCH.40S ; PBE; 150MM LG.</v>
          </cell>
          <cell r="D754" t="str">
            <v>1/2</v>
          </cell>
          <cell r="F754" t="str">
            <v>EA</v>
          </cell>
          <cell r="G754">
            <v>34</v>
          </cell>
          <cell r="H754">
            <v>5940</v>
          </cell>
          <cell r="I754">
            <v>201960</v>
          </cell>
          <cell r="J754">
            <v>34</v>
          </cell>
          <cell r="K754">
            <v>34</v>
          </cell>
          <cell r="N754" t="str">
            <v>NPE3</v>
          </cell>
          <cell r="O754" t="str">
            <v>2M0H0</v>
          </cell>
          <cell r="P754">
            <v>5</v>
          </cell>
        </row>
        <row r="755">
          <cell r="A755" t="str">
            <v>ALAFLBCE005</v>
          </cell>
          <cell r="B755" t="str">
            <v>NIPPLE</v>
          </cell>
          <cell r="C755" t="str">
            <v>SCH.40S ; PBE; 150MM LG.</v>
          </cell>
          <cell r="D755" t="str">
            <v>3/4</v>
          </cell>
          <cell r="F755" t="str">
            <v>EA</v>
          </cell>
          <cell r="G755">
            <v>74</v>
          </cell>
          <cell r="H755">
            <v>7740</v>
          </cell>
          <cell r="I755">
            <v>572760</v>
          </cell>
          <cell r="J755">
            <v>74</v>
          </cell>
          <cell r="K755">
            <v>74</v>
          </cell>
          <cell r="N755" t="str">
            <v>NPE3</v>
          </cell>
          <cell r="O755" t="str">
            <v>2M0H0</v>
          </cell>
          <cell r="P755">
            <v>5</v>
          </cell>
        </row>
        <row r="756">
          <cell r="A756" t="str">
            <v>ALAFLBCE006</v>
          </cell>
          <cell r="B756" t="str">
            <v>NIPPLE</v>
          </cell>
          <cell r="C756" t="str">
            <v>SCH.40S ; PBE; 150MM LG.</v>
          </cell>
          <cell r="D756" t="str">
            <v>1</v>
          </cell>
          <cell r="F756" t="str">
            <v>EA</v>
          </cell>
          <cell r="G756">
            <v>147</v>
          </cell>
          <cell r="H756">
            <v>9830</v>
          </cell>
          <cell r="I756">
            <v>1445010</v>
          </cell>
          <cell r="J756">
            <v>149</v>
          </cell>
          <cell r="K756">
            <v>149</v>
          </cell>
          <cell r="N756" t="str">
            <v>NPE3</v>
          </cell>
          <cell r="O756" t="str">
            <v>2M0H0</v>
          </cell>
          <cell r="P756">
            <v>5</v>
          </cell>
        </row>
        <row r="757">
          <cell r="A757" t="str">
            <v>ALAFLDAE004</v>
          </cell>
          <cell r="B757" t="str">
            <v>NIPPLE</v>
          </cell>
          <cell r="C757" t="str">
            <v>SCH.40S ; TOE;  75MM LG.</v>
          </cell>
          <cell r="D757" t="str">
            <v>1/2</v>
          </cell>
          <cell r="F757" t="str">
            <v>EA</v>
          </cell>
          <cell r="G757">
            <v>5</v>
          </cell>
          <cell r="H757">
            <v>9830</v>
          </cell>
          <cell r="I757">
            <v>49150</v>
          </cell>
          <cell r="J757">
            <v>5</v>
          </cell>
          <cell r="K757">
            <v>5</v>
          </cell>
          <cell r="N757" t="str">
            <v>NPT1</v>
          </cell>
          <cell r="O757" t="str">
            <v>2M0H0</v>
          </cell>
          <cell r="P757">
            <v>6</v>
          </cell>
        </row>
        <row r="758">
          <cell r="A758" t="str">
            <v>ALAFLDAE005</v>
          </cell>
          <cell r="B758" t="str">
            <v>NIPPLE</v>
          </cell>
          <cell r="C758" t="str">
            <v>SCH.40S ; TOE;  75MM LG.</v>
          </cell>
          <cell r="D758" t="str">
            <v>3/4</v>
          </cell>
          <cell r="F758" t="str">
            <v>EA</v>
          </cell>
          <cell r="G758">
            <v>23</v>
          </cell>
          <cell r="H758">
            <v>9830</v>
          </cell>
          <cell r="I758">
            <v>226090</v>
          </cell>
          <cell r="J758">
            <v>23</v>
          </cell>
          <cell r="K758">
            <v>23</v>
          </cell>
          <cell r="N758" t="str">
            <v>NPT1</v>
          </cell>
          <cell r="O758" t="str">
            <v>2M0H0</v>
          </cell>
          <cell r="P758">
            <v>6</v>
          </cell>
        </row>
        <row r="759">
          <cell r="A759" t="str">
            <v>ALAFLDAE006</v>
          </cell>
          <cell r="B759" t="str">
            <v>NIPPLE</v>
          </cell>
          <cell r="C759" t="str">
            <v>SCH.40S ; TOE;  75MM LG.</v>
          </cell>
          <cell r="D759" t="str">
            <v>1</v>
          </cell>
          <cell r="F759" t="str">
            <v>EA</v>
          </cell>
          <cell r="G759">
            <v>1</v>
          </cell>
          <cell r="H759">
            <v>9830</v>
          </cell>
          <cell r="I759">
            <v>9830</v>
          </cell>
          <cell r="J759">
            <v>1</v>
          </cell>
          <cell r="K759">
            <v>1</v>
          </cell>
          <cell r="N759" t="str">
            <v>NPT1</v>
          </cell>
          <cell r="O759" t="str">
            <v>2M0H0</v>
          </cell>
          <cell r="P759">
            <v>6</v>
          </cell>
        </row>
        <row r="760">
          <cell r="A760" t="str">
            <v>ALDAB0A0115</v>
          </cell>
          <cell r="B760" t="str">
            <v>CON SWAGE NIPPLE</v>
          </cell>
          <cell r="C760" t="str">
            <v>XS ; PBE</v>
          </cell>
          <cell r="D760" t="str">
            <v>1</v>
          </cell>
          <cell r="E760" t="str">
            <v>3/4</v>
          </cell>
          <cell r="F760" t="str">
            <v>EA</v>
          </cell>
          <cell r="G760">
            <v>9</v>
          </cell>
          <cell r="H760">
            <v>3480</v>
          </cell>
          <cell r="I760">
            <v>31320</v>
          </cell>
          <cell r="J760">
            <v>10</v>
          </cell>
          <cell r="K760">
            <v>10</v>
          </cell>
          <cell r="N760" t="str">
            <v>CSP</v>
          </cell>
          <cell r="O760" t="str">
            <v>2M0H0</v>
          </cell>
        </row>
        <row r="761">
          <cell r="A761" t="str">
            <v>ALDAB0A0121</v>
          </cell>
          <cell r="B761" t="str">
            <v>CON SWAGE NIPPLE</v>
          </cell>
          <cell r="C761" t="str">
            <v>XS ; PBE</v>
          </cell>
          <cell r="D761" t="str">
            <v>1-1/4</v>
          </cell>
          <cell r="E761" t="str">
            <v>1</v>
          </cell>
          <cell r="F761" t="str">
            <v>EA</v>
          </cell>
          <cell r="G761">
            <v>32</v>
          </cell>
          <cell r="H761">
            <v>4330</v>
          </cell>
          <cell r="I761">
            <v>138560</v>
          </cell>
          <cell r="J761">
            <v>32</v>
          </cell>
          <cell r="K761">
            <v>32</v>
          </cell>
          <cell r="N761" t="str">
            <v>CSP</v>
          </cell>
          <cell r="O761" t="str">
            <v>2M0H0</v>
          </cell>
        </row>
        <row r="762">
          <cell r="A762" t="str">
            <v>ALDAB0A0133</v>
          </cell>
          <cell r="B762" t="str">
            <v>CON SWAGE NIPPLE</v>
          </cell>
          <cell r="C762" t="str">
            <v>XS ; PBE</v>
          </cell>
          <cell r="D762" t="str">
            <v>2</v>
          </cell>
          <cell r="E762" t="str">
            <v>3/4</v>
          </cell>
          <cell r="F762" t="str">
            <v>EA</v>
          </cell>
          <cell r="G762">
            <v>8</v>
          </cell>
          <cell r="H762">
            <v>10270</v>
          </cell>
          <cell r="I762">
            <v>82160</v>
          </cell>
          <cell r="J762">
            <v>8</v>
          </cell>
          <cell r="K762">
            <v>8</v>
          </cell>
          <cell r="N762" t="str">
            <v>CSP</v>
          </cell>
          <cell r="O762" t="str">
            <v>2M0H0</v>
          </cell>
        </row>
        <row r="763">
          <cell r="A763" t="str">
            <v>ALDAB0A0134</v>
          </cell>
          <cell r="B763" t="str">
            <v>CON SWAGE NIPPLE</v>
          </cell>
          <cell r="C763" t="str">
            <v>XS ; PBE</v>
          </cell>
          <cell r="D763" t="str">
            <v>2</v>
          </cell>
          <cell r="E763" t="str">
            <v>1</v>
          </cell>
          <cell r="F763" t="str">
            <v>EA</v>
          </cell>
          <cell r="G763">
            <v>17</v>
          </cell>
          <cell r="H763">
            <v>10270</v>
          </cell>
          <cell r="I763">
            <v>174590</v>
          </cell>
          <cell r="J763">
            <v>17</v>
          </cell>
          <cell r="K763">
            <v>17</v>
          </cell>
          <cell r="N763" t="str">
            <v>CSP</v>
          </cell>
          <cell r="O763" t="str">
            <v>2M0H0</v>
          </cell>
        </row>
        <row r="764">
          <cell r="A764" t="str">
            <v>ALDAB0A0136</v>
          </cell>
          <cell r="B764" t="str">
            <v>CON SWAGE NIPPLE</v>
          </cell>
          <cell r="C764" t="str">
            <v>XS ; PBE</v>
          </cell>
          <cell r="D764" t="str">
            <v>2</v>
          </cell>
          <cell r="E764" t="str">
            <v>1-1/2</v>
          </cell>
          <cell r="F764" t="str">
            <v>EA</v>
          </cell>
          <cell r="G764">
            <v>3</v>
          </cell>
          <cell r="H764">
            <v>9780</v>
          </cell>
          <cell r="I764">
            <v>29340</v>
          </cell>
          <cell r="J764">
            <v>3</v>
          </cell>
          <cell r="K764">
            <v>3</v>
          </cell>
          <cell r="N764" t="str">
            <v>CSP</v>
          </cell>
          <cell r="O764" t="str">
            <v>2M0H0</v>
          </cell>
        </row>
        <row r="765">
          <cell r="A765" t="str">
            <v>ALDAB0B0136</v>
          </cell>
          <cell r="B765" t="str">
            <v>CON SWAGE NIPPLE</v>
          </cell>
          <cell r="C765" t="str">
            <v>XS ; TBE</v>
          </cell>
          <cell r="D765" t="str">
            <v>2</v>
          </cell>
          <cell r="E765" t="str">
            <v>1-1/2</v>
          </cell>
          <cell r="F765" t="str">
            <v>EA</v>
          </cell>
          <cell r="G765">
            <v>1</v>
          </cell>
          <cell r="H765">
            <v>10080</v>
          </cell>
          <cell r="I765">
            <v>10080</v>
          </cell>
          <cell r="J765">
            <v>1</v>
          </cell>
          <cell r="K765">
            <v>1</v>
          </cell>
          <cell r="N765" t="str">
            <v>CSP</v>
          </cell>
          <cell r="O765" t="str">
            <v>2M0H0</v>
          </cell>
          <cell r="P765">
            <v>5</v>
          </cell>
        </row>
        <row r="766">
          <cell r="A766" t="str">
            <v>ALDAB0D0115</v>
          </cell>
          <cell r="B766" t="str">
            <v>CON SWAGE NIPPLE</v>
          </cell>
          <cell r="C766" t="str">
            <v>XS ; TBE; GALV.</v>
          </cell>
          <cell r="D766" t="str">
            <v>1</v>
          </cell>
          <cell r="E766" t="str">
            <v>3/4</v>
          </cell>
          <cell r="F766" t="str">
            <v>EA</v>
          </cell>
          <cell r="G766">
            <v>7</v>
          </cell>
          <cell r="H766">
            <v>3330</v>
          </cell>
          <cell r="I766">
            <v>23310</v>
          </cell>
          <cell r="J766">
            <v>7</v>
          </cell>
          <cell r="K766">
            <v>7</v>
          </cell>
          <cell r="N766" t="str">
            <v>CSP</v>
          </cell>
          <cell r="O766" t="str">
            <v>2M0H0</v>
          </cell>
        </row>
        <row r="767">
          <cell r="A767" t="str">
            <v>ALDAB0D0126</v>
          </cell>
          <cell r="B767" t="str">
            <v>CON SWAGE NIPPLE</v>
          </cell>
          <cell r="C767" t="str">
            <v>XS ; TBE; GALV.</v>
          </cell>
          <cell r="D767" t="str">
            <v>1-1/2</v>
          </cell>
          <cell r="E767" t="str">
            <v>3/4</v>
          </cell>
          <cell r="F767" t="str">
            <v>EA</v>
          </cell>
          <cell r="G767">
            <v>11</v>
          </cell>
          <cell r="H767">
            <v>7450</v>
          </cell>
          <cell r="I767">
            <v>81950</v>
          </cell>
          <cell r="J767">
            <v>11</v>
          </cell>
          <cell r="K767">
            <v>11</v>
          </cell>
          <cell r="N767" t="str">
            <v>CSP</v>
          </cell>
          <cell r="O767" t="str">
            <v>2M0H0</v>
          </cell>
        </row>
        <row r="768">
          <cell r="A768" t="str">
            <v>ALDAB0D0133</v>
          </cell>
          <cell r="B768" t="str">
            <v>CON SWAGE NIPPLE</v>
          </cell>
          <cell r="C768" t="str">
            <v>XS ; TBE; GALV.</v>
          </cell>
          <cell r="D768" t="str">
            <v>2</v>
          </cell>
          <cell r="E768" t="str">
            <v>3/4</v>
          </cell>
          <cell r="F768" t="str">
            <v>EA</v>
          </cell>
          <cell r="G768">
            <v>16</v>
          </cell>
          <cell r="H768">
            <v>12320</v>
          </cell>
          <cell r="I768">
            <v>197120</v>
          </cell>
          <cell r="J768">
            <v>16</v>
          </cell>
          <cell r="K768">
            <v>16</v>
          </cell>
          <cell r="N768" t="str">
            <v>CSP</v>
          </cell>
          <cell r="O768" t="str">
            <v>2M0H0</v>
          </cell>
        </row>
        <row r="769">
          <cell r="A769" t="str">
            <v>ALDAB0D0134</v>
          </cell>
          <cell r="B769" t="str">
            <v>CON SWAGE NIPPLE</v>
          </cell>
          <cell r="C769" t="str">
            <v>XS ; TBE; GALV.</v>
          </cell>
          <cell r="D769" t="str">
            <v>2</v>
          </cell>
          <cell r="E769" t="str">
            <v>1</v>
          </cell>
          <cell r="F769" t="str">
            <v>EA</v>
          </cell>
          <cell r="G769">
            <v>4</v>
          </cell>
          <cell r="H769">
            <v>12320</v>
          </cell>
          <cell r="I769">
            <v>49280</v>
          </cell>
          <cell r="J769">
            <v>4</v>
          </cell>
          <cell r="K769">
            <v>4</v>
          </cell>
          <cell r="N769" t="str">
            <v>CSP</v>
          </cell>
          <cell r="O769" t="str">
            <v>2M0H0</v>
          </cell>
        </row>
        <row r="770">
          <cell r="A770" t="str">
            <v>ALDIL0A0114</v>
          </cell>
          <cell r="B770" t="str">
            <v>CON SWAGE NIPPLE</v>
          </cell>
          <cell r="C770" t="str">
            <v>SCH.40S ; PBE</v>
          </cell>
          <cell r="D770" t="str">
            <v>1</v>
          </cell>
          <cell r="E770" t="str">
            <v>1/2</v>
          </cell>
          <cell r="F770" t="str">
            <v>EA</v>
          </cell>
          <cell r="G770">
            <v>2</v>
          </cell>
          <cell r="H770">
            <v>6970</v>
          </cell>
          <cell r="I770">
            <v>13940</v>
          </cell>
          <cell r="J770">
            <v>2</v>
          </cell>
          <cell r="K770">
            <v>2</v>
          </cell>
          <cell r="N770" t="str">
            <v>CSP</v>
          </cell>
          <cell r="O770" t="str">
            <v>2M0H0</v>
          </cell>
        </row>
        <row r="771">
          <cell r="A771" t="str">
            <v>ALDIL0A0126</v>
          </cell>
          <cell r="B771" t="str">
            <v>CON SWAGE NIPPLE</v>
          </cell>
          <cell r="C771" t="str">
            <v>SCH.40S ; PBE</v>
          </cell>
          <cell r="D771" t="str">
            <v>1-1/2</v>
          </cell>
          <cell r="E771" t="str">
            <v>3/4</v>
          </cell>
          <cell r="F771" t="str">
            <v>EA</v>
          </cell>
          <cell r="G771">
            <v>7</v>
          </cell>
          <cell r="H771">
            <v>14450</v>
          </cell>
          <cell r="I771">
            <v>101150</v>
          </cell>
          <cell r="J771">
            <v>7</v>
          </cell>
          <cell r="K771">
            <v>7</v>
          </cell>
          <cell r="N771" t="str">
            <v>CSP</v>
          </cell>
          <cell r="O771" t="str">
            <v>2M0H0</v>
          </cell>
          <cell r="P771">
            <v>6</v>
          </cell>
        </row>
        <row r="772">
          <cell r="A772" t="str">
            <v>ALDIL0A0127</v>
          </cell>
          <cell r="B772" t="str">
            <v>CON SWAGE NIPPLE</v>
          </cell>
          <cell r="C772" t="str">
            <v>SCH.40S ; PBE</v>
          </cell>
          <cell r="D772" t="str">
            <v>1-1/2</v>
          </cell>
          <cell r="E772" t="str">
            <v>1</v>
          </cell>
          <cell r="F772" t="str">
            <v>EA</v>
          </cell>
          <cell r="G772">
            <v>3</v>
          </cell>
          <cell r="H772">
            <v>14450</v>
          </cell>
          <cell r="I772">
            <v>43350</v>
          </cell>
          <cell r="J772">
            <v>2</v>
          </cell>
          <cell r="K772">
            <v>3</v>
          </cell>
          <cell r="N772" t="str">
            <v>CSP</v>
          </cell>
          <cell r="O772" t="str">
            <v>2M0H0</v>
          </cell>
        </row>
        <row r="773">
          <cell r="A773" t="str">
            <v>ALDIL0A0133</v>
          </cell>
          <cell r="B773" t="str">
            <v>CON SWAGE NIPPLE</v>
          </cell>
          <cell r="C773" t="str">
            <v>SCH.40S ; PBE</v>
          </cell>
          <cell r="D773" t="str">
            <v>2</v>
          </cell>
          <cell r="E773" t="str">
            <v>3/4</v>
          </cell>
          <cell r="F773" t="str">
            <v>EA</v>
          </cell>
          <cell r="G773">
            <v>6</v>
          </cell>
          <cell r="H773">
            <v>32830</v>
          </cell>
          <cell r="I773">
            <v>196980</v>
          </cell>
          <cell r="J773">
            <v>6</v>
          </cell>
          <cell r="K773">
            <v>6</v>
          </cell>
          <cell r="N773" t="str">
            <v>CSP</v>
          </cell>
          <cell r="O773" t="str">
            <v>2M0H0</v>
          </cell>
        </row>
        <row r="774">
          <cell r="A774" t="str">
            <v>ALDIL0A0134</v>
          </cell>
          <cell r="B774" t="str">
            <v>CON SWAGE NIPPLE</v>
          </cell>
          <cell r="C774" t="str">
            <v>SCH.40S ; PBE</v>
          </cell>
          <cell r="D774" t="str">
            <v>2</v>
          </cell>
          <cell r="E774" t="str">
            <v>1</v>
          </cell>
          <cell r="F774" t="str">
            <v>EA</v>
          </cell>
          <cell r="G774">
            <v>7</v>
          </cell>
          <cell r="H774">
            <v>26260</v>
          </cell>
          <cell r="I774">
            <v>183820</v>
          </cell>
          <cell r="J774">
            <v>6</v>
          </cell>
          <cell r="K774">
            <v>7</v>
          </cell>
          <cell r="N774" t="str">
            <v>CSP</v>
          </cell>
          <cell r="O774" t="str">
            <v>2M0H0</v>
          </cell>
        </row>
        <row r="775">
          <cell r="A775" t="str">
            <v>ALDIL0A0136</v>
          </cell>
          <cell r="B775" t="str">
            <v>CON SWAGE NIPPLE</v>
          </cell>
          <cell r="C775" t="str">
            <v>SCH.40S ; PBE</v>
          </cell>
          <cell r="D775" t="str">
            <v>2</v>
          </cell>
          <cell r="E775" t="str">
            <v>1-1/2</v>
          </cell>
          <cell r="F775" t="str">
            <v>EA</v>
          </cell>
          <cell r="G775">
            <v>19</v>
          </cell>
          <cell r="H775">
            <v>31190</v>
          </cell>
          <cell r="I775">
            <v>592610</v>
          </cell>
          <cell r="J775">
            <v>19</v>
          </cell>
          <cell r="K775">
            <v>19</v>
          </cell>
          <cell r="N775" t="str">
            <v>CSP</v>
          </cell>
          <cell r="O775" t="str">
            <v>2M0H0</v>
          </cell>
        </row>
        <row r="776">
          <cell r="A776" t="str">
            <v>ALFAB0A0115</v>
          </cell>
          <cell r="B776" t="str">
            <v>ECC SWAGE NIPPLE</v>
          </cell>
          <cell r="C776" t="str">
            <v>XS ; PBE</v>
          </cell>
          <cell r="D776" t="str">
            <v>1</v>
          </cell>
          <cell r="E776" t="str">
            <v>3/4</v>
          </cell>
          <cell r="F776" t="str">
            <v>EA</v>
          </cell>
          <cell r="G776">
            <v>3</v>
          </cell>
          <cell r="H776">
            <v>3950</v>
          </cell>
          <cell r="I776">
            <v>11850</v>
          </cell>
          <cell r="J776">
            <v>3</v>
          </cell>
          <cell r="K776">
            <v>3</v>
          </cell>
          <cell r="N776" t="str">
            <v>ESP</v>
          </cell>
          <cell r="O776" t="str">
            <v>2M0H0</v>
          </cell>
        </row>
        <row r="777">
          <cell r="A777" t="str">
            <v>ALFAB0A0127</v>
          </cell>
          <cell r="B777" t="str">
            <v>ECC SWAGE NIPPLE</v>
          </cell>
          <cell r="C777" t="str">
            <v>XS ; PBE</v>
          </cell>
          <cell r="D777" t="str">
            <v>1-1/2</v>
          </cell>
          <cell r="E777" t="str">
            <v>1</v>
          </cell>
          <cell r="F777" t="str">
            <v>EA</v>
          </cell>
          <cell r="G777">
            <v>12</v>
          </cell>
          <cell r="H777">
            <v>6830</v>
          </cell>
          <cell r="I777">
            <v>81960</v>
          </cell>
          <cell r="J777">
            <v>12</v>
          </cell>
          <cell r="K777">
            <v>12</v>
          </cell>
          <cell r="N777" t="str">
            <v>ESP</v>
          </cell>
          <cell r="O777" t="str">
            <v>2M0H0</v>
          </cell>
        </row>
        <row r="778">
          <cell r="A778" t="str">
            <v>ALFAB0A0134</v>
          </cell>
          <cell r="B778" t="str">
            <v>ECC SWAGE NIPPLE</v>
          </cell>
          <cell r="C778" t="str">
            <v>XS ; PBE</v>
          </cell>
          <cell r="D778" t="str">
            <v>2</v>
          </cell>
          <cell r="E778" t="str">
            <v>1</v>
          </cell>
          <cell r="F778" t="str">
            <v>EA</v>
          </cell>
          <cell r="G778">
            <v>6</v>
          </cell>
          <cell r="H778">
            <v>11450</v>
          </cell>
          <cell r="I778">
            <v>68700</v>
          </cell>
          <cell r="J778">
            <v>6</v>
          </cell>
          <cell r="K778">
            <v>6</v>
          </cell>
          <cell r="N778" t="str">
            <v>ESP</v>
          </cell>
          <cell r="O778" t="str">
            <v>2M0H0</v>
          </cell>
        </row>
        <row r="779">
          <cell r="A779" t="str">
            <v>ALFAB0A0135</v>
          </cell>
          <cell r="B779" t="str">
            <v>ECC SWAGE NIPPLE</v>
          </cell>
          <cell r="C779" t="str">
            <v>XS ; PBE</v>
          </cell>
          <cell r="D779" t="str">
            <v>2</v>
          </cell>
          <cell r="E779" t="str">
            <v>1-1/4</v>
          </cell>
          <cell r="F779" t="str">
            <v>EA</v>
          </cell>
          <cell r="G779">
            <v>16</v>
          </cell>
          <cell r="H779">
            <v>11110</v>
          </cell>
          <cell r="I779">
            <v>177760</v>
          </cell>
          <cell r="J779">
            <v>16</v>
          </cell>
          <cell r="K779">
            <v>16</v>
          </cell>
          <cell r="N779" t="str">
            <v>ESP</v>
          </cell>
          <cell r="O779" t="str">
            <v>2M0H0</v>
          </cell>
        </row>
        <row r="780">
          <cell r="A780" t="str">
            <v>ALFAB0A0136</v>
          </cell>
          <cell r="B780" t="str">
            <v>ECC SWAGE NIPPLE</v>
          </cell>
          <cell r="C780" t="str">
            <v>XS ; PBE</v>
          </cell>
          <cell r="D780" t="str">
            <v>2</v>
          </cell>
          <cell r="E780" t="str">
            <v>1-1/2</v>
          </cell>
          <cell r="F780" t="str">
            <v>EA</v>
          </cell>
          <cell r="G780">
            <v>5</v>
          </cell>
          <cell r="H780">
            <v>11640</v>
          </cell>
          <cell r="I780">
            <v>58200</v>
          </cell>
          <cell r="J780">
            <v>5</v>
          </cell>
          <cell r="K780">
            <v>5</v>
          </cell>
          <cell r="N780" t="str">
            <v>ESP</v>
          </cell>
          <cell r="O780" t="str">
            <v>2M0H0</v>
          </cell>
          <cell r="P780">
            <v>5</v>
          </cell>
        </row>
        <row r="781">
          <cell r="A781" t="str">
            <v>ALFAB0D0175</v>
          </cell>
          <cell r="B781" t="str">
            <v>ECC SWAGE NIPPLE</v>
          </cell>
          <cell r="C781" t="str">
            <v>XS ; TBE; GALV.</v>
          </cell>
          <cell r="D781" t="str">
            <v>4</v>
          </cell>
          <cell r="E781" t="str">
            <v>2</v>
          </cell>
          <cell r="F781" t="str">
            <v>EA</v>
          </cell>
          <cell r="G781">
            <v>2</v>
          </cell>
          <cell r="H781">
            <v>66190</v>
          </cell>
          <cell r="I781">
            <v>132380</v>
          </cell>
          <cell r="J781">
            <v>2</v>
          </cell>
          <cell r="K781">
            <v>2</v>
          </cell>
          <cell r="N781" t="str">
            <v>ESP</v>
          </cell>
          <cell r="O781" t="str">
            <v>2M0H0</v>
          </cell>
        </row>
        <row r="782">
          <cell r="A782" t="str">
            <v>ALFAB0D0177</v>
          </cell>
          <cell r="B782" t="str">
            <v>ECC SWAGE NIPPLE</v>
          </cell>
          <cell r="C782" t="str">
            <v>XS ; TBE; GALV.</v>
          </cell>
          <cell r="D782" t="str">
            <v>4</v>
          </cell>
          <cell r="E782" t="str">
            <v>3</v>
          </cell>
          <cell r="F782" t="str">
            <v>EA</v>
          </cell>
          <cell r="G782">
            <v>2</v>
          </cell>
          <cell r="H782">
            <v>66190</v>
          </cell>
          <cell r="I782">
            <v>132380</v>
          </cell>
          <cell r="J782">
            <v>2</v>
          </cell>
          <cell r="K782">
            <v>2</v>
          </cell>
          <cell r="N782" t="str">
            <v>ESP</v>
          </cell>
          <cell r="O782" t="str">
            <v>2M0H0</v>
          </cell>
        </row>
        <row r="783">
          <cell r="A783" t="str">
            <v>ALFIL0A0127</v>
          </cell>
          <cell r="B783" t="str">
            <v>ECC SWAGE NIPPLE</v>
          </cell>
          <cell r="C783" t="str">
            <v>SCH.40S ; PBE</v>
          </cell>
          <cell r="D783" t="str">
            <v>1-1/2</v>
          </cell>
          <cell r="E783" t="str">
            <v>1</v>
          </cell>
          <cell r="F783" t="str">
            <v>EA</v>
          </cell>
          <cell r="G783">
            <v>19</v>
          </cell>
          <cell r="H783">
            <v>15880</v>
          </cell>
          <cell r="I783">
            <v>301720</v>
          </cell>
          <cell r="J783">
            <v>19</v>
          </cell>
          <cell r="K783">
            <v>19</v>
          </cell>
          <cell r="N783" t="str">
            <v>ESP</v>
          </cell>
          <cell r="O783" t="str">
            <v>2M0H0</v>
          </cell>
        </row>
        <row r="784">
          <cell r="A784" t="str">
            <v>ALFIL0A0134</v>
          </cell>
          <cell r="B784" t="str">
            <v>ECC SWAGE NIPPLE</v>
          </cell>
          <cell r="C784" t="str">
            <v>SCH.40S ; PBE</v>
          </cell>
          <cell r="D784" t="str">
            <v>2</v>
          </cell>
          <cell r="E784" t="str">
            <v>1</v>
          </cell>
          <cell r="F784" t="str">
            <v>EA</v>
          </cell>
          <cell r="G784">
            <v>8</v>
          </cell>
          <cell r="H784">
            <v>34290</v>
          </cell>
          <cell r="I784">
            <v>274320</v>
          </cell>
          <cell r="J784">
            <v>8</v>
          </cell>
          <cell r="K784">
            <v>8</v>
          </cell>
          <cell r="N784" t="str">
            <v>ESP</v>
          </cell>
          <cell r="O784" t="str">
            <v>2M0H0</v>
          </cell>
        </row>
        <row r="785">
          <cell r="A785" t="str">
            <v>ANJA0002005</v>
          </cell>
          <cell r="B785" t="str">
            <v>UNION</v>
          </cell>
          <cell r="C785" t="str">
            <v>ASTM A105; 3000#;</v>
          </cell>
          <cell r="D785" t="str">
            <v>3/4</v>
          </cell>
          <cell r="F785" t="str">
            <v>EA</v>
          </cell>
          <cell r="G785">
            <v>36</v>
          </cell>
          <cell r="H785">
            <v>1750</v>
          </cell>
          <cell r="I785">
            <v>63000</v>
          </cell>
          <cell r="J785">
            <v>36</v>
          </cell>
          <cell r="K785">
            <v>36</v>
          </cell>
          <cell r="N785" t="str">
            <v>UNI</v>
          </cell>
          <cell r="O785" t="str">
            <v>2M0H0</v>
          </cell>
          <cell r="P785">
            <v>6</v>
          </cell>
        </row>
        <row r="786">
          <cell r="A786" t="str">
            <v>ANJA0002006</v>
          </cell>
          <cell r="B786" t="str">
            <v>UNION</v>
          </cell>
          <cell r="C786" t="str">
            <v>ASTM A105; 3000#;</v>
          </cell>
          <cell r="D786" t="str">
            <v>1</v>
          </cell>
          <cell r="F786" t="str">
            <v>EA</v>
          </cell>
          <cell r="G786">
            <v>12</v>
          </cell>
          <cell r="H786">
            <v>1750</v>
          </cell>
          <cell r="I786">
            <v>21000</v>
          </cell>
          <cell r="J786">
            <v>12</v>
          </cell>
          <cell r="K786">
            <v>12</v>
          </cell>
          <cell r="N786" t="str">
            <v>UNI</v>
          </cell>
          <cell r="O786" t="str">
            <v>2M0H0</v>
          </cell>
          <cell r="P786">
            <v>6</v>
          </cell>
        </row>
        <row r="787">
          <cell r="A787" t="str">
            <v>ANJA0002007</v>
          </cell>
          <cell r="B787" t="str">
            <v>UNION</v>
          </cell>
          <cell r="C787" t="str">
            <v>ASTM A105; 3000#;</v>
          </cell>
          <cell r="D787" t="str">
            <v>1-1/4</v>
          </cell>
          <cell r="F787" t="str">
            <v>EA</v>
          </cell>
          <cell r="G787">
            <v>16</v>
          </cell>
          <cell r="H787">
            <v>2860</v>
          </cell>
          <cell r="I787">
            <v>45760</v>
          </cell>
          <cell r="J787">
            <v>16</v>
          </cell>
          <cell r="K787">
            <v>16</v>
          </cell>
          <cell r="N787" t="str">
            <v>UNI</v>
          </cell>
          <cell r="O787" t="str">
            <v>2M0H0</v>
          </cell>
          <cell r="P787">
            <v>6</v>
          </cell>
        </row>
        <row r="788">
          <cell r="A788" t="str">
            <v>ANJA0002008</v>
          </cell>
          <cell r="B788" t="str">
            <v>UNION</v>
          </cell>
          <cell r="C788" t="str">
            <v>ASTM A105; 3000#;</v>
          </cell>
          <cell r="D788" t="str">
            <v>1-1/2</v>
          </cell>
          <cell r="F788" t="str">
            <v>EA</v>
          </cell>
          <cell r="G788">
            <v>8</v>
          </cell>
          <cell r="H788">
            <v>2860</v>
          </cell>
          <cell r="I788">
            <v>22880</v>
          </cell>
          <cell r="J788">
            <v>8</v>
          </cell>
          <cell r="K788">
            <v>8</v>
          </cell>
          <cell r="N788" t="str">
            <v>UNI</v>
          </cell>
          <cell r="O788" t="str">
            <v>2M0H0</v>
          </cell>
          <cell r="P788">
            <v>6</v>
          </cell>
        </row>
        <row r="789">
          <cell r="A789" t="str">
            <v>APH0DC0I005</v>
          </cell>
          <cell r="B789" t="str">
            <v>STEAM TRAP</v>
          </cell>
          <cell r="C789" t="str">
            <v>STAINLESS STEEL BODY; 150#, SCR'D TYPE;</v>
          </cell>
          <cell r="D789" t="str">
            <v>3/4</v>
          </cell>
          <cell r="F789" t="str">
            <v>EA</v>
          </cell>
          <cell r="G789">
            <v>18</v>
          </cell>
          <cell r="H789">
            <v>73000</v>
          </cell>
          <cell r="I789">
            <v>1314000</v>
          </cell>
          <cell r="J789">
            <v>18</v>
          </cell>
          <cell r="K789">
            <v>18</v>
          </cell>
          <cell r="N789" t="str">
            <v>STM</v>
          </cell>
          <cell r="O789" t="str">
            <v>2M0H0</v>
          </cell>
          <cell r="P789">
            <v>5</v>
          </cell>
        </row>
        <row r="790">
          <cell r="A790" t="str">
            <v>AYAAAAAA009</v>
          </cell>
          <cell r="B790" t="str">
            <v>GATE VALVE</v>
          </cell>
          <cell r="C790" t="str">
            <v>CS BODY W/F6(13CR) TRIM ; VAAAAAAM</v>
          </cell>
          <cell r="D790" t="str">
            <v>2</v>
          </cell>
          <cell r="F790" t="str">
            <v>EA</v>
          </cell>
          <cell r="G790">
            <v>116</v>
          </cell>
          <cell r="H790">
            <v>97000</v>
          </cell>
          <cell r="I790">
            <v>11252000</v>
          </cell>
          <cell r="J790">
            <v>29</v>
          </cell>
          <cell r="K790">
            <v>29</v>
          </cell>
          <cell r="N790" t="str">
            <v>GAT</v>
          </cell>
          <cell r="O790" t="str">
            <v>2M0H0</v>
          </cell>
        </row>
        <row r="791">
          <cell r="A791" t="str">
            <v>AYAAAAAA011</v>
          </cell>
          <cell r="B791" t="str">
            <v>GATE VALVE</v>
          </cell>
          <cell r="C791" t="str">
            <v>CS BODY W/F6(13CR) TRIM ; VAAAAAAM</v>
          </cell>
          <cell r="D791" t="str">
            <v>3</v>
          </cell>
          <cell r="F791" t="str">
            <v>EA</v>
          </cell>
          <cell r="G791">
            <v>12</v>
          </cell>
          <cell r="H791">
            <v>169000</v>
          </cell>
          <cell r="I791">
            <v>2028000</v>
          </cell>
          <cell r="J791">
            <v>3</v>
          </cell>
          <cell r="K791">
            <v>3</v>
          </cell>
          <cell r="N791" t="str">
            <v>GAT</v>
          </cell>
          <cell r="O791" t="str">
            <v>2M0H0</v>
          </cell>
        </row>
        <row r="792">
          <cell r="A792" t="str">
            <v>AYAAAAAA013</v>
          </cell>
          <cell r="B792" t="str">
            <v>GATE VALVE</v>
          </cell>
          <cell r="C792" t="str">
            <v>CS BODY W/F6(13CR) TRIM ; VAAAAAAM</v>
          </cell>
          <cell r="D792" t="str">
            <v>4</v>
          </cell>
          <cell r="F792" t="str">
            <v>EA</v>
          </cell>
          <cell r="G792">
            <v>44</v>
          </cell>
          <cell r="H792">
            <v>256000</v>
          </cell>
          <cell r="I792">
            <v>11264000</v>
          </cell>
          <cell r="J792">
            <v>11</v>
          </cell>
          <cell r="K792">
            <v>11</v>
          </cell>
          <cell r="N792" t="str">
            <v>GAT</v>
          </cell>
          <cell r="O792" t="str">
            <v>2M0H0</v>
          </cell>
        </row>
        <row r="793">
          <cell r="A793" t="str">
            <v>AYAAAAAA015</v>
          </cell>
          <cell r="B793" t="str">
            <v>GATE VALVE</v>
          </cell>
          <cell r="C793" t="str">
            <v>CS BODY W/F6(13CR) TRIM ; VAAAAAAM</v>
          </cell>
          <cell r="D793" t="str">
            <v>6</v>
          </cell>
          <cell r="F793" t="str">
            <v>EA</v>
          </cell>
          <cell r="G793">
            <v>4</v>
          </cell>
          <cell r="H793">
            <v>321000</v>
          </cell>
          <cell r="I793">
            <v>1284000</v>
          </cell>
          <cell r="J793">
            <v>1</v>
          </cell>
          <cell r="K793">
            <v>1</v>
          </cell>
          <cell r="N793" t="str">
            <v>GAT</v>
          </cell>
          <cell r="O793" t="str">
            <v>2M0H0</v>
          </cell>
          <cell r="P793">
            <v>5</v>
          </cell>
        </row>
        <row r="794">
          <cell r="A794" t="str">
            <v>AYAAAFJA009</v>
          </cell>
          <cell r="B794" t="str">
            <v>GATE VALVE</v>
          </cell>
          <cell r="C794" t="str">
            <v>CS BODY W/F6(13CR) TRIM ; VAAAFJAM</v>
          </cell>
          <cell r="D794" t="str">
            <v>2</v>
          </cell>
          <cell r="F794" t="str">
            <v>EA</v>
          </cell>
          <cell r="G794">
            <v>32</v>
          </cell>
          <cell r="H794">
            <v>218000</v>
          </cell>
          <cell r="I794">
            <v>6976000</v>
          </cell>
          <cell r="J794">
            <v>8</v>
          </cell>
          <cell r="K794">
            <v>8</v>
          </cell>
          <cell r="N794" t="str">
            <v>GAT</v>
          </cell>
          <cell r="O794" t="str">
            <v>2M0H0</v>
          </cell>
        </row>
        <row r="795">
          <cell r="A795" t="str">
            <v>AYAAAFJA013</v>
          </cell>
          <cell r="B795" t="str">
            <v>GATE VALVE</v>
          </cell>
          <cell r="C795" t="str">
            <v>CS BODY W/F6(13CR) TRIM ; VAAAFJAM</v>
          </cell>
          <cell r="D795" t="str">
            <v>4</v>
          </cell>
          <cell r="F795" t="str">
            <v>EA</v>
          </cell>
          <cell r="G795">
            <v>8</v>
          </cell>
          <cell r="H795">
            <v>433000</v>
          </cell>
          <cell r="I795">
            <v>3464000</v>
          </cell>
          <cell r="J795">
            <v>2</v>
          </cell>
          <cell r="K795">
            <v>2</v>
          </cell>
          <cell r="N795" t="str">
            <v>GAT</v>
          </cell>
          <cell r="O795" t="str">
            <v>2M0H0</v>
          </cell>
        </row>
        <row r="796">
          <cell r="A796" t="str">
            <v>AYAAAHAA013</v>
          </cell>
          <cell r="B796" t="str">
            <v>GATE VALVE</v>
          </cell>
          <cell r="C796" t="str">
            <v>CS BODY WITH UNIVERSAL TRIM ; VAAAHAAM</v>
          </cell>
          <cell r="D796" t="str">
            <v>4</v>
          </cell>
          <cell r="F796" t="str">
            <v>EA</v>
          </cell>
          <cell r="G796">
            <v>8</v>
          </cell>
          <cell r="H796">
            <v>284000</v>
          </cell>
          <cell r="I796">
            <v>2272000</v>
          </cell>
          <cell r="J796">
            <v>2</v>
          </cell>
          <cell r="K796">
            <v>2</v>
          </cell>
          <cell r="N796" t="str">
            <v>GAT</v>
          </cell>
          <cell r="O796" t="str">
            <v>2M0H0</v>
          </cell>
        </row>
        <row r="797">
          <cell r="A797" t="str">
            <v>AYAAAHAA015</v>
          </cell>
          <cell r="B797" t="str">
            <v>GATE VALVE</v>
          </cell>
          <cell r="C797" t="str">
            <v>CS BODY WITH UNIVERSAL TRIM ; VAAAHAAM</v>
          </cell>
          <cell r="D797" t="str">
            <v>6</v>
          </cell>
          <cell r="F797" t="str">
            <v>EA</v>
          </cell>
          <cell r="G797">
            <v>12</v>
          </cell>
          <cell r="H797">
            <v>700000</v>
          </cell>
          <cell r="I797">
            <v>8400000</v>
          </cell>
          <cell r="J797">
            <v>3</v>
          </cell>
          <cell r="K797">
            <v>3</v>
          </cell>
          <cell r="N797" t="str">
            <v>GAT</v>
          </cell>
          <cell r="O797" t="str">
            <v>2M0H0</v>
          </cell>
        </row>
        <row r="798">
          <cell r="A798" t="str">
            <v>AYAAAHAA016</v>
          </cell>
          <cell r="B798" t="str">
            <v>GATE VALVE</v>
          </cell>
          <cell r="C798" t="str">
            <v>CS BODY WITH UNIVERSAL TRIM ; VAAAHAAM</v>
          </cell>
          <cell r="D798" t="str">
            <v>8</v>
          </cell>
          <cell r="F798" t="str">
            <v>EA</v>
          </cell>
          <cell r="G798">
            <v>4</v>
          </cell>
          <cell r="H798">
            <v>759000</v>
          </cell>
          <cell r="I798">
            <v>3036000</v>
          </cell>
          <cell r="J798">
            <v>1</v>
          </cell>
          <cell r="K798">
            <v>1</v>
          </cell>
          <cell r="N798" t="str">
            <v>GAT</v>
          </cell>
          <cell r="O798" t="str">
            <v>2M0H0</v>
          </cell>
        </row>
        <row r="799">
          <cell r="A799" t="str">
            <v>AYAAAHAA017</v>
          </cell>
          <cell r="B799" t="str">
            <v>GATE VALVE</v>
          </cell>
          <cell r="C799" t="str">
            <v>CS BODY WITH UNIVERSAL TRIM ; VAAAHAAM</v>
          </cell>
          <cell r="D799" t="str">
            <v>10</v>
          </cell>
          <cell r="F799" t="str">
            <v>EA</v>
          </cell>
          <cell r="G799">
            <v>8</v>
          </cell>
          <cell r="H799">
            <v>1020000</v>
          </cell>
          <cell r="I799">
            <v>8160000</v>
          </cell>
          <cell r="J799">
            <v>2</v>
          </cell>
          <cell r="K799">
            <v>2</v>
          </cell>
          <cell r="N799" t="str">
            <v>GAT</v>
          </cell>
          <cell r="O799" t="str">
            <v>2M0H0</v>
          </cell>
        </row>
        <row r="800">
          <cell r="A800" t="str">
            <v>AYAAAHAA018</v>
          </cell>
          <cell r="B800" t="str">
            <v>GATE VALVE</v>
          </cell>
          <cell r="C800" t="str">
            <v>CS BODY WITH UNIVERSAL TRIM ; VAAAHAAM</v>
          </cell>
          <cell r="D800" t="str">
            <v>12</v>
          </cell>
          <cell r="F800" t="str">
            <v>EA</v>
          </cell>
          <cell r="G800">
            <v>8</v>
          </cell>
          <cell r="H800">
            <v>1310000</v>
          </cell>
          <cell r="I800">
            <v>10480000</v>
          </cell>
          <cell r="J800">
            <v>2</v>
          </cell>
          <cell r="K800">
            <v>2</v>
          </cell>
          <cell r="N800" t="str">
            <v>GAT</v>
          </cell>
          <cell r="O800" t="str">
            <v>2M0H0</v>
          </cell>
        </row>
        <row r="801">
          <cell r="A801" t="str">
            <v>AYAHADSG009</v>
          </cell>
          <cell r="B801" t="str">
            <v>GATE VALVE</v>
          </cell>
          <cell r="C801" t="str">
            <v>CI/MI BODY W/BRONZE TRIM ; VAHADSGM</v>
          </cell>
          <cell r="D801" t="str">
            <v>2</v>
          </cell>
          <cell r="F801" t="str">
            <v>EA</v>
          </cell>
          <cell r="G801">
            <v>4</v>
          </cell>
          <cell r="H801">
            <v>49250</v>
          </cell>
          <cell r="I801">
            <v>197000</v>
          </cell>
          <cell r="J801">
            <v>1</v>
          </cell>
          <cell r="K801">
            <v>1</v>
          </cell>
          <cell r="N801" t="str">
            <v>GAT</v>
          </cell>
          <cell r="O801" t="str">
            <v>2M0H0</v>
          </cell>
        </row>
        <row r="802">
          <cell r="A802" t="str">
            <v>AYAHADSG011</v>
          </cell>
          <cell r="B802" t="str">
            <v>GATE VALVE</v>
          </cell>
          <cell r="C802" t="str">
            <v>CI/MI BODY W/BRONZE TRIM ; VAHADSGM</v>
          </cell>
          <cell r="D802" t="str">
            <v>3</v>
          </cell>
          <cell r="F802" t="str">
            <v>EA</v>
          </cell>
          <cell r="G802">
            <v>44</v>
          </cell>
          <cell r="H802">
            <v>345000</v>
          </cell>
          <cell r="I802">
            <v>15180000</v>
          </cell>
          <cell r="J802">
            <v>11</v>
          </cell>
          <cell r="K802">
            <v>11</v>
          </cell>
          <cell r="N802" t="str">
            <v>GAT</v>
          </cell>
          <cell r="O802" t="str">
            <v>2M0H0</v>
          </cell>
        </row>
        <row r="803">
          <cell r="A803" t="str">
            <v>AYAHADSG013</v>
          </cell>
          <cell r="B803" t="str">
            <v>GATE VALVE</v>
          </cell>
          <cell r="C803" t="str">
            <v>CI/MI BODY W/BRONZE TRIM ; VAHADSGM</v>
          </cell>
          <cell r="D803" t="str">
            <v>4</v>
          </cell>
          <cell r="F803" t="str">
            <v>EA</v>
          </cell>
          <cell r="G803">
            <v>8</v>
          </cell>
          <cell r="H803">
            <v>500000</v>
          </cell>
          <cell r="I803">
            <v>4000000</v>
          </cell>
          <cell r="J803">
            <v>2</v>
          </cell>
          <cell r="K803">
            <v>2</v>
          </cell>
          <cell r="N803" t="str">
            <v>GAT</v>
          </cell>
          <cell r="O803" t="str">
            <v>2M0H0</v>
          </cell>
          <cell r="P803">
            <v>5</v>
          </cell>
        </row>
        <row r="804">
          <cell r="A804" t="str">
            <v>AYBZGAA2005</v>
          </cell>
          <cell r="B804" t="str">
            <v>GATE VALVE</v>
          </cell>
          <cell r="C804" t="str">
            <v>CS BODY WITH F6(13% CR) TRIM ; VBZGAA2M</v>
          </cell>
          <cell r="D804" t="str">
            <v>3/4</v>
          </cell>
          <cell r="F804" t="str">
            <v>EA</v>
          </cell>
          <cell r="G804">
            <v>12</v>
          </cell>
          <cell r="H804">
            <v>15050</v>
          </cell>
          <cell r="I804">
            <v>180600</v>
          </cell>
          <cell r="J804">
            <v>3</v>
          </cell>
          <cell r="K804">
            <v>3</v>
          </cell>
          <cell r="N804" t="str">
            <v>GAT</v>
          </cell>
          <cell r="O804" t="str">
            <v>2M0H0</v>
          </cell>
        </row>
        <row r="805">
          <cell r="A805" t="str">
            <v>AYBZGFJ2004</v>
          </cell>
          <cell r="B805" t="str">
            <v>GATE VALVE</v>
          </cell>
          <cell r="C805" t="str">
            <v>304 SS BODY W/304 SS TRIM ; VBZGFJ2M</v>
          </cell>
          <cell r="D805" t="str">
            <v>1/2</v>
          </cell>
          <cell r="F805" t="str">
            <v>EA</v>
          </cell>
          <cell r="G805">
            <v>32</v>
          </cell>
          <cell r="H805">
            <v>41900</v>
          </cell>
          <cell r="I805">
            <v>1340800</v>
          </cell>
          <cell r="J805">
            <v>8</v>
          </cell>
          <cell r="K805">
            <v>8</v>
          </cell>
          <cell r="N805" t="str">
            <v>GAT</v>
          </cell>
          <cell r="O805" t="str">
            <v>2M0H0</v>
          </cell>
        </row>
        <row r="806">
          <cell r="A806" t="str">
            <v>AYBZGFJ2009</v>
          </cell>
          <cell r="B806" t="str">
            <v>GATE VALVE</v>
          </cell>
          <cell r="C806" t="str">
            <v>304 SS BODY W/304 SS TRIM ; VBZGFJ2M</v>
          </cell>
          <cell r="D806" t="str">
            <v>2</v>
          </cell>
          <cell r="F806" t="str">
            <v>EA</v>
          </cell>
          <cell r="G806">
            <v>8</v>
          </cell>
          <cell r="H806">
            <v>160340</v>
          </cell>
          <cell r="I806">
            <v>1282720</v>
          </cell>
          <cell r="J806">
            <v>2</v>
          </cell>
          <cell r="K806">
            <v>2</v>
          </cell>
          <cell r="N806" t="str">
            <v>GAT</v>
          </cell>
          <cell r="O806" t="str">
            <v>2M0H0</v>
          </cell>
        </row>
        <row r="807">
          <cell r="A807" t="str">
            <v>AYBZGYH2004</v>
          </cell>
          <cell r="B807" t="str">
            <v>GATE VALVE</v>
          </cell>
          <cell r="C807" t="str">
            <v>304 SS BODY W/304 SS TRIM ; VBZGYH2M</v>
          </cell>
          <cell r="D807" t="str">
            <v>1/2</v>
          </cell>
          <cell r="F807" t="str">
            <v>EA</v>
          </cell>
          <cell r="G807">
            <v>16</v>
          </cell>
          <cell r="H807">
            <v>36800</v>
          </cell>
          <cell r="I807">
            <v>588800</v>
          </cell>
          <cell r="J807">
            <v>4</v>
          </cell>
          <cell r="K807">
            <v>4</v>
          </cell>
          <cell r="N807" t="str">
            <v>GAT</v>
          </cell>
          <cell r="O807" t="str">
            <v>2M0H0</v>
          </cell>
        </row>
        <row r="808">
          <cell r="A808" t="str">
            <v>AYBZGYH2005</v>
          </cell>
          <cell r="B808" t="str">
            <v>GATE VALVE</v>
          </cell>
          <cell r="C808" t="str">
            <v>304 SS BODY W/304 SS TRIM ; VBZGYH2M</v>
          </cell>
          <cell r="D808" t="str">
            <v>3/4</v>
          </cell>
          <cell r="F808" t="str">
            <v>EA</v>
          </cell>
          <cell r="G808">
            <v>196</v>
          </cell>
          <cell r="H808">
            <v>32490</v>
          </cell>
          <cell r="I808">
            <v>6368040</v>
          </cell>
          <cell r="J808">
            <v>49</v>
          </cell>
          <cell r="K808">
            <v>49</v>
          </cell>
          <cell r="N808" t="str">
            <v>GAT</v>
          </cell>
          <cell r="O808" t="str">
            <v>2M0H0</v>
          </cell>
        </row>
        <row r="809">
          <cell r="A809" t="str">
            <v>AYBZGYH2006</v>
          </cell>
          <cell r="B809" t="str">
            <v>GATE VALVE</v>
          </cell>
          <cell r="C809" t="str">
            <v>304 SS BODY W/304 SS TRIM ; VBZGYH2M</v>
          </cell>
          <cell r="D809" t="str">
            <v>1</v>
          </cell>
          <cell r="F809" t="str">
            <v>EA</v>
          </cell>
          <cell r="G809">
            <v>80</v>
          </cell>
          <cell r="H809">
            <v>48200</v>
          </cell>
          <cell r="I809">
            <v>3856000</v>
          </cell>
          <cell r="J809">
            <v>20</v>
          </cell>
          <cell r="K809">
            <v>20</v>
          </cell>
          <cell r="N809" t="str">
            <v>GAT</v>
          </cell>
          <cell r="O809" t="str">
            <v>2M0H0</v>
          </cell>
        </row>
        <row r="810">
          <cell r="A810" t="str">
            <v>AYBZGYH2008</v>
          </cell>
          <cell r="B810" t="str">
            <v>GATE VALVE</v>
          </cell>
          <cell r="C810" t="str">
            <v>304 SS BODY W/304 SS TRIM ; VBZGYH2M</v>
          </cell>
          <cell r="D810" t="str">
            <v>1-1/2</v>
          </cell>
          <cell r="F810" t="str">
            <v>EA</v>
          </cell>
          <cell r="G810">
            <v>8</v>
          </cell>
          <cell r="H810">
            <v>89240</v>
          </cell>
          <cell r="I810">
            <v>713920</v>
          </cell>
          <cell r="J810">
            <v>2</v>
          </cell>
          <cell r="K810">
            <v>2</v>
          </cell>
          <cell r="N810" t="str">
            <v>GAT</v>
          </cell>
          <cell r="O810" t="str">
            <v>2M0H0</v>
          </cell>
        </row>
        <row r="811">
          <cell r="A811" t="str">
            <v>AYBZGYH2009</v>
          </cell>
          <cell r="B811" t="str">
            <v>GATE VALVE</v>
          </cell>
          <cell r="C811" t="str">
            <v>304 SS BODY W/304 SS TRIM ; VBZGYH2M</v>
          </cell>
          <cell r="D811" t="str">
            <v>2</v>
          </cell>
          <cell r="F811" t="str">
            <v>EA</v>
          </cell>
          <cell r="G811">
            <v>76</v>
          </cell>
          <cell r="H811">
            <v>100260</v>
          </cell>
          <cell r="I811">
            <v>7619760</v>
          </cell>
          <cell r="J811">
            <v>19</v>
          </cell>
          <cell r="K811">
            <v>19</v>
          </cell>
          <cell r="N811" t="str">
            <v>GAT</v>
          </cell>
          <cell r="O811" t="str">
            <v>2M0H0</v>
          </cell>
        </row>
        <row r="812">
          <cell r="A812" t="str">
            <v>AYCAAJ0S009</v>
          </cell>
          <cell r="B812" t="str">
            <v>GATE VALVE</v>
          </cell>
          <cell r="C812" t="str">
            <v>SS BODY(CF3) 316SS TRIM, STEL ; VCAA#JOS</v>
          </cell>
          <cell r="D812" t="str">
            <v>2</v>
          </cell>
          <cell r="F812" t="str">
            <v>EA</v>
          </cell>
          <cell r="G812">
            <v>272</v>
          </cell>
          <cell r="H812">
            <v>1069000</v>
          </cell>
          <cell r="I812">
            <v>290768000</v>
          </cell>
          <cell r="J812">
            <v>67</v>
          </cell>
          <cell r="K812">
            <v>68</v>
          </cell>
          <cell r="N812" t="str">
            <v>GAT</v>
          </cell>
          <cell r="O812" t="str">
            <v>2M0H0</v>
          </cell>
        </row>
        <row r="813">
          <cell r="A813" t="str">
            <v>AYCAAJ0S011</v>
          </cell>
          <cell r="B813" t="str">
            <v>GATE VALVE</v>
          </cell>
          <cell r="C813" t="str">
            <v>SS BODY(CF3) 316SS TRIM, STEL ; VCAA#JOS</v>
          </cell>
          <cell r="D813" t="str">
            <v>3</v>
          </cell>
          <cell r="F813" t="str">
            <v>EA</v>
          </cell>
          <cell r="G813">
            <v>228</v>
          </cell>
          <cell r="H813">
            <v>1884000</v>
          </cell>
          <cell r="I813">
            <v>429552000</v>
          </cell>
          <cell r="J813">
            <v>57</v>
          </cell>
          <cell r="K813">
            <v>57</v>
          </cell>
          <cell r="N813" t="str">
            <v>GAT</v>
          </cell>
          <cell r="O813" t="str">
            <v>2M0H0</v>
          </cell>
        </row>
        <row r="814">
          <cell r="A814" t="str">
            <v>AYCAAJ0S013</v>
          </cell>
          <cell r="B814" t="str">
            <v>GATE VALVE</v>
          </cell>
          <cell r="C814" t="str">
            <v>SS BODY(CF3) 316SS TRIM, STEL ; VCAA#JOS</v>
          </cell>
          <cell r="D814" t="str">
            <v>4</v>
          </cell>
          <cell r="F814" t="str">
            <v>EA</v>
          </cell>
          <cell r="G814">
            <v>68</v>
          </cell>
          <cell r="H814">
            <v>2327000</v>
          </cell>
          <cell r="I814">
            <v>158236000</v>
          </cell>
          <cell r="J814">
            <v>17</v>
          </cell>
          <cell r="K814">
            <v>17</v>
          </cell>
          <cell r="N814" t="str">
            <v>GAT</v>
          </cell>
          <cell r="O814" t="str">
            <v>2M0H0</v>
          </cell>
        </row>
        <row r="815">
          <cell r="A815" t="str">
            <v>AYCBAJ0S011</v>
          </cell>
          <cell r="B815" t="str">
            <v>GATE VALVE</v>
          </cell>
          <cell r="C815" t="str">
            <v>SS BODY(CF3) 316SS TRIM, STEL ; VCBA#JOS</v>
          </cell>
          <cell r="D815" t="str">
            <v>3</v>
          </cell>
          <cell r="F815" t="str">
            <v>EA</v>
          </cell>
          <cell r="G815">
            <v>8</v>
          </cell>
          <cell r="H815">
            <v>1808000</v>
          </cell>
          <cell r="I815">
            <v>14464000</v>
          </cell>
          <cell r="J815">
            <v>2</v>
          </cell>
          <cell r="K815">
            <v>2</v>
          </cell>
          <cell r="N815" t="str">
            <v>GAT</v>
          </cell>
          <cell r="O815" t="str">
            <v>2M0H0</v>
          </cell>
        </row>
        <row r="816">
          <cell r="A816" t="str">
            <v>AYCEAAAR009</v>
          </cell>
          <cell r="B816" t="str">
            <v>GATE VALVE</v>
          </cell>
          <cell r="C816" t="str">
            <v>CS BODY W/F6 (13CR) TRIM, F.P. ; VCEAAARM</v>
          </cell>
          <cell r="D816" t="str">
            <v>2</v>
          </cell>
          <cell r="F816" t="str">
            <v>EA</v>
          </cell>
          <cell r="G816">
            <v>8</v>
          </cell>
          <cell r="H816">
            <v>880000</v>
          </cell>
          <cell r="I816">
            <v>7040000</v>
          </cell>
          <cell r="J816">
            <v>2</v>
          </cell>
          <cell r="K816">
            <v>2</v>
          </cell>
          <cell r="N816" t="str">
            <v>GAT</v>
          </cell>
          <cell r="O816" t="str">
            <v>2M0H0</v>
          </cell>
        </row>
        <row r="817">
          <cell r="A817" t="str">
            <v>AYCEAJ0S009</v>
          </cell>
          <cell r="B817" t="str">
            <v>GATE VALVE</v>
          </cell>
          <cell r="C817" t="str">
            <v>SS BODY(CF3) 316SS TRIM, STEL ; VCEA#J0S</v>
          </cell>
          <cell r="D817" t="str">
            <v>2</v>
          </cell>
          <cell r="F817" t="str">
            <v>EA</v>
          </cell>
          <cell r="G817">
            <v>112</v>
          </cell>
          <cell r="H817">
            <v>3579000</v>
          </cell>
          <cell r="I817">
            <v>400848000</v>
          </cell>
          <cell r="J817">
            <v>28</v>
          </cell>
          <cell r="K817">
            <v>28</v>
          </cell>
          <cell r="N817" t="str">
            <v>GAT</v>
          </cell>
          <cell r="O817" t="str">
            <v>2M0H0</v>
          </cell>
        </row>
        <row r="818">
          <cell r="A818" t="str">
            <v>AYCEAJ0S011</v>
          </cell>
          <cell r="B818" t="str">
            <v>GATE VALVE</v>
          </cell>
          <cell r="C818" t="str">
            <v>SS BODY(CF3) 316SS TRIM, STEL ; VCEA#J0S</v>
          </cell>
          <cell r="D818" t="str">
            <v>3</v>
          </cell>
          <cell r="F818" t="str">
            <v>EA</v>
          </cell>
          <cell r="G818">
            <v>24</v>
          </cell>
          <cell r="H818">
            <v>4900000</v>
          </cell>
          <cell r="I818">
            <v>117600000</v>
          </cell>
          <cell r="J818">
            <v>6</v>
          </cell>
          <cell r="K818">
            <v>6</v>
          </cell>
          <cell r="N818" t="str">
            <v>GAT</v>
          </cell>
          <cell r="O818" t="str">
            <v>2M0H0</v>
          </cell>
        </row>
        <row r="819">
          <cell r="A819" t="str">
            <v>AYDF2AAU005</v>
          </cell>
          <cell r="B819" t="str">
            <v>GATE VALVE</v>
          </cell>
          <cell r="C819" t="str">
            <v>CS BODY W/F6 (13CR) TRIM ; VDF2AAUM</v>
          </cell>
          <cell r="D819" t="str">
            <v>3/4</v>
          </cell>
          <cell r="F819" t="str">
            <v>EA</v>
          </cell>
          <cell r="G819">
            <v>64</v>
          </cell>
          <cell r="H819">
            <v>83820</v>
          </cell>
          <cell r="I819">
            <v>5364480</v>
          </cell>
          <cell r="J819">
            <v>16</v>
          </cell>
          <cell r="K819">
            <v>16</v>
          </cell>
          <cell r="N819" t="str">
            <v>GAT</v>
          </cell>
          <cell r="O819" t="str">
            <v>2M0H0</v>
          </cell>
        </row>
        <row r="820">
          <cell r="A820" t="str">
            <v>AYDF2AAU006</v>
          </cell>
          <cell r="B820" t="str">
            <v>GATE VALVE</v>
          </cell>
          <cell r="C820" t="str">
            <v>CS BODY W/F6 (13CR) TRIM ; VDF2AAUM</v>
          </cell>
          <cell r="D820" t="str">
            <v>1</v>
          </cell>
          <cell r="F820" t="str">
            <v>EA</v>
          </cell>
          <cell r="G820">
            <v>76</v>
          </cell>
          <cell r="H820">
            <v>47800</v>
          </cell>
          <cell r="I820">
            <v>3632800</v>
          </cell>
          <cell r="J820">
            <v>19</v>
          </cell>
          <cell r="K820">
            <v>19</v>
          </cell>
          <cell r="N820" t="str">
            <v>GAT</v>
          </cell>
          <cell r="O820" t="str">
            <v>2M0H0</v>
          </cell>
          <cell r="P820">
            <v>5</v>
          </cell>
        </row>
        <row r="821">
          <cell r="A821" t="str">
            <v>AYDZGAAU005</v>
          </cell>
          <cell r="B821" t="str">
            <v>GATE VALVE</v>
          </cell>
          <cell r="C821" t="str">
            <v>CS BODY W/F6(13CR) TRIM ; VDZGAAUM</v>
          </cell>
          <cell r="D821" t="str">
            <v>3/4</v>
          </cell>
          <cell r="F821" t="str">
            <v>EA</v>
          </cell>
          <cell r="G821">
            <v>68</v>
          </cell>
          <cell r="H821">
            <v>12650</v>
          </cell>
          <cell r="I821">
            <v>860200</v>
          </cell>
          <cell r="J821">
            <v>17</v>
          </cell>
          <cell r="K821">
            <v>17</v>
          </cell>
          <cell r="N821" t="str">
            <v>GAT</v>
          </cell>
          <cell r="O821" t="str">
            <v>2M0H0</v>
          </cell>
        </row>
        <row r="822">
          <cell r="A822" t="str">
            <v>AYDZGAAU006</v>
          </cell>
          <cell r="B822" t="str">
            <v>GATE VALVE</v>
          </cell>
          <cell r="C822" t="str">
            <v>CS BODY W/F6(13CR) TRIM ; VDZGAAUM</v>
          </cell>
          <cell r="D822" t="str">
            <v>1</v>
          </cell>
          <cell r="F822" t="str">
            <v>EA</v>
          </cell>
          <cell r="G822">
            <v>708</v>
          </cell>
          <cell r="H822">
            <v>16760</v>
          </cell>
          <cell r="I822">
            <v>11866080</v>
          </cell>
          <cell r="J822">
            <v>177</v>
          </cell>
          <cell r="K822">
            <v>177</v>
          </cell>
          <cell r="N822" t="str">
            <v>GAT</v>
          </cell>
          <cell r="O822" t="str">
            <v>2M0H0</v>
          </cell>
        </row>
        <row r="823">
          <cell r="A823" t="str">
            <v>AYDZGHAU005</v>
          </cell>
          <cell r="B823" t="str">
            <v>GATE VALVE</v>
          </cell>
          <cell r="C823" t="str">
            <v>CS BODY W/F6(13CR) TRIM ; VDZGHAUM</v>
          </cell>
          <cell r="D823" t="str">
            <v>3/4</v>
          </cell>
          <cell r="F823" t="str">
            <v>EA</v>
          </cell>
          <cell r="G823">
            <v>148</v>
          </cell>
          <cell r="H823">
            <v>12650</v>
          </cell>
          <cell r="I823">
            <v>1872200</v>
          </cell>
          <cell r="J823">
            <v>37</v>
          </cell>
          <cell r="K823">
            <v>37</v>
          </cell>
          <cell r="N823" t="str">
            <v>GAT</v>
          </cell>
          <cell r="O823" t="str">
            <v>2M0H0</v>
          </cell>
        </row>
        <row r="824">
          <cell r="A824" t="str">
            <v>AYDZGHAU009</v>
          </cell>
          <cell r="B824" t="str">
            <v>GATE VALVE</v>
          </cell>
          <cell r="C824" t="str">
            <v>CS BODY W/F6(13CR) TRIM ; VDZGHAUM</v>
          </cell>
          <cell r="D824" t="str">
            <v>2</v>
          </cell>
          <cell r="F824" t="str">
            <v>EA</v>
          </cell>
          <cell r="G824">
            <v>88</v>
          </cell>
          <cell r="H824">
            <v>36840</v>
          </cell>
          <cell r="I824">
            <v>3241920</v>
          </cell>
          <cell r="J824">
            <v>22</v>
          </cell>
          <cell r="K824">
            <v>22</v>
          </cell>
          <cell r="N824" t="str">
            <v>GAT</v>
          </cell>
          <cell r="O824" t="str">
            <v>2M0H0</v>
          </cell>
        </row>
        <row r="825">
          <cell r="A825" t="str">
            <v>AYEF2AA5005</v>
          </cell>
          <cell r="B825" t="str">
            <v>GATE VALVE</v>
          </cell>
          <cell r="C825" t="str">
            <v>CS BODY W/F6(13CR) TRIM. T/SW ; VEF2AA5M</v>
          </cell>
          <cell r="D825" t="str">
            <v>3/4</v>
          </cell>
          <cell r="F825" t="str">
            <v>EA</v>
          </cell>
          <cell r="G825">
            <v>84</v>
          </cell>
          <cell r="H825">
            <v>44100</v>
          </cell>
          <cell r="I825">
            <v>3704400</v>
          </cell>
          <cell r="J825">
            <v>22</v>
          </cell>
          <cell r="K825">
            <v>22</v>
          </cell>
          <cell r="N825" t="str">
            <v>GAT</v>
          </cell>
          <cell r="O825" t="str">
            <v>2M0H0</v>
          </cell>
        </row>
        <row r="826">
          <cell r="A826" t="str">
            <v>AYEF2AA5006</v>
          </cell>
          <cell r="B826" t="str">
            <v>GATE VALVE</v>
          </cell>
          <cell r="C826" t="str">
            <v>CS BODY W/F6(13CR) TRIM. T/SW ; VEF2AA5M</v>
          </cell>
          <cell r="D826" t="str">
            <v>1</v>
          </cell>
          <cell r="F826" t="str">
            <v>EA</v>
          </cell>
          <cell r="G826">
            <v>4</v>
          </cell>
          <cell r="H826">
            <v>73900</v>
          </cell>
          <cell r="I826">
            <v>295600</v>
          </cell>
          <cell r="J826">
            <v>1</v>
          </cell>
          <cell r="K826">
            <v>1</v>
          </cell>
          <cell r="N826" t="str">
            <v>GAT</v>
          </cell>
          <cell r="O826" t="str">
            <v>2M0H0</v>
          </cell>
          <cell r="P826">
            <v>5</v>
          </cell>
        </row>
        <row r="827">
          <cell r="A827" t="str">
            <v>AYEZ2AA5005</v>
          </cell>
          <cell r="B827" t="str">
            <v>GATE VALVE</v>
          </cell>
          <cell r="C827" t="str">
            <v>CS BODY W/F6(13CR) TRIM. T/SW ; VEZ2AA5M</v>
          </cell>
          <cell r="D827" t="str">
            <v>3/4</v>
          </cell>
          <cell r="F827" t="str">
            <v>EA</v>
          </cell>
          <cell r="G827">
            <v>4</v>
          </cell>
          <cell r="H827">
            <v>15810</v>
          </cell>
          <cell r="I827">
            <v>63240</v>
          </cell>
          <cell r="J827">
            <v>1</v>
          </cell>
          <cell r="K827">
            <v>1</v>
          </cell>
          <cell r="N827" t="str">
            <v>GAT</v>
          </cell>
          <cell r="O827" t="str">
            <v>2M0H0</v>
          </cell>
        </row>
        <row r="828">
          <cell r="A828" t="str">
            <v>AYEZGAA5005</v>
          </cell>
          <cell r="B828" t="str">
            <v>GATE VALVE</v>
          </cell>
          <cell r="C828" t="str">
            <v>CS BODY W/F6(13CR) TRIM. ; VEZGAA5M</v>
          </cell>
          <cell r="D828" t="str">
            <v>3/4</v>
          </cell>
          <cell r="F828" t="str">
            <v>EA</v>
          </cell>
          <cell r="G828">
            <v>160</v>
          </cell>
          <cell r="H828">
            <v>12680</v>
          </cell>
          <cell r="I828">
            <v>2028800</v>
          </cell>
          <cell r="J828">
            <v>40</v>
          </cell>
          <cell r="K828">
            <v>40</v>
          </cell>
          <cell r="N828" t="str">
            <v>GAT</v>
          </cell>
          <cell r="O828" t="str">
            <v>2M0H0</v>
          </cell>
        </row>
        <row r="829">
          <cell r="A829" t="str">
            <v>AYEZGHA5005</v>
          </cell>
          <cell r="B829" t="str">
            <v>GATE VALVE</v>
          </cell>
          <cell r="C829" t="str">
            <v>CS BODY W/F6(13CR) TRIM ; VEZGHA5M</v>
          </cell>
          <cell r="D829" t="str">
            <v>3/4</v>
          </cell>
          <cell r="F829" t="str">
            <v>EA</v>
          </cell>
          <cell r="G829">
            <v>208</v>
          </cell>
          <cell r="H829">
            <v>12410</v>
          </cell>
          <cell r="I829">
            <v>2581280</v>
          </cell>
          <cell r="J829">
            <v>52</v>
          </cell>
          <cell r="K829">
            <v>52</v>
          </cell>
          <cell r="N829" t="str">
            <v>GAT</v>
          </cell>
          <cell r="O829" t="str">
            <v>2M0H0</v>
          </cell>
        </row>
        <row r="830">
          <cell r="A830" t="str">
            <v>AYEZGHA5006</v>
          </cell>
          <cell r="B830" t="str">
            <v>GATE VALVE</v>
          </cell>
          <cell r="C830" t="str">
            <v>CS BODY W/F6(13CR) TRIM ; VEZGHA5M</v>
          </cell>
          <cell r="D830" t="str">
            <v>1</v>
          </cell>
          <cell r="F830" t="str">
            <v>EA</v>
          </cell>
          <cell r="G830">
            <v>56</v>
          </cell>
          <cell r="H830">
            <v>17360</v>
          </cell>
          <cell r="I830">
            <v>972160</v>
          </cell>
          <cell r="J830">
            <v>14</v>
          </cell>
          <cell r="K830">
            <v>14</v>
          </cell>
          <cell r="N830" t="str">
            <v>GAT</v>
          </cell>
          <cell r="O830" t="str">
            <v>2M0H0</v>
          </cell>
        </row>
        <row r="831">
          <cell r="A831" t="str">
            <v>AYGZ2YH3005</v>
          </cell>
          <cell r="B831" t="str">
            <v>GLOBE VALVE</v>
          </cell>
          <cell r="C831" t="str">
            <v>SS 304 BODY W/SS 316 TRIM ; VGZ2YH3M</v>
          </cell>
          <cell r="D831" t="str">
            <v>3/4</v>
          </cell>
          <cell r="F831" t="str">
            <v>EA</v>
          </cell>
          <cell r="G831">
            <v>160</v>
          </cell>
          <cell r="H831">
            <v>33870</v>
          </cell>
          <cell r="I831">
            <v>5419200</v>
          </cell>
          <cell r="J831">
            <v>40</v>
          </cell>
          <cell r="K831">
            <v>40</v>
          </cell>
          <cell r="N831" t="str">
            <v>GLO</v>
          </cell>
          <cell r="O831" t="str">
            <v>2M0H0</v>
          </cell>
        </row>
        <row r="832">
          <cell r="A832" t="str">
            <v>AYGZ2YH3006</v>
          </cell>
          <cell r="B832" t="str">
            <v>GLOBE VALVE</v>
          </cell>
          <cell r="C832" t="str">
            <v>SS 304 BODY W/SS 316 TRIM ; VGZ2YH3M</v>
          </cell>
          <cell r="D832" t="str">
            <v>1</v>
          </cell>
          <cell r="F832" t="str">
            <v>EA</v>
          </cell>
          <cell r="G832">
            <v>4</v>
          </cell>
          <cell r="H832">
            <v>69000</v>
          </cell>
          <cell r="I832">
            <v>276000</v>
          </cell>
          <cell r="J832">
            <v>1</v>
          </cell>
          <cell r="K832">
            <v>1</v>
          </cell>
          <cell r="N832" t="str">
            <v>GLO</v>
          </cell>
          <cell r="O832" t="str">
            <v>2M0H0</v>
          </cell>
          <cell r="P832">
            <v>5</v>
          </cell>
        </row>
        <row r="833">
          <cell r="A833" t="str">
            <v>AYHMRJ01009</v>
          </cell>
          <cell r="B833" t="str">
            <v>GLOBE VALVE</v>
          </cell>
          <cell r="C833" t="str">
            <v>SS BODY(CF3) 316SS TRIM, STEL ; VHMR#J01</v>
          </cell>
          <cell r="D833" t="str">
            <v>2</v>
          </cell>
          <cell r="F833" t="str">
            <v>EA</v>
          </cell>
          <cell r="G833">
            <v>144</v>
          </cell>
          <cell r="H833">
            <v>1344250</v>
          </cell>
          <cell r="I833">
            <v>193572000</v>
          </cell>
          <cell r="J833">
            <v>36</v>
          </cell>
          <cell r="K833">
            <v>36</v>
          </cell>
          <cell r="N833" t="str">
            <v>GLO</v>
          </cell>
          <cell r="O833" t="str">
            <v>2M0H0</v>
          </cell>
        </row>
        <row r="834">
          <cell r="A834" t="str">
            <v>AYHMRJ01011</v>
          </cell>
          <cell r="B834" t="str">
            <v>GLOBE VALVE</v>
          </cell>
          <cell r="C834" t="str">
            <v>SS BODY(CF3) 316SS TRIM, STEL ; VHMR#J01</v>
          </cell>
          <cell r="D834" t="str">
            <v>3</v>
          </cell>
          <cell r="F834" t="str">
            <v>EA</v>
          </cell>
          <cell r="G834">
            <v>76</v>
          </cell>
          <cell r="H834">
            <v>2028000</v>
          </cell>
          <cell r="I834">
            <v>154128000</v>
          </cell>
          <cell r="J834">
            <v>19</v>
          </cell>
          <cell r="K834">
            <v>19</v>
          </cell>
          <cell r="N834" t="str">
            <v>GLO</v>
          </cell>
          <cell r="O834" t="str">
            <v>2M0H0</v>
          </cell>
        </row>
        <row r="835">
          <cell r="A835" t="str">
            <v>AYHMRJ01013</v>
          </cell>
          <cell r="B835" t="str">
            <v>GLOBE VALVE</v>
          </cell>
          <cell r="C835" t="str">
            <v>SS BODY(CF3) 316SS TRIM, STEL ; VHMR#J01</v>
          </cell>
          <cell r="D835" t="str">
            <v>4</v>
          </cell>
          <cell r="F835" t="str">
            <v>EA</v>
          </cell>
          <cell r="G835">
            <v>8</v>
          </cell>
          <cell r="H835">
            <v>2264000</v>
          </cell>
          <cell r="I835">
            <v>18112000</v>
          </cell>
          <cell r="J835">
            <v>2</v>
          </cell>
          <cell r="K835">
            <v>2</v>
          </cell>
          <cell r="N835" t="str">
            <v>GLO</v>
          </cell>
          <cell r="O835" t="str">
            <v>2M0H0</v>
          </cell>
        </row>
        <row r="836">
          <cell r="A836" t="str">
            <v>AYHPRJ01009</v>
          </cell>
          <cell r="B836" t="str">
            <v>GLOBE VALVE</v>
          </cell>
          <cell r="C836" t="str">
            <v>SS BODY(CF3) 316SS TRIM, STEL ; VHPR#J01</v>
          </cell>
          <cell r="D836" t="str">
            <v>2</v>
          </cell>
          <cell r="F836" t="str">
            <v>EA</v>
          </cell>
          <cell r="G836">
            <v>4</v>
          </cell>
          <cell r="H836">
            <v>1611000</v>
          </cell>
          <cell r="I836">
            <v>6444000</v>
          </cell>
          <cell r="J836">
            <v>1</v>
          </cell>
          <cell r="K836">
            <v>1</v>
          </cell>
          <cell r="N836" t="str">
            <v>GLO</v>
          </cell>
          <cell r="O836" t="str">
            <v>2M0H0</v>
          </cell>
        </row>
        <row r="837">
          <cell r="A837" t="str">
            <v>AYHRRJ01011</v>
          </cell>
          <cell r="B837" t="str">
            <v>GLOBE VALVE</v>
          </cell>
          <cell r="C837" t="str">
            <v>SS BODY(CF3) 316SS TRIM, STEL ; VHRR#J01</v>
          </cell>
          <cell r="D837" t="str">
            <v>3</v>
          </cell>
          <cell r="F837" t="str">
            <v>EA</v>
          </cell>
          <cell r="G837">
            <v>8</v>
          </cell>
          <cell r="H837">
            <v>4696000</v>
          </cell>
          <cell r="I837">
            <v>37568000</v>
          </cell>
          <cell r="J837">
            <v>2</v>
          </cell>
          <cell r="K837">
            <v>2</v>
          </cell>
          <cell r="N837" t="str">
            <v>GLO</v>
          </cell>
          <cell r="O837" t="str">
            <v>2M0H0</v>
          </cell>
        </row>
        <row r="838">
          <cell r="A838" t="str">
            <v>AYHSRJ01009</v>
          </cell>
          <cell r="B838" t="str">
            <v>GLOBE VALVE</v>
          </cell>
          <cell r="C838" t="str">
            <v>SS BODY(CF3) 316SS TRIM, STEL ; VHSR#J01</v>
          </cell>
          <cell r="D838" t="str">
            <v>2</v>
          </cell>
          <cell r="F838" t="str">
            <v>EA</v>
          </cell>
          <cell r="G838">
            <v>96</v>
          </cell>
          <cell r="H838">
            <v>4640000</v>
          </cell>
          <cell r="I838">
            <v>445440000</v>
          </cell>
          <cell r="J838">
            <v>24</v>
          </cell>
          <cell r="K838">
            <v>24</v>
          </cell>
          <cell r="N838" t="str">
            <v>GLO</v>
          </cell>
          <cell r="O838" t="str">
            <v>2M0H0</v>
          </cell>
        </row>
        <row r="839">
          <cell r="A839" t="str">
            <v>AYJD2FJU005</v>
          </cell>
          <cell r="B839" t="str">
            <v>GLOBE VALVE</v>
          </cell>
          <cell r="C839" t="str">
            <v>SS BODY 316SS TRIM, ; VJD2FJUM</v>
          </cell>
          <cell r="D839" t="str">
            <v>3/4</v>
          </cell>
          <cell r="F839" t="str">
            <v>EA</v>
          </cell>
          <cell r="G839">
            <v>52</v>
          </cell>
          <cell r="H839">
            <v>91210</v>
          </cell>
          <cell r="I839">
            <v>4742920</v>
          </cell>
          <cell r="J839">
            <v>13</v>
          </cell>
          <cell r="K839">
            <v>13</v>
          </cell>
          <cell r="N839" t="str">
            <v>GLO</v>
          </cell>
          <cell r="O839" t="str">
            <v>2M0H0</v>
          </cell>
        </row>
        <row r="840">
          <cell r="A840" t="str">
            <v>AYJD2FJU006</v>
          </cell>
          <cell r="B840" t="str">
            <v>GLOBE VALVE</v>
          </cell>
          <cell r="C840" t="str">
            <v>SS BODY 316SS TRIM, ; VJD2FJUM</v>
          </cell>
          <cell r="D840" t="str">
            <v>1</v>
          </cell>
          <cell r="F840" t="str">
            <v>EA</v>
          </cell>
          <cell r="G840">
            <v>4</v>
          </cell>
          <cell r="H840">
            <v>139400</v>
          </cell>
          <cell r="I840">
            <v>557600</v>
          </cell>
          <cell r="J840">
            <v>1</v>
          </cell>
          <cell r="K840">
            <v>1</v>
          </cell>
          <cell r="N840" t="str">
            <v>GLO</v>
          </cell>
          <cell r="O840" t="str">
            <v>2M0H0</v>
          </cell>
          <cell r="P840">
            <v>5</v>
          </cell>
        </row>
        <row r="841">
          <cell r="A841" t="str">
            <v>AYJF2AAU006</v>
          </cell>
          <cell r="B841" t="str">
            <v>GLOBE VALVE</v>
          </cell>
          <cell r="C841" t="str">
            <v>CS BODY W/ F6(13CR) TRIM ; VJF2AAUM</v>
          </cell>
          <cell r="D841" t="str">
            <v>1</v>
          </cell>
          <cell r="F841" t="str">
            <v>EA</v>
          </cell>
          <cell r="G841">
            <v>16</v>
          </cell>
          <cell r="H841">
            <v>54200</v>
          </cell>
          <cell r="I841">
            <v>867200</v>
          </cell>
          <cell r="J841">
            <v>4</v>
          </cell>
          <cell r="K841">
            <v>4</v>
          </cell>
          <cell r="N841" t="str">
            <v>GLO</v>
          </cell>
          <cell r="O841" t="str">
            <v>2M0H0</v>
          </cell>
        </row>
        <row r="842">
          <cell r="A842" t="str">
            <v>AYJF2AAU008</v>
          </cell>
          <cell r="B842" t="str">
            <v>GLOBE VALVE</v>
          </cell>
          <cell r="C842" t="str">
            <v>CS BODY W/ F6(13CR) TRIM ; VJF2AAUM</v>
          </cell>
          <cell r="D842" t="str">
            <v>1-1/2</v>
          </cell>
          <cell r="F842" t="str">
            <v>EA</v>
          </cell>
          <cell r="G842">
            <v>4</v>
          </cell>
          <cell r="H842">
            <v>59670</v>
          </cell>
          <cell r="I842">
            <v>238680</v>
          </cell>
          <cell r="J842">
            <v>1</v>
          </cell>
          <cell r="K842">
            <v>1</v>
          </cell>
          <cell r="N842" t="str">
            <v>GLO</v>
          </cell>
          <cell r="O842" t="str">
            <v>2M0H0</v>
          </cell>
        </row>
        <row r="843">
          <cell r="A843" t="str">
            <v>AYJSRJ01004</v>
          </cell>
          <cell r="B843" t="str">
            <v>GLOBE VALVE</v>
          </cell>
          <cell r="C843" t="str">
            <v>SS BODY(A182-F304L) 316SS TRIM, STEL ; VJSR#J01</v>
          </cell>
          <cell r="D843" t="str">
            <v>1/2</v>
          </cell>
          <cell r="F843" t="str">
            <v>EA</v>
          </cell>
          <cell r="G843">
            <v>131</v>
          </cell>
          <cell r="H843">
            <v>533520</v>
          </cell>
          <cell r="I843">
            <v>69891120</v>
          </cell>
          <cell r="J843">
            <v>35</v>
          </cell>
          <cell r="K843">
            <v>35</v>
          </cell>
          <cell r="N843" t="str">
            <v>GLO</v>
          </cell>
          <cell r="O843" t="str">
            <v>2M0H0</v>
          </cell>
          <cell r="P843">
            <v>5</v>
          </cell>
        </row>
        <row r="844">
          <cell r="A844" t="str">
            <v>AYJSRJ01006</v>
          </cell>
          <cell r="B844" t="str">
            <v>GLOBE VALVE</v>
          </cell>
          <cell r="C844" t="str">
            <v>SS BODY(A182-F304L) 316SS TRIM, STEL ; VJSR#J01</v>
          </cell>
          <cell r="D844" t="str">
            <v>1</v>
          </cell>
          <cell r="F844" t="str">
            <v>EA</v>
          </cell>
          <cell r="G844">
            <v>334</v>
          </cell>
          <cell r="H844">
            <v>950000</v>
          </cell>
          <cell r="I844">
            <v>317300000</v>
          </cell>
          <cell r="J844">
            <v>172</v>
          </cell>
          <cell r="K844">
            <v>172</v>
          </cell>
          <cell r="N844" t="str">
            <v>GLO</v>
          </cell>
          <cell r="O844" t="str">
            <v>2M0H0</v>
          </cell>
        </row>
        <row r="845">
          <cell r="A845" t="str">
            <v>AYJSRJ01008</v>
          </cell>
          <cell r="B845" t="str">
            <v>GLOBE VALVE</v>
          </cell>
          <cell r="C845" t="str">
            <v>SS BODY(A182-F304L) 316SS TRIM, STEL ; VJSR#J01</v>
          </cell>
          <cell r="D845" t="str">
            <v>1-1/2</v>
          </cell>
          <cell r="F845" t="str">
            <v>EA</v>
          </cell>
          <cell r="G845">
            <v>66</v>
          </cell>
          <cell r="H845">
            <v>1210000</v>
          </cell>
          <cell r="I845">
            <v>79860000</v>
          </cell>
          <cell r="J845">
            <v>33</v>
          </cell>
          <cell r="K845">
            <v>33</v>
          </cell>
          <cell r="N845" t="str">
            <v>GLO</v>
          </cell>
          <cell r="O845" t="str">
            <v>2M0H0</v>
          </cell>
        </row>
        <row r="846">
          <cell r="A846" t="str">
            <v>AYJZAAAU004</v>
          </cell>
          <cell r="B846" t="str">
            <v>GLOBE VALVE</v>
          </cell>
          <cell r="C846" t="str">
            <v>CS BODY W/ F6(13 CR) TRIM ; VJZAAAUM</v>
          </cell>
          <cell r="D846" t="str">
            <v>1/2</v>
          </cell>
          <cell r="F846" t="str">
            <v>EA</v>
          </cell>
          <cell r="G846">
            <v>2</v>
          </cell>
          <cell r="H846">
            <v>14200</v>
          </cell>
          <cell r="I846">
            <v>28400</v>
          </cell>
          <cell r="J846">
            <v>1</v>
          </cell>
          <cell r="K846">
            <v>1</v>
          </cell>
          <cell r="N846" t="str">
            <v>GLO</v>
          </cell>
          <cell r="O846" t="str">
            <v>2M0H0</v>
          </cell>
        </row>
        <row r="847">
          <cell r="A847" t="str">
            <v>AYJZAAAU006</v>
          </cell>
          <cell r="B847" t="str">
            <v>GLOBE VALVE</v>
          </cell>
          <cell r="C847" t="str">
            <v>CS BODY W/ F6(13 CR) TRIM ; VJZAAAUM</v>
          </cell>
          <cell r="D847" t="str">
            <v>1</v>
          </cell>
          <cell r="F847" t="str">
            <v>EA</v>
          </cell>
          <cell r="G847">
            <v>2</v>
          </cell>
          <cell r="H847">
            <v>20000</v>
          </cell>
          <cell r="I847">
            <v>40000</v>
          </cell>
          <cell r="J847">
            <v>1</v>
          </cell>
          <cell r="K847">
            <v>1</v>
          </cell>
          <cell r="N847" t="str">
            <v>GLO</v>
          </cell>
          <cell r="O847" t="str">
            <v>2M0H0</v>
          </cell>
          <cell r="P847">
            <v>5</v>
          </cell>
        </row>
        <row r="848">
          <cell r="A848" t="str">
            <v>AYJZRJ01004</v>
          </cell>
          <cell r="B848" t="str">
            <v>GLOBE VALVE</v>
          </cell>
          <cell r="C848" t="str">
            <v>SS BODY(A182-F304L) 316SS TRIM ; VJZR#J01</v>
          </cell>
          <cell r="D848" t="str">
            <v>1/2</v>
          </cell>
          <cell r="F848" t="str">
            <v>EA</v>
          </cell>
          <cell r="G848">
            <v>198</v>
          </cell>
          <cell r="H848">
            <v>320000</v>
          </cell>
          <cell r="I848">
            <v>63360000</v>
          </cell>
          <cell r="J848">
            <v>78</v>
          </cell>
          <cell r="K848">
            <v>99</v>
          </cell>
          <cell r="N848" t="str">
            <v>GLO</v>
          </cell>
          <cell r="O848" t="str">
            <v>2M0H0</v>
          </cell>
        </row>
        <row r="849">
          <cell r="A849" t="str">
            <v>AYJZRJ01005</v>
          </cell>
          <cell r="B849" t="str">
            <v>GLOBE VALVE</v>
          </cell>
          <cell r="C849" t="str">
            <v>SS BODY(A182-F304L) 316SS TRIM ; VJZR#J01</v>
          </cell>
          <cell r="D849" t="str">
            <v>3/4</v>
          </cell>
          <cell r="F849" t="str">
            <v>EA</v>
          </cell>
          <cell r="G849">
            <v>116</v>
          </cell>
          <cell r="H849">
            <v>356000</v>
          </cell>
          <cell r="I849">
            <v>41296000</v>
          </cell>
          <cell r="J849">
            <v>62</v>
          </cell>
          <cell r="K849">
            <v>62</v>
          </cell>
          <cell r="N849" t="str">
            <v>GLO</v>
          </cell>
          <cell r="O849" t="str">
            <v>2M0H0</v>
          </cell>
          <cell r="P849">
            <v>5</v>
          </cell>
        </row>
        <row r="850">
          <cell r="A850" t="str">
            <v>AYJZRJ01006</v>
          </cell>
          <cell r="B850" t="str">
            <v>GLOBE VALVE</v>
          </cell>
          <cell r="C850" t="str">
            <v>SS BODY(A182-F304L) 316SS TRIM ; VJZR#J01</v>
          </cell>
          <cell r="D850" t="str">
            <v>1</v>
          </cell>
          <cell r="F850" t="str">
            <v>EA</v>
          </cell>
          <cell r="G850">
            <v>348</v>
          </cell>
          <cell r="H850">
            <v>460000</v>
          </cell>
          <cell r="I850">
            <v>160080000</v>
          </cell>
          <cell r="J850">
            <v>174</v>
          </cell>
          <cell r="K850">
            <v>174</v>
          </cell>
          <cell r="N850" t="str">
            <v>GLO</v>
          </cell>
          <cell r="O850" t="str">
            <v>2M0H0</v>
          </cell>
        </row>
        <row r="851">
          <cell r="A851" t="str">
            <v>AYJZRJ01008</v>
          </cell>
          <cell r="B851" t="str">
            <v>GLOBE VALVE</v>
          </cell>
          <cell r="C851" t="str">
            <v>SS BODY(A182-F304L) 316SS TRIM ; VJZR#J01</v>
          </cell>
          <cell r="D851" t="str">
            <v>1-1/2</v>
          </cell>
          <cell r="F851" t="str">
            <v>EA</v>
          </cell>
          <cell r="G851">
            <v>2</v>
          </cell>
          <cell r="H851">
            <v>460000</v>
          </cell>
          <cell r="I851">
            <v>920000</v>
          </cell>
          <cell r="J851">
            <v>1</v>
          </cell>
          <cell r="K851">
            <v>1</v>
          </cell>
          <cell r="N851" t="str">
            <v>GLO</v>
          </cell>
          <cell r="O851" t="str">
            <v>2M0H0</v>
          </cell>
          <cell r="P851">
            <v>6</v>
          </cell>
        </row>
        <row r="852">
          <cell r="A852" t="str">
            <v>AYNV1040006</v>
          </cell>
          <cell r="B852" t="str">
            <v>NEEDLE VALVE</v>
          </cell>
          <cell r="C852" t="str">
            <v>CS BODY; ASTM A105; 1500LB SW ; VJF2NEED</v>
          </cell>
          <cell r="D852" t="str">
            <v>1</v>
          </cell>
          <cell r="F852" t="str">
            <v>EA</v>
          </cell>
          <cell r="G852">
            <v>28</v>
          </cell>
          <cell r="H852">
            <v>57580</v>
          </cell>
          <cell r="I852">
            <v>1612240</v>
          </cell>
          <cell r="J852">
            <v>14</v>
          </cell>
          <cell r="K852">
            <v>14</v>
          </cell>
          <cell r="N852" t="str">
            <v>NDL</v>
          </cell>
          <cell r="O852" t="str">
            <v>2M0H0</v>
          </cell>
          <cell r="P852">
            <v>5</v>
          </cell>
        </row>
        <row r="853">
          <cell r="A853" t="str">
            <v>AYPO5DR2008</v>
          </cell>
          <cell r="B853" t="str">
            <v>CHECK VALVE</v>
          </cell>
          <cell r="C853" t="str">
            <v>304 SS BODY &amp; TRIM PISTON TYPE ; VPZ6#H2M</v>
          </cell>
          <cell r="D853" t="str">
            <v>1-1/2</v>
          </cell>
          <cell r="F853" t="str">
            <v>EA</v>
          </cell>
          <cell r="G853">
            <v>2</v>
          </cell>
          <cell r="H853">
            <v>90490</v>
          </cell>
          <cell r="I853">
            <v>180980</v>
          </cell>
          <cell r="J853">
            <v>1</v>
          </cell>
          <cell r="K853">
            <v>1</v>
          </cell>
          <cell r="N853" t="str">
            <v>CHE</v>
          </cell>
          <cell r="O853" t="str">
            <v>2M0H0</v>
          </cell>
        </row>
        <row r="854">
          <cell r="A854" t="str">
            <v>AYPO5DR2009</v>
          </cell>
          <cell r="B854" t="str">
            <v>CHECK VALVE</v>
          </cell>
          <cell r="C854" t="str">
            <v>304 SS BODY &amp; TRIM PISTON TYPE ; VPZ6#H2M</v>
          </cell>
          <cell r="D854" t="str">
            <v>2</v>
          </cell>
          <cell r="F854" t="str">
            <v>EA</v>
          </cell>
          <cell r="G854">
            <v>16</v>
          </cell>
          <cell r="H854">
            <v>315640</v>
          </cell>
          <cell r="I854">
            <v>5050240</v>
          </cell>
          <cell r="J854">
            <v>8</v>
          </cell>
          <cell r="K854">
            <v>8</v>
          </cell>
          <cell r="N854" t="str">
            <v>CHE</v>
          </cell>
          <cell r="O854" t="str">
            <v>2M0H0</v>
          </cell>
          <cell r="P854">
            <v>5</v>
          </cell>
        </row>
        <row r="855">
          <cell r="A855" t="str">
            <v>AYQAYA01009</v>
          </cell>
          <cell r="B855" t="str">
            <v>CHECK VALVE</v>
          </cell>
          <cell r="C855" t="str">
            <v>CS BODY W/410 SS DISC DUAL, H OR V ; VQAY#A01</v>
          </cell>
          <cell r="D855" t="str">
            <v>2</v>
          </cell>
          <cell r="F855" t="str">
            <v>EA</v>
          </cell>
          <cell r="G855">
            <v>2</v>
          </cell>
          <cell r="H855">
            <v>136200</v>
          </cell>
          <cell r="I855">
            <v>272400</v>
          </cell>
          <cell r="J855">
            <v>1</v>
          </cell>
          <cell r="K855">
            <v>1</v>
          </cell>
          <cell r="N855" t="str">
            <v>CHE</v>
          </cell>
          <cell r="O855" t="str">
            <v>2M0H0</v>
          </cell>
          <cell r="P855">
            <v>5</v>
          </cell>
        </row>
        <row r="856">
          <cell r="A856" t="str">
            <v>AYQHY8SF017</v>
          </cell>
          <cell r="B856" t="str">
            <v>CHECK VALVE</v>
          </cell>
          <cell r="C856" t="str">
            <v>DI BODY W/AL BR DISC BU-N ST, DUAL PLT ; VQHY8SFM</v>
          </cell>
          <cell r="D856" t="str">
            <v>10</v>
          </cell>
          <cell r="F856" t="str">
            <v>EA</v>
          </cell>
          <cell r="G856">
            <v>8</v>
          </cell>
          <cell r="H856">
            <v>1100000</v>
          </cell>
          <cell r="I856">
            <v>8800000</v>
          </cell>
          <cell r="J856">
            <v>4</v>
          </cell>
          <cell r="K856">
            <v>4</v>
          </cell>
          <cell r="N856" t="str">
            <v>CHE</v>
          </cell>
          <cell r="O856" t="str">
            <v>2M0H0</v>
          </cell>
        </row>
        <row r="857">
          <cell r="A857" t="str">
            <v>AYQNSLAM009</v>
          </cell>
          <cell r="B857" t="str">
            <v>CHECK VALVE</v>
          </cell>
          <cell r="C857" t="str">
            <v>SS BODY &amp; COVER (CF3) 316SS TRIM; N-SLAM</v>
          </cell>
          <cell r="D857" t="str">
            <v>2</v>
          </cell>
          <cell r="F857" t="str">
            <v>EA</v>
          </cell>
          <cell r="G857">
            <v>2</v>
          </cell>
          <cell r="H857">
            <v>1000000</v>
          </cell>
          <cell r="I857">
            <v>2000000</v>
          </cell>
          <cell r="J857">
            <v>1</v>
          </cell>
          <cell r="K857">
            <v>1</v>
          </cell>
          <cell r="N857" t="str">
            <v>CHE</v>
          </cell>
          <cell r="O857" t="str">
            <v>2M0H0</v>
          </cell>
          <cell r="P857">
            <v>6</v>
          </cell>
        </row>
        <row r="858">
          <cell r="A858" t="str">
            <v>AYRMAJ01009</v>
          </cell>
          <cell r="B858" t="str">
            <v>CHECK VALVE</v>
          </cell>
          <cell r="C858" t="str">
            <v>SS BODY &amp; COVER(CF3) 316SS TRIM, H &amp; V ; VRMA#J01</v>
          </cell>
          <cell r="D858" t="str">
            <v>2</v>
          </cell>
          <cell r="F858" t="str">
            <v>EA</v>
          </cell>
          <cell r="G858">
            <v>26</v>
          </cell>
          <cell r="H858">
            <v>1065000</v>
          </cell>
          <cell r="I858">
            <v>27690000</v>
          </cell>
          <cell r="J858">
            <v>13</v>
          </cell>
          <cell r="K858">
            <v>13</v>
          </cell>
          <cell r="N858" t="str">
            <v>CHE</v>
          </cell>
          <cell r="O858" t="str">
            <v>2M0H0</v>
          </cell>
        </row>
        <row r="859">
          <cell r="A859" t="str">
            <v>AYRMAJ01011</v>
          </cell>
          <cell r="B859" t="str">
            <v>CHECK VALVE</v>
          </cell>
          <cell r="C859" t="str">
            <v>SS BODY &amp; COVER(CF3) 316SS TRIM, H &amp; V ; VRMA#J01</v>
          </cell>
          <cell r="D859" t="str">
            <v>3</v>
          </cell>
          <cell r="F859" t="str">
            <v>EA</v>
          </cell>
          <cell r="G859">
            <v>4</v>
          </cell>
          <cell r="H859">
            <v>1927750</v>
          </cell>
          <cell r="I859">
            <v>7711000</v>
          </cell>
          <cell r="J859">
            <v>2</v>
          </cell>
          <cell r="K859">
            <v>2</v>
          </cell>
          <cell r="N859" t="str">
            <v>CHE</v>
          </cell>
          <cell r="O859" t="str">
            <v>2M0H0</v>
          </cell>
        </row>
        <row r="860">
          <cell r="A860" t="str">
            <v>AYRMAJ01013</v>
          </cell>
          <cell r="B860" t="str">
            <v>CHECK VALVE</v>
          </cell>
          <cell r="C860" t="str">
            <v>SS BODY &amp; COVER(CF3) 316SS TRIM, H &amp; V ; VRMA#J01</v>
          </cell>
          <cell r="D860" t="str">
            <v>4</v>
          </cell>
          <cell r="F860" t="str">
            <v>EA</v>
          </cell>
          <cell r="G860">
            <v>8</v>
          </cell>
          <cell r="H860">
            <v>2076000</v>
          </cell>
          <cell r="I860">
            <v>16608000</v>
          </cell>
          <cell r="J860">
            <v>4</v>
          </cell>
          <cell r="K860">
            <v>4</v>
          </cell>
          <cell r="N860" t="str">
            <v>CHE</v>
          </cell>
          <cell r="O860" t="str">
            <v>2M0H0</v>
          </cell>
        </row>
        <row r="861">
          <cell r="A861" t="str">
            <v>AYRRAJ01013</v>
          </cell>
          <cell r="B861" t="str">
            <v>CHECK VALVE</v>
          </cell>
          <cell r="C861" t="str">
            <v>SS BODY &amp; COVER(CF3) 316SS TRIM, H &amp; V ; VRRA#J01</v>
          </cell>
          <cell r="D861" t="str">
            <v>4</v>
          </cell>
          <cell r="F861" t="str">
            <v>EA</v>
          </cell>
          <cell r="G861">
            <v>16</v>
          </cell>
          <cell r="H861">
            <v>6064000</v>
          </cell>
          <cell r="I861">
            <v>97024000</v>
          </cell>
          <cell r="J861">
            <v>8</v>
          </cell>
          <cell r="K861">
            <v>8</v>
          </cell>
          <cell r="N861" t="str">
            <v>CHE</v>
          </cell>
          <cell r="O861" t="str">
            <v>2M0H0</v>
          </cell>
        </row>
        <row r="862">
          <cell r="A862" t="str">
            <v>AYRSAJ01009</v>
          </cell>
          <cell r="B862" t="str">
            <v>CHECK VALVE</v>
          </cell>
          <cell r="C862" t="str">
            <v>SS BODY &amp; COVER(CF3) 316SS TRIM, H &amp; V ; VRSA#J01</v>
          </cell>
          <cell r="D862" t="str">
            <v>2</v>
          </cell>
          <cell r="F862" t="str">
            <v>EA</v>
          </cell>
          <cell r="G862">
            <v>2</v>
          </cell>
          <cell r="H862">
            <v>4064000</v>
          </cell>
          <cell r="I862">
            <v>8128000</v>
          </cell>
          <cell r="J862">
            <v>1</v>
          </cell>
          <cell r="K862">
            <v>1</v>
          </cell>
          <cell r="N862" t="str">
            <v>CHE</v>
          </cell>
          <cell r="O862" t="str">
            <v>2M0H0</v>
          </cell>
          <cell r="P862">
            <v>6</v>
          </cell>
        </row>
        <row r="863">
          <cell r="A863" t="str">
            <v>AYSS0J01006</v>
          </cell>
          <cell r="B863" t="str">
            <v>CHECK VALVE</v>
          </cell>
          <cell r="C863" t="str">
            <v>SS BODY &amp; COVER(A182-F304L), SS316 TRIM; VSS0#J01</v>
          </cell>
          <cell r="D863" t="str">
            <v>1</v>
          </cell>
          <cell r="F863" t="str">
            <v>EA</v>
          </cell>
          <cell r="G863">
            <v>162</v>
          </cell>
          <cell r="H863">
            <v>870000</v>
          </cell>
          <cell r="I863">
            <v>140940000</v>
          </cell>
          <cell r="J863">
            <v>83</v>
          </cell>
          <cell r="K863">
            <v>83</v>
          </cell>
          <cell r="N863" t="str">
            <v>CHE</v>
          </cell>
          <cell r="O863" t="str">
            <v>2M0H0</v>
          </cell>
        </row>
        <row r="864">
          <cell r="A864" t="str">
            <v>AYSS6A01006</v>
          </cell>
          <cell r="B864" t="str">
            <v>CHECK VALVE</v>
          </cell>
          <cell r="C864" t="str">
            <v>CS BODY W/F6(13CR) TRIM, HOR OR VERT ; VSS6#A01</v>
          </cell>
          <cell r="D864" t="str">
            <v>1</v>
          </cell>
          <cell r="F864" t="str">
            <v>EA</v>
          </cell>
          <cell r="G864">
            <v>6</v>
          </cell>
          <cell r="H864">
            <v>190320</v>
          </cell>
          <cell r="I864">
            <v>1141920</v>
          </cell>
          <cell r="J864">
            <v>3</v>
          </cell>
          <cell r="K864">
            <v>3</v>
          </cell>
          <cell r="N864" t="str">
            <v>CHE</v>
          </cell>
          <cell r="O864" t="str">
            <v>2M0H0</v>
          </cell>
          <cell r="P864">
            <v>5</v>
          </cell>
        </row>
        <row r="865">
          <cell r="A865" t="str">
            <v>AYSZ0J01006</v>
          </cell>
          <cell r="B865" t="str">
            <v>CHECK VALVE</v>
          </cell>
          <cell r="C865" t="str">
            <v>SS BODY &amp; COVER(A182-F304L), SS316 TRIM ; VSZ0#J01</v>
          </cell>
          <cell r="D865" t="str">
            <v>1</v>
          </cell>
          <cell r="F865" t="str">
            <v>EA</v>
          </cell>
          <cell r="G865">
            <v>302</v>
          </cell>
          <cell r="H865">
            <v>350000</v>
          </cell>
          <cell r="I865">
            <v>105700000</v>
          </cell>
          <cell r="J865">
            <v>151</v>
          </cell>
          <cell r="K865">
            <v>151</v>
          </cell>
          <cell r="N865" t="str">
            <v>CHE</v>
          </cell>
          <cell r="O865" t="str">
            <v>2M0H0</v>
          </cell>
        </row>
        <row r="866">
          <cell r="A866" t="str">
            <v>AYSZ5AAU005</v>
          </cell>
          <cell r="B866" t="str">
            <v>CHECK VALVE</v>
          </cell>
          <cell r="C866" t="str">
            <v>CS BODY W/F6(13CR) TRIM, HOR OR VERT ; VSZ5AAUM</v>
          </cell>
          <cell r="D866" t="str">
            <v>3/4</v>
          </cell>
          <cell r="F866" t="str">
            <v>EA</v>
          </cell>
          <cell r="G866">
            <v>36</v>
          </cell>
          <cell r="H866">
            <v>10000</v>
          </cell>
          <cell r="I866">
            <v>360000</v>
          </cell>
          <cell r="J866">
            <v>18</v>
          </cell>
          <cell r="K866">
            <v>18</v>
          </cell>
          <cell r="N866" t="str">
            <v>CHE</v>
          </cell>
          <cell r="O866" t="str">
            <v>2M0H0</v>
          </cell>
        </row>
        <row r="867">
          <cell r="A867" t="str">
            <v>AYSZ6A01006</v>
          </cell>
          <cell r="B867" t="str">
            <v>CHECK VALVE</v>
          </cell>
          <cell r="C867" t="str">
            <v>CS BODY W/F6(13CR) TRIM, HOR OR VERT ; VSZ6#A01</v>
          </cell>
          <cell r="D867" t="str">
            <v>1</v>
          </cell>
          <cell r="F867" t="str">
            <v>EA</v>
          </cell>
          <cell r="G867">
            <v>2</v>
          </cell>
          <cell r="H867">
            <v>27000</v>
          </cell>
          <cell r="I867">
            <v>54000</v>
          </cell>
          <cell r="J867">
            <v>1</v>
          </cell>
          <cell r="K867">
            <v>1</v>
          </cell>
          <cell r="N867" t="str">
            <v>CHE</v>
          </cell>
          <cell r="O867" t="str">
            <v>2M0H0</v>
          </cell>
          <cell r="P867">
            <v>5</v>
          </cell>
        </row>
        <row r="868">
          <cell r="A868" t="str">
            <v>AYUHA2NF013</v>
          </cell>
          <cell r="B868" t="str">
            <v>BUTTERFLY VALVE</v>
          </cell>
          <cell r="C868" t="str">
            <v>DI BODY W/AL BR DISC BU-N ST; VUHA2NFD</v>
          </cell>
          <cell r="D868" t="str">
            <v>4</v>
          </cell>
          <cell r="F868" t="str">
            <v>EA</v>
          </cell>
          <cell r="G868">
            <v>4</v>
          </cell>
          <cell r="H868">
            <v>1140000</v>
          </cell>
          <cell r="I868">
            <v>4560000</v>
          </cell>
          <cell r="J868">
            <v>2</v>
          </cell>
          <cell r="K868">
            <v>2</v>
          </cell>
          <cell r="N868" t="str">
            <v>WBF</v>
          </cell>
          <cell r="O868" t="str">
            <v>2M0H0</v>
          </cell>
          <cell r="P868">
            <v>5</v>
          </cell>
        </row>
        <row r="869">
          <cell r="A869" t="str">
            <v>AYUHARSF013</v>
          </cell>
          <cell r="B869" t="str">
            <v>BUTTERFLY VALVE</v>
          </cell>
          <cell r="C869" t="str">
            <v>DI BODY W/AL BR DISC BU-N ST; VUHARSFM</v>
          </cell>
          <cell r="D869" t="str">
            <v>4</v>
          </cell>
          <cell r="F869" t="str">
            <v>EA</v>
          </cell>
          <cell r="G869">
            <v>10</v>
          </cell>
          <cell r="H869">
            <v>50000</v>
          </cell>
          <cell r="I869">
            <v>500000</v>
          </cell>
          <cell r="J869">
            <v>5</v>
          </cell>
          <cell r="K869">
            <v>5</v>
          </cell>
          <cell r="N869" t="str">
            <v>WBF</v>
          </cell>
          <cell r="O869" t="str">
            <v>2M0H0</v>
          </cell>
        </row>
        <row r="870">
          <cell r="A870" t="str">
            <v>AYUHE2NF017</v>
          </cell>
          <cell r="B870" t="str">
            <v>BUTTERFLY VALVE</v>
          </cell>
          <cell r="C870" t="str">
            <v>DI BODY W/AL BR DISC BU-N ST; G.O; VUHE2NFD</v>
          </cell>
          <cell r="D870" t="str">
            <v>10</v>
          </cell>
          <cell r="F870" t="str">
            <v>EA</v>
          </cell>
          <cell r="G870">
            <v>32</v>
          </cell>
          <cell r="H870">
            <v>821000</v>
          </cell>
          <cell r="I870">
            <v>26272000</v>
          </cell>
          <cell r="J870">
            <v>16</v>
          </cell>
          <cell r="K870">
            <v>16</v>
          </cell>
          <cell r="N870" t="str">
            <v>WBF</v>
          </cell>
          <cell r="O870" t="str">
            <v>2M0H0</v>
          </cell>
        </row>
        <row r="871">
          <cell r="A871" t="str">
            <v>AYUHE2NF027</v>
          </cell>
          <cell r="B871" t="str">
            <v>BUTTERFLY VALVE</v>
          </cell>
          <cell r="C871" t="str">
            <v>DI BODY W/AL BR DISC BU-N ST; G.O; VUHE2NFD</v>
          </cell>
          <cell r="D871" t="str">
            <v>30</v>
          </cell>
          <cell r="F871" t="str">
            <v>EA</v>
          </cell>
          <cell r="G871">
            <v>8</v>
          </cell>
          <cell r="H871">
            <v>5867000</v>
          </cell>
          <cell r="I871">
            <v>46936000</v>
          </cell>
          <cell r="J871">
            <v>4</v>
          </cell>
          <cell r="K871">
            <v>4</v>
          </cell>
          <cell r="N871" t="str">
            <v>WBF</v>
          </cell>
          <cell r="O871" t="str">
            <v>2M0H0</v>
          </cell>
          <cell r="P871">
            <v>5</v>
          </cell>
        </row>
        <row r="872">
          <cell r="A872" t="str">
            <v>AYUHE2NF032</v>
          </cell>
          <cell r="B872" t="str">
            <v>BUTTERFLY VALVE</v>
          </cell>
          <cell r="C872" t="str">
            <v>DI BODY W/AL BR DISC BU-N ST; G.O; VUHE2NFD</v>
          </cell>
          <cell r="D872" t="str">
            <v>40</v>
          </cell>
          <cell r="F872" t="str">
            <v>EA</v>
          </cell>
          <cell r="G872">
            <v>16</v>
          </cell>
          <cell r="H872">
            <v>7865000</v>
          </cell>
          <cell r="I872">
            <v>125840000</v>
          </cell>
          <cell r="J872">
            <v>8</v>
          </cell>
          <cell r="K872">
            <v>8</v>
          </cell>
          <cell r="N872" t="str">
            <v>WBF</v>
          </cell>
          <cell r="O872" t="str">
            <v>2M0H0</v>
          </cell>
          <cell r="P872">
            <v>6</v>
          </cell>
        </row>
        <row r="873">
          <cell r="A873" t="str">
            <v>AYWABGAA011</v>
          </cell>
          <cell r="B873" t="str">
            <v>BALL VALVE</v>
          </cell>
          <cell r="C873" t="str">
            <v>CS BODY W/316SS B &amp; S TFE ST ; VWABGAAM</v>
          </cell>
          <cell r="D873" t="str">
            <v>3</v>
          </cell>
          <cell r="F873" t="str">
            <v>EA</v>
          </cell>
          <cell r="G873">
            <v>8</v>
          </cell>
          <cell r="H873">
            <v>107000</v>
          </cell>
          <cell r="I873">
            <v>856000</v>
          </cell>
          <cell r="J873">
            <v>4</v>
          </cell>
          <cell r="K873">
            <v>4</v>
          </cell>
          <cell r="N873" t="str">
            <v>BAL</v>
          </cell>
          <cell r="O873" t="str">
            <v>2M0H0</v>
          </cell>
        </row>
        <row r="874">
          <cell r="A874" t="str">
            <v>AYWABGAA013</v>
          </cell>
          <cell r="B874" t="str">
            <v>BALL VALVE</v>
          </cell>
          <cell r="C874" t="str">
            <v>CS BODY W/316SS B &amp; S TFE ST ; VWABGAAM</v>
          </cell>
          <cell r="D874" t="str">
            <v>4</v>
          </cell>
          <cell r="F874" t="str">
            <v>EA</v>
          </cell>
          <cell r="G874">
            <v>10</v>
          </cell>
          <cell r="H874">
            <v>274000</v>
          </cell>
          <cell r="I874">
            <v>2740000</v>
          </cell>
          <cell r="J874">
            <v>5</v>
          </cell>
          <cell r="K874">
            <v>5</v>
          </cell>
          <cell r="N874" t="str">
            <v>BAL</v>
          </cell>
          <cell r="O874" t="str">
            <v>2M0H0</v>
          </cell>
        </row>
        <row r="875">
          <cell r="A875" t="str">
            <v>AYWABGAA016</v>
          </cell>
          <cell r="B875" t="str">
            <v>BALL VALVE</v>
          </cell>
          <cell r="C875" t="str">
            <v>CS BODY W/316SS B &amp; S TFE ST ; VWABGAAM</v>
          </cell>
          <cell r="D875" t="str">
            <v>8</v>
          </cell>
          <cell r="F875" t="str">
            <v>EA</v>
          </cell>
          <cell r="G875">
            <v>2</v>
          </cell>
          <cell r="H875">
            <v>1510000</v>
          </cell>
          <cell r="I875">
            <v>3020000</v>
          </cell>
          <cell r="J875">
            <v>1</v>
          </cell>
          <cell r="K875">
            <v>1</v>
          </cell>
          <cell r="N875" t="str">
            <v>BAL</v>
          </cell>
          <cell r="O875" t="str">
            <v>2M0H0</v>
          </cell>
          <cell r="P875">
            <v>5</v>
          </cell>
        </row>
        <row r="876">
          <cell r="A876" t="str">
            <v>AYWABGJA009</v>
          </cell>
          <cell r="B876" t="str">
            <v>BALL VALVE</v>
          </cell>
          <cell r="C876" t="str">
            <v>316 SS BODY W/316SS B &amp; S TFE ST ; VWABGJAM</v>
          </cell>
          <cell r="D876" t="str">
            <v>2</v>
          </cell>
          <cell r="F876" t="str">
            <v>EA</v>
          </cell>
          <cell r="G876">
            <v>18</v>
          </cell>
          <cell r="H876">
            <v>125000</v>
          </cell>
          <cell r="I876">
            <v>2250000</v>
          </cell>
          <cell r="J876">
            <v>9</v>
          </cell>
          <cell r="K876">
            <v>9</v>
          </cell>
          <cell r="N876" t="str">
            <v>BAL</v>
          </cell>
          <cell r="O876" t="str">
            <v>2M0H0</v>
          </cell>
        </row>
        <row r="877">
          <cell r="A877" t="str">
            <v>AYXD0YH2005</v>
          </cell>
          <cell r="B877" t="str">
            <v>BALL VALVE</v>
          </cell>
          <cell r="C877" t="str">
            <v>SS 304 BODY W/316SS B &amp; S TFE ST; VXDOYH2M</v>
          </cell>
          <cell r="D877" t="str">
            <v>3/4</v>
          </cell>
          <cell r="F877" t="str">
            <v>EA</v>
          </cell>
          <cell r="G877">
            <v>38</v>
          </cell>
          <cell r="H877">
            <v>32610</v>
          </cell>
          <cell r="I877">
            <v>1239180</v>
          </cell>
          <cell r="J877">
            <v>23</v>
          </cell>
          <cell r="K877">
            <v>23</v>
          </cell>
          <cell r="N877" t="str">
            <v>BAL</v>
          </cell>
          <cell r="O877" t="str">
            <v>2M0H0</v>
          </cell>
        </row>
        <row r="878">
          <cell r="A878" t="str">
            <v>AYXD0YH2006</v>
          </cell>
          <cell r="B878" t="str">
            <v>BALL VALVE</v>
          </cell>
          <cell r="C878" t="str">
            <v>SS 304 BODY W/316SS B &amp; S TFE ST; VXDOYH2M</v>
          </cell>
          <cell r="D878" t="str">
            <v>1</v>
          </cell>
          <cell r="F878" t="str">
            <v>EA</v>
          </cell>
          <cell r="G878">
            <v>160</v>
          </cell>
          <cell r="H878">
            <v>41610</v>
          </cell>
          <cell r="I878">
            <v>6657600</v>
          </cell>
          <cell r="J878">
            <v>82</v>
          </cell>
          <cell r="K878">
            <v>82</v>
          </cell>
          <cell r="N878" t="str">
            <v>BAL</v>
          </cell>
          <cell r="O878" t="str">
            <v>2M0H0</v>
          </cell>
        </row>
        <row r="879">
          <cell r="A879" t="str">
            <v>AYXD0YH2008</v>
          </cell>
          <cell r="B879" t="str">
            <v>BALL VALVE</v>
          </cell>
          <cell r="C879" t="str">
            <v>SS 304 BODY W/316SS B &amp; S TFE ST; VXDOYH2M</v>
          </cell>
          <cell r="D879" t="str">
            <v>1-1/2</v>
          </cell>
          <cell r="F879" t="str">
            <v>EA</v>
          </cell>
          <cell r="G879">
            <v>14</v>
          </cell>
          <cell r="H879">
            <v>80700</v>
          </cell>
          <cell r="I879">
            <v>1129800</v>
          </cell>
          <cell r="J879">
            <v>7</v>
          </cell>
          <cell r="K879">
            <v>7</v>
          </cell>
          <cell r="N879" t="str">
            <v>BAL</v>
          </cell>
          <cell r="O879" t="str">
            <v>2M0H0</v>
          </cell>
        </row>
        <row r="880">
          <cell r="A880" t="str">
            <v>AYXD0YH2009</v>
          </cell>
          <cell r="B880" t="str">
            <v>BALL VALVE</v>
          </cell>
          <cell r="C880" t="str">
            <v>SS 304 BODY W/316SS B &amp; S TFE ST; VXDOYH2M</v>
          </cell>
          <cell r="D880" t="str">
            <v>2</v>
          </cell>
          <cell r="F880" t="str">
            <v>EA</v>
          </cell>
          <cell r="G880">
            <v>116</v>
          </cell>
          <cell r="H880">
            <v>97000</v>
          </cell>
          <cell r="I880">
            <v>11252000</v>
          </cell>
          <cell r="J880">
            <v>58</v>
          </cell>
          <cell r="K880">
            <v>58</v>
          </cell>
          <cell r="N880" t="str">
            <v>BAL</v>
          </cell>
          <cell r="O880" t="str">
            <v>2M0H0</v>
          </cell>
        </row>
        <row r="881">
          <cell r="A881" t="str">
            <v>AYYEAAAY006</v>
          </cell>
          <cell r="B881" t="str">
            <v>BALL VALVE</v>
          </cell>
          <cell r="C881" t="str">
            <v>CS BODY W/ F6(13CR) TRIM, PTFE ST ; VYEAAAYM</v>
          </cell>
          <cell r="D881" t="str">
            <v>1</v>
          </cell>
          <cell r="F881" t="str">
            <v>EA</v>
          </cell>
          <cell r="G881">
            <v>114</v>
          </cell>
          <cell r="H881">
            <v>47400</v>
          </cell>
          <cell r="I881">
            <v>5403600</v>
          </cell>
          <cell r="J881">
            <v>57</v>
          </cell>
          <cell r="K881">
            <v>57</v>
          </cell>
          <cell r="N881" t="str">
            <v>BAL</v>
          </cell>
          <cell r="O881" t="str">
            <v>2M0H0</v>
          </cell>
        </row>
        <row r="882">
          <cell r="A882" t="str">
            <v>AYYEGAAY009</v>
          </cell>
          <cell r="B882" t="str">
            <v>BALL VALVE</v>
          </cell>
          <cell r="C882" t="str">
            <v>CS BODY W/ F6(13CR) TRIM, PTFE ST, G.O ; VYEGAAYM</v>
          </cell>
          <cell r="D882" t="str">
            <v>2</v>
          </cell>
          <cell r="F882" t="str">
            <v>EA</v>
          </cell>
          <cell r="G882">
            <v>2</v>
          </cell>
          <cell r="H882">
            <v>3500000</v>
          </cell>
          <cell r="I882">
            <v>7000000</v>
          </cell>
          <cell r="J882">
            <v>1</v>
          </cell>
          <cell r="K882">
            <v>1</v>
          </cell>
          <cell r="N882" t="str">
            <v>BAL</v>
          </cell>
          <cell r="O882" t="str">
            <v>2M0H0</v>
          </cell>
          <cell r="P882">
            <v>5</v>
          </cell>
        </row>
        <row r="883">
          <cell r="A883" t="str">
            <v>AYYEGAAY013</v>
          </cell>
          <cell r="B883" t="str">
            <v>BALL VALVE</v>
          </cell>
          <cell r="C883" t="str">
            <v>CS BODY W/ F6(13CR) TRIM, PTFE ST, G.O ; VYEGAAYM</v>
          </cell>
          <cell r="D883" t="str">
            <v>4</v>
          </cell>
          <cell r="F883" t="str">
            <v>EA</v>
          </cell>
          <cell r="G883">
            <v>4</v>
          </cell>
          <cell r="H883">
            <v>7000000</v>
          </cell>
          <cell r="I883">
            <v>28000000</v>
          </cell>
          <cell r="J883">
            <v>2</v>
          </cell>
          <cell r="K883">
            <v>2</v>
          </cell>
          <cell r="N883" t="str">
            <v>BAL</v>
          </cell>
          <cell r="O883" t="str">
            <v>2M0H0</v>
          </cell>
          <cell r="P883">
            <v>6</v>
          </cell>
        </row>
        <row r="884">
          <cell r="A884" t="str">
            <v>AYYMBJ01009</v>
          </cell>
          <cell r="B884" t="str">
            <v>BALL VALVE</v>
          </cell>
          <cell r="C884" t="str">
            <v>SS BODY(CF3) 316SS TRIM, F/SAFE ; VYMB#J01</v>
          </cell>
          <cell r="D884" t="str">
            <v>2</v>
          </cell>
          <cell r="F884" t="str">
            <v>EA</v>
          </cell>
          <cell r="G884">
            <v>36</v>
          </cell>
          <cell r="H884">
            <v>4500000</v>
          </cell>
          <cell r="I884">
            <v>162000000</v>
          </cell>
          <cell r="J884">
            <v>18</v>
          </cell>
          <cell r="K884">
            <v>18</v>
          </cell>
          <cell r="N884" t="str">
            <v>BAL</v>
          </cell>
          <cell r="O884" t="str">
            <v>2M0H0</v>
          </cell>
          <cell r="P884">
            <v>5</v>
          </cell>
        </row>
        <row r="885">
          <cell r="A885" t="str">
            <v>AYYMBJ01011</v>
          </cell>
          <cell r="B885" t="str">
            <v>BALL VALVE</v>
          </cell>
          <cell r="C885" t="str">
            <v>SS BODY(CF3) 316SS TRIM, F/SAFE ; VYMB#J01</v>
          </cell>
          <cell r="D885" t="str">
            <v>3</v>
          </cell>
          <cell r="F885" t="str">
            <v>EA</v>
          </cell>
          <cell r="G885">
            <v>8</v>
          </cell>
          <cell r="H885">
            <v>4900000</v>
          </cell>
          <cell r="I885">
            <v>39200000</v>
          </cell>
          <cell r="J885">
            <v>4</v>
          </cell>
          <cell r="K885">
            <v>4</v>
          </cell>
          <cell r="N885" t="str">
            <v>BAL</v>
          </cell>
          <cell r="O885" t="str">
            <v>2M0H0</v>
          </cell>
          <cell r="P885">
            <v>5</v>
          </cell>
        </row>
        <row r="886">
          <cell r="A886" t="str">
            <v>AYYMBJ01013</v>
          </cell>
          <cell r="B886" t="str">
            <v>BALL VALVE</v>
          </cell>
          <cell r="C886" t="str">
            <v>SS BODY(CF3) 316SS TRIM, F/SAFE ; VYMB#J01</v>
          </cell>
          <cell r="D886" t="str">
            <v>4</v>
          </cell>
          <cell r="F886" t="str">
            <v>EA</v>
          </cell>
          <cell r="G886">
            <v>36</v>
          </cell>
          <cell r="H886">
            <v>5000000</v>
          </cell>
          <cell r="I886">
            <v>180000000</v>
          </cell>
          <cell r="J886">
            <v>16</v>
          </cell>
          <cell r="K886">
            <v>20</v>
          </cell>
          <cell r="N886" t="str">
            <v>BAL</v>
          </cell>
          <cell r="O886" t="str">
            <v>2M0H0</v>
          </cell>
          <cell r="P886">
            <v>6</v>
          </cell>
        </row>
        <row r="887">
          <cell r="A887" t="str">
            <v>AYYRBJ01011</v>
          </cell>
          <cell r="B887" t="str">
            <v>BALL VALVE</v>
          </cell>
          <cell r="C887" t="str">
            <v>SS BODY(CF3) 316SS TRIM, FIRE SAFE ; VYRB#J01</v>
          </cell>
          <cell r="D887" t="str">
            <v>3</v>
          </cell>
          <cell r="F887" t="str">
            <v>EA</v>
          </cell>
          <cell r="G887">
            <v>15</v>
          </cell>
          <cell r="H887">
            <v>11500000</v>
          </cell>
          <cell r="I887">
            <v>172500000</v>
          </cell>
          <cell r="J887">
            <v>5</v>
          </cell>
          <cell r="K887">
            <v>5</v>
          </cell>
          <cell r="N887" t="str">
            <v>BAL</v>
          </cell>
          <cell r="O887" t="str">
            <v>2M0H0</v>
          </cell>
          <cell r="P887">
            <v>5</v>
          </cell>
        </row>
        <row r="888">
          <cell r="A888" t="str">
            <v>AYYRBJ01013</v>
          </cell>
          <cell r="B888" t="str">
            <v>BALL VALVE</v>
          </cell>
          <cell r="C888" t="str">
            <v>SS BODY(CF3) 316SS TRIM, FIRE SAFE ; VYRB#J01</v>
          </cell>
          <cell r="D888" t="str">
            <v>4</v>
          </cell>
          <cell r="F888" t="str">
            <v>EA</v>
          </cell>
          <cell r="G888">
            <v>19</v>
          </cell>
          <cell r="H888">
            <v>13300000</v>
          </cell>
          <cell r="I888">
            <v>252700000</v>
          </cell>
          <cell r="J888">
            <v>12</v>
          </cell>
          <cell r="K888">
            <v>12</v>
          </cell>
          <cell r="N888" t="str">
            <v>BAL</v>
          </cell>
          <cell r="O888" t="str">
            <v>2M0H0</v>
          </cell>
        </row>
        <row r="889">
          <cell r="A889" t="str">
            <v>AYYSBJ01009</v>
          </cell>
          <cell r="B889" t="str">
            <v>BALL VALVE</v>
          </cell>
          <cell r="C889" t="str">
            <v>SS BODY(CF3) 316SS TRIM, FIRE SAFE ; VYSB#J01</v>
          </cell>
          <cell r="D889" t="str">
            <v>2</v>
          </cell>
          <cell r="F889" t="str">
            <v>EA</v>
          </cell>
          <cell r="G889">
            <v>17</v>
          </cell>
          <cell r="H889">
            <v>9800000</v>
          </cell>
          <cell r="I889">
            <v>166600000</v>
          </cell>
          <cell r="J889">
            <v>5</v>
          </cell>
          <cell r="K889">
            <v>5</v>
          </cell>
          <cell r="N889" t="str">
            <v>BAL</v>
          </cell>
          <cell r="O889" t="str">
            <v>2M0H0</v>
          </cell>
        </row>
        <row r="890">
          <cell r="A890" t="str">
            <v>AYZSAJ01004</v>
          </cell>
          <cell r="B890" t="str">
            <v>BALL VALVE</v>
          </cell>
          <cell r="C890" t="str">
            <v>SS BODY(CF3) 316SS TRIM, FIRE SAFE ; VZSA#J01</v>
          </cell>
          <cell r="D890" t="str">
            <v>1/2</v>
          </cell>
          <cell r="F890" t="str">
            <v>EA</v>
          </cell>
          <cell r="G890">
            <v>20</v>
          </cell>
          <cell r="H890">
            <v>600000</v>
          </cell>
          <cell r="I890">
            <v>12000000</v>
          </cell>
          <cell r="J890">
            <v>28</v>
          </cell>
          <cell r="K890">
            <v>28</v>
          </cell>
          <cell r="N890" t="str">
            <v>BAL</v>
          </cell>
          <cell r="O890" t="str">
            <v>2M0H0</v>
          </cell>
        </row>
        <row r="891">
          <cell r="A891" t="str">
            <v>AYZSAJ01005</v>
          </cell>
          <cell r="B891" t="str">
            <v>BALL VALVE</v>
          </cell>
          <cell r="C891" t="str">
            <v>SS BODY(CF3) 316SS TRIM, FIRE SAFE ; VZSA#J01</v>
          </cell>
          <cell r="D891" t="str">
            <v>3/4</v>
          </cell>
          <cell r="F891" t="str">
            <v>EA</v>
          </cell>
          <cell r="G891">
            <v>24</v>
          </cell>
          <cell r="H891">
            <v>621000</v>
          </cell>
          <cell r="I891">
            <v>14904000</v>
          </cell>
          <cell r="J891">
            <v>34</v>
          </cell>
          <cell r="K891">
            <v>34</v>
          </cell>
          <cell r="N891" t="str">
            <v>BAL</v>
          </cell>
          <cell r="O891" t="str">
            <v>2M0H0</v>
          </cell>
        </row>
        <row r="892">
          <cell r="A892" t="str">
            <v>AYZSAJ01006</v>
          </cell>
          <cell r="B892" t="str">
            <v>BALL VALVE</v>
          </cell>
          <cell r="C892" t="str">
            <v>SS BODY(CF3) 316SS TRIM, FIRE SAFE ; VZSA#J01</v>
          </cell>
          <cell r="D892" t="str">
            <v>1</v>
          </cell>
          <cell r="F892" t="str">
            <v>EA</v>
          </cell>
          <cell r="G892">
            <v>75</v>
          </cell>
          <cell r="H892">
            <v>648000</v>
          </cell>
          <cell r="I892">
            <v>48600000</v>
          </cell>
          <cell r="J892">
            <v>118</v>
          </cell>
          <cell r="K892">
            <v>118</v>
          </cell>
          <cell r="N892" t="str">
            <v>BAL</v>
          </cell>
          <cell r="O892" t="str">
            <v>2M0H0</v>
          </cell>
        </row>
        <row r="893">
          <cell r="A893" t="str">
            <v>AYZSAJ01008</v>
          </cell>
          <cell r="B893" t="str">
            <v>BALL VALVE</v>
          </cell>
          <cell r="C893" t="str">
            <v>SS BODY(CF3) 316SS TRIM, FIRE SAFE ; VZSA#J01</v>
          </cell>
          <cell r="D893" t="str">
            <v>1-1/2</v>
          </cell>
          <cell r="F893" t="str">
            <v>EA</v>
          </cell>
          <cell r="G893">
            <v>30</v>
          </cell>
          <cell r="H893">
            <v>886100</v>
          </cell>
          <cell r="I893">
            <v>26583000</v>
          </cell>
          <cell r="J893">
            <v>41</v>
          </cell>
          <cell r="K893">
            <v>41</v>
          </cell>
          <cell r="N893" t="str">
            <v>BAL</v>
          </cell>
          <cell r="O893" t="str">
            <v>2M0H0</v>
          </cell>
        </row>
        <row r="894">
          <cell r="A894" t="str">
            <v>AYZZAJ01004</v>
          </cell>
          <cell r="B894" t="str">
            <v>BALL VALVE</v>
          </cell>
          <cell r="C894" t="str">
            <v>SS BODY(A182-F304L) 316SS TRIM, F/SAFE ; VZZA#J01</v>
          </cell>
          <cell r="D894" t="str">
            <v>1/2</v>
          </cell>
          <cell r="F894" t="str">
            <v>EA</v>
          </cell>
          <cell r="G894">
            <v>4</v>
          </cell>
          <cell r="H894">
            <v>576000</v>
          </cell>
          <cell r="I894">
            <v>2304000</v>
          </cell>
          <cell r="J894">
            <v>6</v>
          </cell>
          <cell r="K894">
            <v>6</v>
          </cell>
          <cell r="N894" t="str">
            <v>BAL</v>
          </cell>
          <cell r="O894" t="str">
            <v>2M0H0</v>
          </cell>
        </row>
        <row r="895">
          <cell r="A895" t="str">
            <v>AYZZAJ01005</v>
          </cell>
          <cell r="B895" t="str">
            <v>BALL VALVE</v>
          </cell>
          <cell r="C895" t="str">
            <v>SS BODY(A182-F304L) 316SS TRIM, F/SAFE ; VZZA#J01</v>
          </cell>
          <cell r="D895" t="str">
            <v>3/4</v>
          </cell>
          <cell r="F895" t="str">
            <v>EA</v>
          </cell>
          <cell r="G895">
            <v>63</v>
          </cell>
          <cell r="H895">
            <v>597000</v>
          </cell>
          <cell r="I895">
            <v>37611000</v>
          </cell>
          <cell r="J895">
            <v>90</v>
          </cell>
          <cell r="K895">
            <v>90</v>
          </cell>
          <cell r="N895" t="str">
            <v>BAL</v>
          </cell>
          <cell r="O895" t="str">
            <v>2M0H0</v>
          </cell>
        </row>
        <row r="896">
          <cell r="A896" t="str">
            <v>AYZZAJ01006</v>
          </cell>
          <cell r="B896" t="str">
            <v>BALL VALVE</v>
          </cell>
          <cell r="C896" t="str">
            <v>SS BODY(A182-F304L) 316SS TRIM, F/SAFE ; VZZA#J01</v>
          </cell>
          <cell r="D896" t="str">
            <v>1</v>
          </cell>
          <cell r="F896" t="str">
            <v>EA</v>
          </cell>
          <cell r="G896">
            <v>127</v>
          </cell>
          <cell r="H896">
            <v>624000</v>
          </cell>
          <cell r="I896">
            <v>79248000</v>
          </cell>
          <cell r="J896">
            <v>181</v>
          </cell>
          <cell r="K896">
            <v>181</v>
          </cell>
          <cell r="N896" t="str">
            <v>BAL</v>
          </cell>
          <cell r="O896" t="str">
            <v>2M0H0</v>
          </cell>
        </row>
        <row r="897">
          <cell r="A897" t="str">
            <v>AYZZAJ01008</v>
          </cell>
          <cell r="B897" t="str">
            <v>BALL VALVE</v>
          </cell>
          <cell r="C897" t="str">
            <v>SS BODY(A182-F304L) 316SS TRIM, F/SAFE ; VZZA#J01</v>
          </cell>
          <cell r="D897" t="str">
            <v>1-1/2</v>
          </cell>
          <cell r="F897" t="str">
            <v>EA</v>
          </cell>
          <cell r="G897">
            <v>5</v>
          </cell>
          <cell r="H897">
            <v>1325000</v>
          </cell>
          <cell r="I897">
            <v>6625000</v>
          </cell>
          <cell r="J897">
            <v>7</v>
          </cell>
          <cell r="K897">
            <v>7</v>
          </cell>
          <cell r="N897" t="str">
            <v>BAL</v>
          </cell>
          <cell r="O897" t="str">
            <v>2M0H0</v>
          </cell>
          <cell r="P897">
            <v>5</v>
          </cell>
        </row>
        <row r="898">
          <cell r="A898" t="str">
            <v>AYZZBGAU006</v>
          </cell>
          <cell r="B898" t="str">
            <v>BALL VALVE</v>
          </cell>
          <cell r="C898" t="str">
            <v>CS BODY W/316SS B &amp; S TFE ST ; VZZBGAUM</v>
          </cell>
          <cell r="D898" t="str">
            <v>1</v>
          </cell>
          <cell r="F898" t="str">
            <v>EA</v>
          </cell>
          <cell r="G898">
            <v>12</v>
          </cell>
          <cell r="H898">
            <v>30175</v>
          </cell>
          <cell r="I898">
            <v>362100</v>
          </cell>
          <cell r="J898">
            <v>17</v>
          </cell>
          <cell r="K898">
            <v>17</v>
          </cell>
          <cell r="N898" t="str">
            <v>BAL</v>
          </cell>
          <cell r="O898" t="str">
            <v>2M0H0</v>
          </cell>
        </row>
        <row r="899">
          <cell r="A899" t="str">
            <v>AZZZFLXB005</v>
          </cell>
          <cell r="B899" t="str">
            <v>FLXIBLE HOSE</v>
          </cell>
          <cell r="C899" t="str">
            <v>150LB FF;316SS ;</v>
          </cell>
          <cell r="D899" t="str">
            <v>3/4</v>
          </cell>
          <cell r="F899" t="str">
            <v>EA</v>
          </cell>
          <cell r="G899">
            <v>36</v>
          </cell>
          <cell r="H899">
            <v>80000</v>
          </cell>
          <cell r="I899">
            <v>2880000</v>
          </cell>
          <cell r="J899">
            <v>9</v>
          </cell>
          <cell r="K899">
            <v>9</v>
          </cell>
          <cell r="N899" t="str">
            <v>FLX</v>
          </cell>
          <cell r="O899" t="str">
            <v>2M0H0</v>
          </cell>
          <cell r="P899">
            <v>5</v>
          </cell>
        </row>
        <row r="900">
          <cell r="A900" t="str">
            <v>AZZZFLXB008</v>
          </cell>
          <cell r="B900" t="str">
            <v>FLXIBLE HOSE</v>
          </cell>
          <cell r="C900" t="str">
            <v>150LB FF;316SS ;</v>
          </cell>
          <cell r="D900" t="str">
            <v>1-1/2</v>
          </cell>
          <cell r="F900" t="str">
            <v>EA</v>
          </cell>
          <cell r="G900">
            <v>1</v>
          </cell>
          <cell r="H900">
            <v>80000</v>
          </cell>
          <cell r="I900">
            <v>80000</v>
          </cell>
          <cell r="J900">
            <v>1</v>
          </cell>
          <cell r="K900">
            <v>1</v>
          </cell>
          <cell r="N900" t="str">
            <v>FLX</v>
          </cell>
          <cell r="O900" t="str">
            <v>2M0H0</v>
          </cell>
          <cell r="P900">
            <v>6</v>
          </cell>
        </row>
        <row r="901">
          <cell r="A901" t="str">
            <v>AZZZFLXB009</v>
          </cell>
          <cell r="B901" t="str">
            <v>FLXIBLE HOSE</v>
          </cell>
          <cell r="C901" t="str">
            <v>150LB FF;316SS ;</v>
          </cell>
          <cell r="D901" t="str">
            <v>2</v>
          </cell>
          <cell r="F901" t="str">
            <v>EA</v>
          </cell>
          <cell r="G901">
            <v>8</v>
          </cell>
          <cell r="H901">
            <v>122000</v>
          </cell>
          <cell r="I901">
            <v>976000</v>
          </cell>
          <cell r="J901">
            <v>8</v>
          </cell>
          <cell r="K901">
            <v>8</v>
          </cell>
          <cell r="N901" t="str">
            <v>FLX</v>
          </cell>
          <cell r="O901" t="str">
            <v>2M0H0</v>
          </cell>
          <cell r="P901">
            <v>6</v>
          </cell>
        </row>
        <row r="902">
          <cell r="A902" t="str">
            <v>AZZZFLXB011</v>
          </cell>
          <cell r="B902" t="str">
            <v>FLXIBLE HOSE</v>
          </cell>
          <cell r="C902" t="str">
            <v>150LB FF;316SS ;</v>
          </cell>
          <cell r="D902" t="str">
            <v>3</v>
          </cell>
          <cell r="F902" t="str">
            <v>EA</v>
          </cell>
          <cell r="G902">
            <v>1</v>
          </cell>
          <cell r="H902">
            <v>183000</v>
          </cell>
          <cell r="I902">
            <v>183000</v>
          </cell>
          <cell r="J902">
            <v>0</v>
          </cell>
          <cell r="K902">
            <v>1</v>
          </cell>
          <cell r="N902" t="str">
            <v>FLX</v>
          </cell>
          <cell r="O902" t="str">
            <v>2M0H0</v>
          </cell>
          <cell r="P902">
            <v>5</v>
          </cell>
        </row>
        <row r="903">
          <cell r="A903" t="str">
            <v>AZZZFLXB013</v>
          </cell>
          <cell r="B903" t="str">
            <v>FLXIBLE HOSE</v>
          </cell>
          <cell r="C903" t="str">
            <v>150LB FF;316SS ;</v>
          </cell>
          <cell r="D903" t="str">
            <v>4</v>
          </cell>
          <cell r="F903" t="str">
            <v>EA</v>
          </cell>
          <cell r="G903">
            <v>2</v>
          </cell>
          <cell r="H903">
            <v>244000</v>
          </cell>
          <cell r="I903">
            <v>488000</v>
          </cell>
          <cell r="J903">
            <v>1</v>
          </cell>
          <cell r="K903">
            <v>2</v>
          </cell>
          <cell r="N903" t="str">
            <v>FLX</v>
          </cell>
          <cell r="O903" t="str">
            <v>2M0H0</v>
          </cell>
          <cell r="P903">
            <v>6</v>
          </cell>
        </row>
        <row r="904">
          <cell r="A904" t="str">
            <v>AZZZFLXB016</v>
          </cell>
          <cell r="B904" t="str">
            <v>FLXIBLE HOSE</v>
          </cell>
          <cell r="C904" t="str">
            <v>150LB FF;316SS ;</v>
          </cell>
          <cell r="D904" t="str">
            <v>8</v>
          </cell>
          <cell r="F904" t="str">
            <v>EA</v>
          </cell>
          <cell r="G904">
            <v>3</v>
          </cell>
          <cell r="H904">
            <v>850000</v>
          </cell>
          <cell r="I904">
            <v>2550000</v>
          </cell>
          <cell r="J904">
            <v>3</v>
          </cell>
          <cell r="K904">
            <v>3</v>
          </cell>
          <cell r="N904" t="str">
            <v>FLX</v>
          </cell>
          <cell r="O904" t="str">
            <v>2M0H0</v>
          </cell>
          <cell r="P904">
            <v>6</v>
          </cell>
        </row>
        <row r="905">
          <cell r="A905" t="str">
            <v>AZZZFLXB017</v>
          </cell>
          <cell r="B905" t="str">
            <v>FLXIBLE HOSE</v>
          </cell>
          <cell r="C905" t="str">
            <v>150LB FF;316SS ;</v>
          </cell>
          <cell r="D905" t="str">
            <v>10</v>
          </cell>
          <cell r="F905" t="str">
            <v>EA</v>
          </cell>
          <cell r="G905">
            <v>16</v>
          </cell>
          <cell r="H905">
            <v>1340000</v>
          </cell>
          <cell r="I905">
            <v>21440000</v>
          </cell>
          <cell r="J905">
            <v>16</v>
          </cell>
          <cell r="K905">
            <v>16</v>
          </cell>
          <cell r="N905" t="str">
            <v>FLX</v>
          </cell>
          <cell r="O905" t="str">
            <v>2M0H0</v>
          </cell>
        </row>
        <row r="906">
          <cell r="A906" t="str">
            <v>AZZZFLXB032</v>
          </cell>
          <cell r="B906" t="str">
            <v>FLXIBLE HOSE</v>
          </cell>
          <cell r="C906" t="str">
            <v>150LB FF;316SS ;</v>
          </cell>
          <cell r="D906" t="str">
            <v>40</v>
          </cell>
          <cell r="F906" t="str">
            <v>EA</v>
          </cell>
          <cell r="G906">
            <v>12</v>
          </cell>
          <cell r="H906">
            <v>5360000</v>
          </cell>
          <cell r="I906">
            <v>64320000</v>
          </cell>
          <cell r="J906">
            <v>8</v>
          </cell>
          <cell r="K906">
            <v>8</v>
          </cell>
          <cell r="N906" t="str">
            <v>FLX</v>
          </cell>
          <cell r="O906" t="str">
            <v>2M0H0</v>
          </cell>
          <cell r="P906">
            <v>6</v>
          </cell>
        </row>
        <row r="907">
          <cell r="A907" t="str">
            <v>AZZZIS00011</v>
          </cell>
          <cell r="B907" t="str">
            <v>ISOLATION</v>
          </cell>
          <cell r="C907" t="str">
            <v>150LB CLASS A193 GR.B7/A194 GR.2H ; HOT GALV.</v>
          </cell>
          <cell r="D907" t="str">
            <v>3</v>
          </cell>
          <cell r="F907" t="str">
            <v>EA</v>
          </cell>
          <cell r="G907">
            <v>13</v>
          </cell>
          <cell r="H907">
            <v>23230</v>
          </cell>
          <cell r="I907">
            <v>301990</v>
          </cell>
          <cell r="J907">
            <v>13</v>
          </cell>
          <cell r="K907">
            <v>13</v>
          </cell>
          <cell r="N907" t="str">
            <v>ISO</v>
          </cell>
          <cell r="O907" t="str">
            <v>2M0H0</v>
          </cell>
          <cell r="P907">
            <v>5</v>
          </cell>
        </row>
        <row r="908">
          <cell r="A908" t="str">
            <v>AZZZIS00013</v>
          </cell>
          <cell r="B908" t="str">
            <v>ISOLATION</v>
          </cell>
          <cell r="C908" t="str">
            <v>150LB CLASS A193 GR.B7/A194 GR.2H ; HOT GALV.</v>
          </cell>
          <cell r="D908" t="str">
            <v>4</v>
          </cell>
          <cell r="F908" t="str">
            <v>EA</v>
          </cell>
          <cell r="G908">
            <v>7</v>
          </cell>
          <cell r="H908">
            <v>26000</v>
          </cell>
          <cell r="I908">
            <v>182000</v>
          </cell>
          <cell r="J908">
            <v>7</v>
          </cell>
          <cell r="K908">
            <v>7</v>
          </cell>
          <cell r="N908" t="str">
            <v>ISO</v>
          </cell>
          <cell r="O908" t="str">
            <v>2M0H0</v>
          </cell>
          <cell r="P908">
            <v>5</v>
          </cell>
        </row>
        <row r="909">
          <cell r="A909" t="str">
            <v>AZZZIS00015</v>
          </cell>
          <cell r="B909" t="str">
            <v>ISOLATION</v>
          </cell>
          <cell r="C909" t="str">
            <v>150LB CLASS A193 GR.B7/A194 GR.2H ; HOT GALV.</v>
          </cell>
          <cell r="D909" t="str">
            <v>6</v>
          </cell>
          <cell r="F909" t="str">
            <v>EA</v>
          </cell>
          <cell r="G909">
            <v>4</v>
          </cell>
          <cell r="H909">
            <v>53000</v>
          </cell>
          <cell r="I909">
            <v>212000</v>
          </cell>
          <cell r="J909">
            <v>4</v>
          </cell>
          <cell r="K909">
            <v>4</v>
          </cell>
          <cell r="N909" t="str">
            <v>ISO</v>
          </cell>
          <cell r="O909" t="str">
            <v>2M0H0</v>
          </cell>
          <cell r="P909">
            <v>5</v>
          </cell>
        </row>
        <row r="910">
          <cell r="A910" t="str">
            <v>AZZZIS00016</v>
          </cell>
          <cell r="B910" t="str">
            <v>ISOLATION</v>
          </cell>
          <cell r="C910" t="str">
            <v>150LB CLASS A193 GR.B7/A194 GR.2H ; HOT GALV.</v>
          </cell>
          <cell r="D910" t="str">
            <v>8</v>
          </cell>
          <cell r="F910" t="str">
            <v>EA</v>
          </cell>
          <cell r="G910">
            <v>9</v>
          </cell>
          <cell r="H910">
            <v>61000</v>
          </cell>
          <cell r="I910">
            <v>549000</v>
          </cell>
          <cell r="J910">
            <v>9</v>
          </cell>
          <cell r="K910">
            <v>9</v>
          </cell>
          <cell r="N910" t="str">
            <v>ISO</v>
          </cell>
          <cell r="O910" t="str">
            <v>2M0H0</v>
          </cell>
          <cell r="P910">
            <v>5</v>
          </cell>
        </row>
        <row r="911">
          <cell r="A911" t="str">
            <v>AZZZIS00017</v>
          </cell>
          <cell r="B911" t="str">
            <v>ISOLATION</v>
          </cell>
          <cell r="C911" t="str">
            <v>150LB CLASS A193 GR.B7/A194 GR.2H ; HOT GALV.</v>
          </cell>
          <cell r="D911" t="str">
            <v>10</v>
          </cell>
          <cell r="F911" t="str">
            <v>EA</v>
          </cell>
          <cell r="G911">
            <v>16</v>
          </cell>
          <cell r="H911">
            <v>298000</v>
          </cell>
          <cell r="I911">
            <v>4768000</v>
          </cell>
          <cell r="J911">
            <v>16</v>
          </cell>
          <cell r="K911">
            <v>16</v>
          </cell>
          <cell r="N911" t="str">
            <v>ISO</v>
          </cell>
          <cell r="O911" t="str">
            <v>2M0H0</v>
          </cell>
          <cell r="P911">
            <v>5</v>
          </cell>
        </row>
        <row r="912">
          <cell r="A912" t="str">
            <v>AZZZIS00032</v>
          </cell>
          <cell r="B912" t="str">
            <v>ISOLATION</v>
          </cell>
          <cell r="C912" t="str">
            <v>150LB CLASS A193 GR.B7/A194 GR.2H ; HOT GALV.</v>
          </cell>
          <cell r="D912" t="str">
            <v>40</v>
          </cell>
          <cell r="F912" t="str">
            <v>EA</v>
          </cell>
          <cell r="G912">
            <v>8</v>
          </cell>
          <cell r="H912">
            <v>1192000</v>
          </cell>
          <cell r="I912">
            <v>9536000</v>
          </cell>
          <cell r="J912">
            <v>8</v>
          </cell>
          <cell r="K912">
            <v>8</v>
          </cell>
          <cell r="N912" t="str">
            <v>ISO</v>
          </cell>
          <cell r="O912" t="str">
            <v>2M0H0</v>
          </cell>
          <cell r="P912">
            <v>6</v>
          </cell>
        </row>
        <row r="913">
          <cell r="A913" t="str">
            <v>AZZZRPMB011</v>
          </cell>
          <cell r="B913" t="str">
            <v>MOV VALVE</v>
          </cell>
          <cell r="D913">
            <v>3</v>
          </cell>
          <cell r="F913" t="str">
            <v>EA</v>
          </cell>
          <cell r="G913">
            <v>5</v>
          </cell>
          <cell r="H913">
            <v>4090000</v>
          </cell>
          <cell r="I913">
            <v>20450000</v>
          </cell>
        </row>
        <row r="914">
          <cell r="A914" t="str">
            <v>AZZZRPMB013</v>
          </cell>
          <cell r="B914" t="str">
            <v>MOV VALVE</v>
          </cell>
          <cell r="D914">
            <v>4</v>
          </cell>
          <cell r="F914" t="str">
            <v>EA</v>
          </cell>
          <cell r="G914">
            <v>4</v>
          </cell>
          <cell r="H914">
            <v>5800000</v>
          </cell>
          <cell r="I914">
            <v>23200000</v>
          </cell>
        </row>
        <row r="915">
          <cell r="A915" t="str">
            <v>AZZZRPMB016</v>
          </cell>
          <cell r="B915" t="str">
            <v>MOV VALVE</v>
          </cell>
          <cell r="D915">
            <v>8</v>
          </cell>
          <cell r="F915" t="str">
            <v>EA</v>
          </cell>
          <cell r="G915">
            <v>8</v>
          </cell>
          <cell r="H915">
            <v>6200000</v>
          </cell>
          <cell r="I915">
            <v>49600000</v>
          </cell>
        </row>
        <row r="916">
          <cell r="A916" t="str">
            <v>AZZZRPMB032</v>
          </cell>
          <cell r="B916" t="str">
            <v>MOV VALVE</v>
          </cell>
          <cell r="D916">
            <v>40</v>
          </cell>
          <cell r="F916" t="str">
            <v>EA</v>
          </cell>
          <cell r="G916">
            <v>4</v>
          </cell>
          <cell r="H916">
            <v>25275000</v>
          </cell>
          <cell r="I916">
            <v>101100000</v>
          </cell>
        </row>
        <row r="917">
          <cell r="A917" t="str">
            <v>AZZZSTR0006</v>
          </cell>
          <cell r="B917" t="str">
            <v>STRAINER</v>
          </cell>
          <cell r="C917" t="str">
            <v>A105 1500LB SW;</v>
          </cell>
          <cell r="D917" t="str">
            <v>1</v>
          </cell>
          <cell r="F917" t="str">
            <v>EA</v>
          </cell>
          <cell r="G917">
            <v>14</v>
          </cell>
          <cell r="H917">
            <v>239500</v>
          </cell>
          <cell r="I917">
            <v>3353000</v>
          </cell>
          <cell r="J917">
            <v>14</v>
          </cell>
          <cell r="K917">
            <v>14</v>
          </cell>
          <cell r="N917" t="str">
            <v>STR</v>
          </cell>
          <cell r="O917" t="str">
            <v>2M0H0</v>
          </cell>
        </row>
        <row r="918">
          <cell r="A918" t="str">
            <v>AZZZSTR0017</v>
          </cell>
          <cell r="B918" t="str">
            <v>STRAINER</v>
          </cell>
          <cell r="C918" t="str">
            <v>ASTM A403 GR.WP304; 300LB;</v>
          </cell>
          <cell r="D918" t="str">
            <v>10</v>
          </cell>
          <cell r="F918" t="str">
            <v>EA</v>
          </cell>
          <cell r="G918">
            <v>8</v>
          </cell>
          <cell r="H918">
            <v>240000</v>
          </cell>
          <cell r="I918">
            <v>1920000</v>
          </cell>
          <cell r="J918">
            <v>8</v>
          </cell>
          <cell r="K918">
            <v>8</v>
          </cell>
          <cell r="N918" t="str">
            <v>STR</v>
          </cell>
          <cell r="O918" t="str">
            <v>2M0H0</v>
          </cell>
        </row>
        <row r="919">
          <cell r="A919" t="str">
            <v>AZZZWSPY004</v>
          </cell>
          <cell r="B919" t="str">
            <v>WATER SPRAY NOZZLE</v>
          </cell>
          <cell r="C919" t="str">
            <v>WATER SPRAY NOZZLE;</v>
          </cell>
          <cell r="D919" t="str">
            <v>1/2</v>
          </cell>
          <cell r="F919" t="str">
            <v>EA</v>
          </cell>
          <cell r="G919">
            <v>117</v>
          </cell>
          <cell r="H919">
            <v>75000</v>
          </cell>
          <cell r="I919">
            <v>8775000</v>
          </cell>
          <cell r="J919">
            <v>117</v>
          </cell>
          <cell r="K919">
            <v>117</v>
          </cell>
          <cell r="N919" t="str">
            <v>SRY</v>
          </cell>
          <cell r="O919" t="str">
            <v>2M0H0</v>
          </cell>
        </row>
        <row r="920">
          <cell r="A920" t="str">
            <v>AZZZWSPY006</v>
          </cell>
          <cell r="B920" t="str">
            <v>WATER SPRAY NOZZLE</v>
          </cell>
          <cell r="C920" t="str">
            <v>WATER SPRAY NOZZLE;</v>
          </cell>
          <cell r="D920" t="str">
            <v>1</v>
          </cell>
          <cell r="F920" t="str">
            <v>EA</v>
          </cell>
          <cell r="G920">
            <v>72</v>
          </cell>
          <cell r="H920">
            <v>145000</v>
          </cell>
          <cell r="I920">
            <v>10440000</v>
          </cell>
          <cell r="J920">
            <v>72</v>
          </cell>
          <cell r="K920">
            <v>72</v>
          </cell>
          <cell r="N920" t="str">
            <v>SRY</v>
          </cell>
          <cell r="O920" t="str">
            <v>2M0H0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D"/>
      <sheetName val="BSD 1"/>
      <sheetName val="BSD (2)"/>
    </sheetNames>
    <sheetDataSet>
      <sheetData sheetId="0"/>
      <sheetData sheetId="1"/>
      <sheetData sheetId="2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"/>
      <sheetName val="제1안"/>
      <sheetName val="제2안"/>
      <sheetName val="토공"/>
      <sheetName val="금액대비"/>
      <sheetName val="토공가실행"/>
      <sheetName val="Sheet5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갑지"/>
      <sheetName val="을지"/>
      <sheetName val="내역을지"/>
      <sheetName val="내역서"/>
      <sheetName val="수량산출"/>
      <sheetName val="실행철강하도"/>
      <sheetName val="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내"/>
      <sheetName val="내1-1~5"/>
      <sheetName val="내1-6"/>
      <sheetName val="내2~6"/>
      <sheetName val="품"/>
      <sheetName val="품1"/>
      <sheetName val="품1-1"/>
      <sheetName val="품1-2"/>
      <sheetName val="품1-3"/>
      <sheetName val="품1-4~7"/>
      <sheetName val="셈"/>
      <sheetName val="셈1"/>
      <sheetName val="셈2"/>
      <sheetName val="셈3"/>
      <sheetName val="셈4"/>
      <sheetName val="셈5~6"/>
      <sheetName val="산"/>
      <sheetName val="산1-1"/>
      <sheetName val="산1-2~4"/>
      <sheetName val="산2-1"/>
      <sheetName val="산2-2"/>
      <sheetName val="산3-1"/>
      <sheetName val="산3-2"/>
      <sheetName val="산4"/>
      <sheetName val="산5-1~3"/>
      <sheetName val="산5-4"/>
      <sheetName val="산6-1"/>
      <sheetName val="산6-1-1"/>
      <sheetName val="산6-1-2"/>
      <sheetName val="산7"/>
      <sheetName val="산8"/>
      <sheetName val="산9"/>
      <sheetName val="산10"/>
      <sheetName val="산11"/>
      <sheetName val="산12-1"/>
      <sheetName val="산12-2"/>
      <sheetName val="산13"/>
      <sheetName val="산14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해title"/>
      <sheetName val="FORM-0"/>
      <sheetName val="하수급견적대비"/>
      <sheetName val="표지"/>
      <sheetName val="FB25JN"/>
      <sheetName val="Sheet1"/>
      <sheetName val="2000전체분"/>
      <sheetName val="2000년1차"/>
      <sheetName val="SG"/>
      <sheetName val="#REF"/>
      <sheetName val="MAT"/>
      <sheetName val="내역"/>
      <sheetName val="DI-ESTI"/>
      <sheetName val="정부노임단가"/>
      <sheetName val="구간별관경"/>
      <sheetName val="TOWER 12TON"/>
      <sheetName val="TOWER 10TON"/>
      <sheetName val="MOTOR"/>
      <sheetName val="부대내역"/>
      <sheetName val="공용정보"/>
      <sheetName val="Sheet1 (2)"/>
      <sheetName val="INPUTDATA"/>
      <sheetName val="0001new"/>
      <sheetName val="Sheet3"/>
      <sheetName val="JUCKEYK"/>
      <sheetName val="JUCK"/>
      <sheetName val="ABUT수량-A1"/>
      <sheetName val="총괄"/>
      <sheetName val="플랜트 설치"/>
      <sheetName val="예가표"/>
      <sheetName val="Sheet5"/>
      <sheetName val="C3.토목_옹벽"/>
      <sheetName val="2.대외공문"/>
      <sheetName val="SCH"/>
      <sheetName val="BID"/>
      <sheetName val="부하계산서"/>
      <sheetName val="갑지1"/>
      <sheetName val="COVERSHEET"/>
      <sheetName val="노원열병합  건축공사기성내역서"/>
      <sheetName val="1.설계기준"/>
      <sheetName val="일위"/>
      <sheetName val="내역서(증축)"/>
      <sheetName val="공정별계획(생산,발송)"/>
      <sheetName val="PIPE내역(FCN)"/>
      <sheetName val="내역(한신APT)"/>
      <sheetName val="현장지지물물량"/>
      <sheetName val="노임"/>
      <sheetName val="Y-WORK"/>
      <sheetName val="DATA"/>
      <sheetName val="실행-자재"/>
      <sheetName val="대공종"/>
      <sheetName val="입찰안"/>
      <sheetName val="자재단가"/>
      <sheetName val="집계표"/>
      <sheetName val="준검 내역서"/>
      <sheetName val="중기사용료"/>
      <sheetName val="001"/>
      <sheetName val="MEXICO-C"/>
      <sheetName val="일위대가"/>
      <sheetName val="견적조건"/>
      <sheetName val="1공구(을)"/>
      <sheetName val="입출재고현황 (2)"/>
      <sheetName val="A"/>
      <sheetName val="을지"/>
      <sheetName val=""/>
      <sheetName val="프랜트면허"/>
      <sheetName val="토목주소"/>
      <sheetName val="주요공사"/>
      <sheetName val="자동제어"/>
      <sheetName val="태화42 "/>
      <sheetName val="시설일위"/>
      <sheetName val="BSD (2)"/>
      <sheetName val="와동25-3(변경)"/>
      <sheetName val="R&amp;D"/>
      <sheetName val="DATASPEC(VT1)"/>
      <sheetName val="세부내역"/>
      <sheetName val="6호기"/>
      <sheetName val="교각계산"/>
      <sheetName val="중갑지"/>
      <sheetName val="구성비"/>
      <sheetName val="Macro(차단기)"/>
      <sheetName val="CTEMCOST"/>
      <sheetName val="작성방법"/>
      <sheetName val="노임단가"/>
      <sheetName val="일반공사"/>
      <sheetName val="건축원가"/>
      <sheetName val="품셈TABLE"/>
      <sheetName val="tank list"/>
      <sheetName val="물량표"/>
      <sheetName val="갑지"/>
      <sheetName val="화재 탐지 설비"/>
      <sheetName val="Cost bd-&quot;A&quot;"/>
      <sheetName val="Sheet6"/>
      <sheetName val="장비집계"/>
      <sheetName val="내2"/>
      <sheetName val="8.PILE  (돌출)"/>
      <sheetName val="충주"/>
      <sheetName val="배관(TDI ISBL)"/>
      <sheetName val="당정동경상이수"/>
      <sheetName val="당정동공통이수"/>
      <sheetName val="2.1.1토목_옹벽"/>
      <sheetName val="기준액"/>
      <sheetName val="갑지(추정)"/>
      <sheetName val="공사진행"/>
      <sheetName val="토목"/>
      <sheetName val="C701ACT"/>
      <sheetName val="7)화재 탐지 설비"/>
      <sheetName val="일위대가목차"/>
      <sheetName val="차액보증"/>
      <sheetName val="직공비"/>
      <sheetName val="기초일위"/>
      <sheetName val="조명일위"/>
      <sheetName val="제진기"/>
      <sheetName val="실행철강하도"/>
      <sheetName val="내역서"/>
      <sheetName val="98지급계획"/>
      <sheetName val="7.경제성결과"/>
      <sheetName val="환율"/>
      <sheetName val="VAE264_VALVES"/>
      <sheetName val="98TSON4A"/>
      <sheetName val="DJ1"/>
      <sheetName val="MOB-MAN1"/>
      <sheetName val="Total"/>
      <sheetName val="d118"/>
      <sheetName val="SPrep_E4TK(R187)"/>
      <sheetName val="U00"/>
      <sheetName val="U01"/>
      <sheetName val="U02"/>
      <sheetName val="U03"/>
      <sheetName val="U06"/>
      <sheetName val="U07"/>
      <sheetName val="U08"/>
      <sheetName val="U09"/>
      <sheetName val="U10"/>
      <sheetName val="U11"/>
      <sheetName val="U13"/>
      <sheetName val="U21"/>
      <sheetName val="U25"/>
      <sheetName val="U26"/>
      <sheetName val="U29"/>
      <sheetName val="U30"/>
      <sheetName val="U31_Base"/>
      <sheetName val="U40"/>
      <sheetName val="U42"/>
      <sheetName val="U43"/>
      <sheetName val="U45"/>
      <sheetName val="U47"/>
      <sheetName val="U48"/>
      <sheetName val="U60"/>
      <sheetName val="1.설계조건"/>
      <sheetName val="부안일위"/>
      <sheetName val="일위(PN)"/>
      <sheetName val="터널조도"/>
      <sheetName val="양식"/>
      <sheetName val="건축공사"/>
      <sheetName val="input"/>
      <sheetName val="COVER"/>
      <sheetName val="시험장S자로가로등공사"/>
      <sheetName val="안전내역품의"/>
      <sheetName val="데이타"/>
      <sheetName val="견적"/>
      <sheetName val="원가계산서"/>
      <sheetName val="건축공사집계"/>
      <sheetName val="중동상가"/>
      <sheetName val="개략"/>
      <sheetName val="터파기및재료"/>
      <sheetName val="자판실행"/>
      <sheetName val="조정금액결과표 (차수별)"/>
      <sheetName val="자재비"/>
      <sheetName val="단가산출서"/>
      <sheetName val="총괄내역서"/>
      <sheetName val="JEONG"/>
      <sheetName val="CAP"/>
      <sheetName val="A3.공사비 검토"/>
      <sheetName val="A6.샤시등"/>
      <sheetName val="ITEM"/>
      <sheetName val="직노"/>
      <sheetName val="1을"/>
      <sheetName val="교각(P1)수량"/>
      <sheetName val="정산변경내역"/>
      <sheetName val="TDI ISBL"/>
      <sheetName val="CODE"/>
      <sheetName val="우수"/>
      <sheetName val="가설건물"/>
      <sheetName val="MUK-List"/>
      <sheetName val="DATE"/>
      <sheetName val="현장공사비청구서"/>
      <sheetName val="노무비단가"/>
      <sheetName val="SLAB"/>
      <sheetName val="LOPCALC"/>
      <sheetName val="sort"/>
      <sheetName val="민감도분석"/>
      <sheetName val="대림경상68억"/>
      <sheetName val="시화점실행"/>
      <sheetName val="을"/>
      <sheetName val="물가시세"/>
      <sheetName val="공통부대비"/>
      <sheetName val="도로"/>
      <sheetName val="5.전사투자계획종함안"/>
      <sheetName val="표지 (2)"/>
      <sheetName val="품셈표"/>
      <sheetName val="운동장 (2)"/>
      <sheetName val="DB"/>
      <sheetName val="현장관리비"/>
      <sheetName val="TC표지"/>
      <sheetName val="말뚝지지력산정"/>
      <sheetName val="과천MAIN"/>
      <sheetName val="#3_일위대가목록"/>
      <sheetName val="Summary Sheet"/>
      <sheetName val="설계조건"/>
      <sheetName val="S0"/>
      <sheetName val="시멘트"/>
      <sheetName val="단면 (2)"/>
      <sheetName val="변경집계표"/>
      <sheetName val="부재력정리"/>
      <sheetName val="산출내역서집계표"/>
      <sheetName val="PL for Package"/>
      <sheetName val="POWER"/>
      <sheetName val="영업소실적"/>
      <sheetName val="의정부문예회관변경내역"/>
      <sheetName val="청하배수"/>
      <sheetName val="용접기법"/>
      <sheetName val="COPING"/>
      <sheetName val="전차선로 물량표"/>
      <sheetName val="시점부교대"/>
      <sheetName val="S0-총괄"/>
      <sheetName val="총괄표"/>
      <sheetName val="1장비"/>
      <sheetName val="일반장비"/>
      <sheetName val="소화장비"/>
      <sheetName val="2펌프실"/>
      <sheetName val="3지하주차장"/>
      <sheetName val="4아파트"/>
      <sheetName val="4-1난방"/>
      <sheetName val="4-2위생기구"/>
      <sheetName val="4-3급수급탕"/>
      <sheetName val="4-4오배수"/>
      <sheetName val="5소화설비"/>
      <sheetName val="5-1소화"/>
      <sheetName val="5-2SP"/>
      <sheetName val="5-3제연"/>
      <sheetName val="6상가"/>
      <sheetName val="7노인정"/>
      <sheetName val="8유치원"/>
      <sheetName val="9경비실"/>
      <sheetName val="Var."/>
      <sheetName val="수목단가"/>
      <sheetName val="시설수량표"/>
      <sheetName val="식재수량표"/>
      <sheetName val="일위대가목록"/>
      <sheetName val="단가대비표"/>
      <sheetName val="R"/>
      <sheetName val="정리"/>
      <sheetName val="dV&amp;Cl"/>
      <sheetName val="입찰"/>
      <sheetName val="현경"/>
      <sheetName val="esc"/>
      <sheetName val="설계산출표지"/>
      <sheetName val="도"/>
      <sheetName val="FitOutConfCentre"/>
      <sheetName val="기준"/>
      <sheetName val="주간기성"/>
      <sheetName val="Food court "/>
      <sheetName val="전기공사"/>
      <sheetName val="h-013211-2"/>
      <sheetName val="수입"/>
      <sheetName val="95삼성급(본사)"/>
      <sheetName val="무시"/>
      <sheetName val="상반기손익차2총괄"/>
      <sheetName val="9-1차이내역"/>
      <sheetName val="97 사업추정(WEKI)"/>
      <sheetName val="손익차9월2"/>
      <sheetName val="주관사업"/>
      <sheetName val="세금자료"/>
      <sheetName val="사업부배부A"/>
      <sheetName val="직원동원계획"/>
      <sheetName val="IT-BAT"/>
      <sheetName val="인원계획"/>
      <sheetName val="요약배부"/>
      <sheetName val="eq_data"/>
      <sheetName val="회사99"/>
      <sheetName val="K"/>
      <sheetName val="차단기 BACK DATA"/>
      <sheetName val="BACK DATA"/>
      <sheetName val="TOEC"/>
      <sheetName val="cable-data"/>
      <sheetName val="card1"/>
      <sheetName val="당진1,2호기전선관설치및접지4차공사내역서-을지"/>
      <sheetName val="공사비산출내역"/>
      <sheetName val="할증 "/>
      <sheetName val="CONCRETE"/>
      <sheetName val="투찰"/>
      <sheetName val="단가"/>
      <sheetName val="EJ"/>
      <sheetName val="OD5000"/>
      <sheetName val="c_balju"/>
      <sheetName val="TYPE-B 평균H"/>
      <sheetName val="세원견적서"/>
      <sheetName val="wall"/>
      <sheetName val="생산현황"/>
      <sheetName val="부하(성남)"/>
      <sheetName val="DESIGN CRITERIA"/>
      <sheetName val="주경기-오배수"/>
      <sheetName val="가락화장을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"/>
      <sheetName val="제1안"/>
      <sheetName val="제2안"/>
      <sheetName val="토공"/>
      <sheetName val="금액대비"/>
      <sheetName val="토공가실행"/>
      <sheetName val="Sheet5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공사비"/>
      <sheetName val="장비자재비"/>
      <sheetName val="장비설치비"/>
      <sheetName val="배관 자재비 "/>
      <sheetName val="배관 설치비"/>
      <sheetName val="기계공사비(장래분)"/>
      <sheetName val="장비자재비 (장래분)"/>
      <sheetName val="장비설치비 (장래분)"/>
      <sheetName val="배관 공사비 (장래분)"/>
      <sheetName val="일위대가목차"/>
      <sheetName val="양구일위"/>
      <sheetName val="장비단가비교표 "/>
      <sheetName val="단가조사서"/>
      <sheetName val="인건비"/>
      <sheetName val="1.전처리 설비BM"/>
      <sheetName val="2.1차처리 설비BM"/>
      <sheetName val="3.2차처리 설비BM"/>
      <sheetName val="4.3차처리 설비BM"/>
      <sheetName val="5.고도처리 설비(장래분)BM"/>
      <sheetName val="6.슬러지 처리설비BM"/>
      <sheetName val="7.약품 공급설비BM"/>
      <sheetName val="8.기타설비BM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>
        <row r="3">
          <cell r="D3" t="str">
            <v>톤당</v>
          </cell>
        </row>
        <row r="4">
          <cell r="D4" t="str">
            <v>톤당</v>
          </cell>
        </row>
        <row r="5">
          <cell r="D5" t="str">
            <v>톤당</v>
          </cell>
        </row>
        <row r="6">
          <cell r="D6" t="str">
            <v>톤당</v>
          </cell>
        </row>
        <row r="7">
          <cell r="D7" t="str">
            <v>톤당</v>
          </cell>
        </row>
        <row r="8">
          <cell r="D8" t="str">
            <v>톤당</v>
          </cell>
        </row>
        <row r="9">
          <cell r="D9" t="str">
            <v>톤당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T"/>
      <sheetName val="FG"/>
      <sheetName val="me"/>
      <sheetName val="UT_W"/>
      <sheetName val="fg_W"/>
      <sheetName val="me_W"/>
      <sheetName val="tt"/>
      <sheetName val="단중표-ST"/>
      <sheetName val="UT (3)"/>
      <sheetName val="FG (2)"/>
      <sheetName val="me (2)"/>
      <sheetName val="UT (2)"/>
      <sheetName val="FG_피벗"/>
      <sheetName val="ME_피벗"/>
      <sheetName val="UT_피벗"/>
      <sheetName val="STL_PRGS"/>
      <sheetName val="stl_sts"/>
      <sheetName val="BOLT"/>
      <sheetName val="BOLT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2">
          <cell r="A2" t="str">
            <v>90EL40</v>
          </cell>
          <cell r="B2">
            <v>0.252</v>
          </cell>
          <cell r="C2">
            <v>1</v>
          </cell>
        </row>
        <row r="3">
          <cell r="A3" t="str">
            <v>C125*65*6*8</v>
          </cell>
          <cell r="B3">
            <v>13.4</v>
          </cell>
          <cell r="C3">
            <v>0.48199999999999998</v>
          </cell>
        </row>
        <row r="4">
          <cell r="A4" t="str">
            <v>C150*75*6.5*10</v>
          </cell>
          <cell r="B4">
            <v>18.600000000000001</v>
          </cell>
          <cell r="C4">
            <v>0.56699999999999995</v>
          </cell>
        </row>
        <row r="5">
          <cell r="A5" t="str">
            <v>C200*80*7.5*11</v>
          </cell>
          <cell r="B5">
            <v>24.6</v>
          </cell>
          <cell r="C5">
            <v>0.68300000000000005</v>
          </cell>
        </row>
        <row r="6">
          <cell r="A6" t="str">
            <v>C250*90*9*13</v>
          </cell>
          <cell r="B6">
            <v>34.6</v>
          </cell>
          <cell r="C6">
            <v>0.81599999999999995</v>
          </cell>
        </row>
        <row r="7">
          <cell r="A7" t="str">
            <v>CC100*50*20*2</v>
          </cell>
          <cell r="B7">
            <v>3.56</v>
          </cell>
          <cell r="C7">
            <v>0.375</v>
          </cell>
        </row>
        <row r="8">
          <cell r="A8" t="str">
            <v>FB30*6</v>
          </cell>
          <cell r="B8">
            <v>1.41</v>
          </cell>
          <cell r="C8">
            <v>0.06</v>
          </cell>
        </row>
        <row r="9">
          <cell r="A9" t="str">
            <v>FB40*6</v>
          </cell>
          <cell r="B9">
            <v>1.89</v>
          </cell>
          <cell r="C9">
            <v>0.08</v>
          </cell>
        </row>
        <row r="10">
          <cell r="A10" t="str">
            <v>FB50*6</v>
          </cell>
          <cell r="B10">
            <v>2.36</v>
          </cell>
          <cell r="C10">
            <v>0.1</v>
          </cell>
        </row>
        <row r="11">
          <cell r="A11" t="str">
            <v>FB65*9</v>
          </cell>
          <cell r="B11">
            <v>4.5999999999999996</v>
          </cell>
          <cell r="C11">
            <v>0.13</v>
          </cell>
        </row>
        <row r="12">
          <cell r="A12" t="str">
            <v>FB75*6</v>
          </cell>
          <cell r="B12">
            <v>3.53</v>
          </cell>
        </row>
        <row r="13">
          <cell r="A13" t="str">
            <v>H150*150*7*10</v>
          </cell>
          <cell r="B13">
            <v>31.5</v>
          </cell>
          <cell r="C13">
            <v>0.84600000000000009</v>
          </cell>
        </row>
        <row r="14">
          <cell r="A14" t="str">
            <v>H194*150*6*9</v>
          </cell>
          <cell r="B14">
            <v>30.6</v>
          </cell>
          <cell r="C14">
            <v>0.94</v>
          </cell>
        </row>
        <row r="15">
          <cell r="A15" t="str">
            <v>H200*100*5.5*8</v>
          </cell>
          <cell r="B15">
            <v>21.3</v>
          </cell>
          <cell r="C15">
            <v>0.75700000000000012</v>
          </cell>
        </row>
        <row r="16">
          <cell r="A16" t="str">
            <v>H200*200*8*12</v>
          </cell>
          <cell r="B16">
            <v>49.9</v>
          </cell>
          <cell r="C16">
            <v>1.1360000000000001</v>
          </cell>
        </row>
        <row r="17">
          <cell r="A17" t="str">
            <v>H244*175*7*11</v>
          </cell>
          <cell r="B17">
            <v>44.1</v>
          </cell>
          <cell r="C17">
            <v>1.1299999999999999</v>
          </cell>
        </row>
        <row r="18">
          <cell r="A18" t="str">
            <v>H250*125*6*9</v>
          </cell>
          <cell r="B18">
            <v>29.6</v>
          </cell>
          <cell r="C18">
            <v>0.95199999999999996</v>
          </cell>
        </row>
        <row r="19">
          <cell r="A19" t="str">
            <v>H250*250*9*14</v>
          </cell>
          <cell r="B19">
            <v>72.400000000000006</v>
          </cell>
          <cell r="C19">
            <v>1.4259999999999999</v>
          </cell>
        </row>
        <row r="20">
          <cell r="A20" t="str">
            <v>H294*200*8*12</v>
          </cell>
          <cell r="B20">
            <v>56.8</v>
          </cell>
          <cell r="C20">
            <v>1.3240000000000001</v>
          </cell>
        </row>
        <row r="21">
          <cell r="A21" t="str">
            <v>H300*150*6.5*9</v>
          </cell>
          <cell r="B21">
            <v>36.700000000000003</v>
          </cell>
          <cell r="C21">
            <v>1.1509999999999998</v>
          </cell>
        </row>
        <row r="22">
          <cell r="A22" t="str">
            <v>H300*300*10*15</v>
          </cell>
          <cell r="B22">
            <v>94</v>
          </cell>
          <cell r="C22">
            <v>1.72</v>
          </cell>
        </row>
        <row r="23">
          <cell r="A23" t="str">
            <v>H340*250*9*14</v>
          </cell>
          <cell r="B23">
            <v>79.7</v>
          </cell>
          <cell r="C23">
            <v>1.6060000000000001</v>
          </cell>
        </row>
        <row r="24">
          <cell r="A24" t="str">
            <v>H350*175*7*11</v>
          </cell>
          <cell r="B24">
            <v>49.6</v>
          </cell>
          <cell r="C24">
            <v>1.3420000000000001</v>
          </cell>
        </row>
        <row r="25">
          <cell r="A25" t="str">
            <v>H350*350*12*19</v>
          </cell>
          <cell r="B25">
            <v>137</v>
          </cell>
          <cell r="C25">
            <v>2</v>
          </cell>
        </row>
        <row r="26">
          <cell r="A26" t="str">
            <v>H390*300*10*16</v>
          </cell>
          <cell r="B26">
            <v>107</v>
          </cell>
          <cell r="C26">
            <v>1.8959999999999999</v>
          </cell>
        </row>
        <row r="27">
          <cell r="A27" t="str">
            <v>H400*200*8*13</v>
          </cell>
          <cell r="B27">
            <v>66</v>
          </cell>
          <cell r="C27">
            <v>1.532</v>
          </cell>
        </row>
        <row r="28">
          <cell r="A28" t="str">
            <v>H446*199*8*12</v>
          </cell>
          <cell r="B28">
            <v>66.2</v>
          </cell>
          <cell r="C28">
            <v>1.6240000000000001</v>
          </cell>
        </row>
        <row r="29">
          <cell r="A29" t="str">
            <v>H450*200*9*14</v>
          </cell>
          <cell r="B29">
            <v>76</v>
          </cell>
          <cell r="C29">
            <v>1.6259999999999999</v>
          </cell>
        </row>
        <row r="30">
          <cell r="A30" t="str">
            <v>H488*300*11*18</v>
          </cell>
          <cell r="B30">
            <v>128</v>
          </cell>
          <cell r="C30">
            <v>2.0819999999999999</v>
          </cell>
        </row>
        <row r="31">
          <cell r="A31" t="str">
            <v>H500*200*10*16</v>
          </cell>
          <cell r="B31">
            <v>89.6</v>
          </cell>
          <cell r="C31">
            <v>1.7160000000000002</v>
          </cell>
        </row>
        <row r="32">
          <cell r="A32" t="str">
            <v>H588*300*12*20</v>
          </cell>
          <cell r="B32">
            <v>151</v>
          </cell>
          <cell r="C32">
            <v>2.2720000000000002</v>
          </cell>
        </row>
        <row r="33">
          <cell r="A33" t="str">
            <v>L100*100*7</v>
          </cell>
          <cell r="B33">
            <v>10.7</v>
          </cell>
        </row>
        <row r="34">
          <cell r="A34" t="str">
            <v>L125*75*10</v>
          </cell>
          <cell r="B34">
            <v>14.9</v>
          </cell>
        </row>
        <row r="35">
          <cell r="A35" t="str">
            <v>L125*90*10</v>
          </cell>
          <cell r="B35">
            <v>16.100000000000001</v>
          </cell>
        </row>
        <row r="36">
          <cell r="A36" t="str">
            <v>L50*50*5</v>
          </cell>
          <cell r="B36">
            <v>4.43</v>
          </cell>
        </row>
        <row r="37">
          <cell r="A37" t="str">
            <v>L50*50*6</v>
          </cell>
          <cell r="B37">
            <v>4.43</v>
          </cell>
        </row>
        <row r="38">
          <cell r="A38" t="str">
            <v>L65*65*6</v>
          </cell>
          <cell r="B38">
            <v>5.91</v>
          </cell>
        </row>
        <row r="39">
          <cell r="A39" t="str">
            <v>L75*75*6</v>
          </cell>
          <cell r="B39">
            <v>6.85</v>
          </cell>
        </row>
        <row r="40">
          <cell r="A40" t="str">
            <v>L75*75*9</v>
          </cell>
          <cell r="B40">
            <v>9.9600000000000009</v>
          </cell>
        </row>
        <row r="41">
          <cell r="A41" t="str">
            <v>L90*90*7</v>
          </cell>
          <cell r="B41">
            <v>9.59</v>
          </cell>
        </row>
        <row r="42">
          <cell r="A42" t="str">
            <v>L90*90*7</v>
          </cell>
          <cell r="B42">
            <v>9.59</v>
          </cell>
          <cell r="C42">
            <v>0.34600000000000003</v>
          </cell>
        </row>
        <row r="43">
          <cell r="A43" t="str">
            <v>PIP25</v>
          </cell>
          <cell r="B43">
            <v>2.4300000000000002</v>
          </cell>
        </row>
        <row r="44">
          <cell r="A44" t="str">
            <v>PIP32</v>
          </cell>
          <cell r="B44">
            <v>3.383</v>
          </cell>
          <cell r="C44">
            <v>8.545132017764237E-2</v>
          </cell>
        </row>
        <row r="45">
          <cell r="A45" t="str">
            <v>PIP40</v>
          </cell>
          <cell r="B45">
            <v>3.63</v>
          </cell>
        </row>
        <row r="46">
          <cell r="A46" t="str">
            <v>PIPE Dia.27.2*2.3</v>
          </cell>
          <cell r="B46">
            <v>3.16</v>
          </cell>
        </row>
        <row r="47">
          <cell r="A47" t="str">
            <v>PIPE Dia.34.0*2.3</v>
          </cell>
          <cell r="B47">
            <v>3.63</v>
          </cell>
        </row>
        <row r="48">
          <cell r="A48" t="str">
            <v>RB19</v>
          </cell>
          <cell r="B48">
            <v>2.23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D"/>
      <sheetName val="BSD 1"/>
      <sheetName val="BSD (2)"/>
    </sheetNames>
    <sheetDataSet>
      <sheetData sheetId="0"/>
      <sheetData sheetId="1"/>
      <sheetData sheetId="2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전기(갑)"/>
      <sheetName val="발전기(을)"/>
      <sheetName val="1F-MAIN"/>
      <sheetName val="1F-1"/>
      <sheetName val="1F-2"/>
      <sheetName val="1F-3"/>
      <sheetName val="1F-4"/>
      <sheetName val="1F-5"/>
      <sheetName val="1F-6"/>
      <sheetName val="1F-7"/>
      <sheetName val="1F-8"/>
      <sheetName val="1A-MAIN"/>
      <sheetName val="SHELL"/>
      <sheetName val="1A-2"/>
      <sheetName val="1A-3"/>
      <sheetName val="1A-4"/>
      <sheetName val="1A-5"/>
      <sheetName val="1A-6"/>
      <sheetName val="1A-7"/>
      <sheetName val="2F-MAIN"/>
      <sheetName val="2F-1"/>
      <sheetName val="2F-2"/>
      <sheetName val="2F-3"/>
      <sheetName val="2A-MAIN"/>
      <sheetName val="2A-1"/>
      <sheetName val="2A-2"/>
      <sheetName val="2A-3"/>
      <sheetName val="MC-1"/>
      <sheetName val="MC-2"/>
      <sheetName val="MC-3"/>
      <sheetName val="Macro1"/>
      <sheetName val="일반동력"/>
      <sheetName val="일반동력 (합계)"/>
      <sheetName val="일반전등"/>
      <sheetName val="비상전등"/>
      <sheetName val="laroux"/>
      <sheetName val="간선(G33)"/>
      <sheetName val="BSD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1">
          <cell r="C1" t="str">
            <v>WIRE-3PH3W</v>
          </cell>
          <cell r="E1" t="str">
            <v>WIRE-1PH</v>
          </cell>
        </row>
      </sheetData>
      <sheetData sheetId="31"/>
      <sheetData sheetId="32"/>
      <sheetData sheetId="33"/>
      <sheetData sheetId="34"/>
      <sheetData sheetId="35" refreshError="1"/>
      <sheetData sheetId="36"/>
      <sheetData sheetId="3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verall"/>
      <sheetName val="EPC1"/>
      <sheetName val="EPC2"/>
      <sheetName val="TR"/>
      <sheetName val="A01"/>
      <sheetName val="A02"/>
      <sheetName val="A03"/>
      <sheetName val="A04"/>
      <sheetName val="A05"/>
      <sheetName val="A06"/>
      <sheetName val="A07"/>
      <sheetName val="A08a"/>
      <sheetName val="A08b"/>
      <sheetName val="A11"/>
      <sheetName val="A13"/>
      <sheetName val="A14"/>
      <sheetName val="A15"/>
      <sheetName val="A16"/>
    </sheetNames>
    <sheetDataSet>
      <sheetData sheetId="0"/>
      <sheetData sheetId="1"/>
      <sheetData sheetId="2"/>
      <sheetData sheetId="3"/>
      <sheetData sheetId="4">
        <row r="9">
          <cell r="X9">
            <v>0.02</v>
          </cell>
          <cell r="Y9">
            <v>0.01</v>
          </cell>
        </row>
        <row r="12">
          <cell r="J12">
            <v>0.21</v>
          </cell>
          <cell r="R12">
            <v>0.04</v>
          </cell>
          <cell r="S12">
            <v>0.04</v>
          </cell>
          <cell r="T12">
            <v>0.05</v>
          </cell>
          <cell r="U12">
            <v>0.04</v>
          </cell>
          <cell r="V12">
            <v>0.04</v>
          </cell>
        </row>
        <row r="13">
          <cell r="J13">
            <v>0.84</v>
          </cell>
          <cell r="R13">
            <v>0.16</v>
          </cell>
          <cell r="S13">
            <v>0.17</v>
          </cell>
          <cell r="T13">
            <v>0.17</v>
          </cell>
          <cell r="U13">
            <v>0.17</v>
          </cell>
          <cell r="V13">
            <v>0.17</v>
          </cell>
        </row>
        <row r="14">
          <cell r="J14">
            <v>0.41</v>
          </cell>
          <cell r="R14">
            <v>0.08</v>
          </cell>
          <cell r="S14">
            <v>0.08</v>
          </cell>
          <cell r="T14">
            <v>0.09</v>
          </cell>
          <cell r="U14">
            <v>0.08</v>
          </cell>
          <cell r="V14">
            <v>0.08</v>
          </cell>
        </row>
        <row r="15">
          <cell r="J15">
            <v>1.17</v>
          </cell>
          <cell r="R15">
            <v>0.23</v>
          </cell>
          <cell r="S15">
            <v>0.23</v>
          </cell>
          <cell r="T15">
            <v>0.24</v>
          </cell>
          <cell r="U15">
            <v>0.24</v>
          </cell>
          <cell r="V15">
            <v>0.23</v>
          </cell>
        </row>
        <row r="19">
          <cell r="J19">
            <v>8.5500000000000007</v>
          </cell>
          <cell r="M19">
            <v>1.06</v>
          </cell>
          <cell r="N19">
            <v>1.07</v>
          </cell>
          <cell r="O19">
            <v>1.07</v>
          </cell>
          <cell r="P19">
            <v>1.07</v>
          </cell>
          <cell r="Q19">
            <v>1.07</v>
          </cell>
          <cell r="R19">
            <v>1.07</v>
          </cell>
          <cell r="S19">
            <v>1.07</v>
          </cell>
          <cell r="T19">
            <v>1.07</v>
          </cell>
        </row>
        <row r="20">
          <cell r="J20">
            <v>3.13</v>
          </cell>
          <cell r="N20">
            <v>0.34</v>
          </cell>
          <cell r="O20">
            <v>0.35</v>
          </cell>
          <cell r="P20">
            <v>0.35</v>
          </cell>
          <cell r="Q20">
            <v>0.35</v>
          </cell>
          <cell r="R20">
            <v>0.35</v>
          </cell>
          <cell r="S20">
            <v>0.35</v>
          </cell>
          <cell r="T20">
            <v>0.35</v>
          </cell>
          <cell r="U20">
            <v>0.35</v>
          </cell>
          <cell r="V20">
            <v>0.34</v>
          </cell>
        </row>
        <row r="21">
          <cell r="J21">
            <v>5.35</v>
          </cell>
          <cell r="O21">
            <v>0.59</v>
          </cell>
          <cell r="P21">
            <v>0.59</v>
          </cell>
          <cell r="Q21">
            <v>0.59</v>
          </cell>
          <cell r="R21">
            <v>0.6</v>
          </cell>
          <cell r="S21">
            <v>0.6</v>
          </cell>
          <cell r="T21">
            <v>0.6</v>
          </cell>
          <cell r="U21">
            <v>0.6</v>
          </cell>
          <cell r="V21">
            <v>0.59</v>
          </cell>
          <cell r="W21">
            <v>0.59</v>
          </cell>
        </row>
        <row r="22">
          <cell r="J22">
            <v>0</v>
          </cell>
        </row>
        <row r="23">
          <cell r="J23">
            <v>0.04</v>
          </cell>
          <cell r="Q23">
            <v>0.01</v>
          </cell>
          <cell r="R23">
            <v>0.01</v>
          </cell>
          <cell r="S23">
            <v>0.01</v>
          </cell>
          <cell r="T23">
            <v>0.01</v>
          </cell>
        </row>
        <row r="24">
          <cell r="J24">
            <v>0.64</v>
          </cell>
          <cell r="AD24">
            <v>0.21</v>
          </cell>
          <cell r="AE24">
            <v>0.22</v>
          </cell>
          <cell r="AF24">
            <v>0.21</v>
          </cell>
        </row>
        <row r="25">
          <cell r="J25">
            <v>0.76</v>
          </cell>
          <cell r="AD25">
            <v>0.25</v>
          </cell>
          <cell r="AE25">
            <v>0.26</v>
          </cell>
          <cell r="AF25">
            <v>0.25</v>
          </cell>
        </row>
        <row r="26">
          <cell r="J26">
            <v>6.63</v>
          </cell>
          <cell r="U26">
            <v>0.73</v>
          </cell>
          <cell r="V26">
            <v>0.73</v>
          </cell>
          <cell r="W26">
            <v>0.74</v>
          </cell>
          <cell r="X26">
            <v>0.74</v>
          </cell>
          <cell r="Y26">
            <v>0.74</v>
          </cell>
          <cell r="Z26">
            <v>0.74</v>
          </cell>
          <cell r="AA26">
            <v>0.74</v>
          </cell>
          <cell r="AB26">
            <v>0.74</v>
          </cell>
          <cell r="AC26">
            <v>0.73</v>
          </cell>
        </row>
        <row r="27">
          <cell r="J27">
            <v>10.5</v>
          </cell>
          <cell r="M27">
            <v>1.3</v>
          </cell>
          <cell r="N27">
            <v>1.3</v>
          </cell>
          <cell r="O27">
            <v>1.3</v>
          </cell>
          <cell r="P27">
            <v>1.3</v>
          </cell>
          <cell r="Q27">
            <v>1.4</v>
          </cell>
          <cell r="R27">
            <v>1.3</v>
          </cell>
          <cell r="S27">
            <v>1.3</v>
          </cell>
          <cell r="T27">
            <v>1.3</v>
          </cell>
        </row>
        <row r="28">
          <cell r="J28">
            <v>0.15</v>
          </cell>
          <cell r="W28">
            <v>7.0000000000000007E-2</v>
          </cell>
          <cell r="X28">
            <v>0.08</v>
          </cell>
        </row>
        <row r="32">
          <cell r="J32">
            <v>2.39</v>
          </cell>
          <cell r="O32">
            <v>0.26</v>
          </cell>
          <cell r="P32">
            <v>0.26</v>
          </cell>
          <cell r="Q32">
            <v>0.27</v>
          </cell>
          <cell r="R32">
            <v>0.27</v>
          </cell>
          <cell r="S32">
            <v>0.27</v>
          </cell>
          <cell r="T32">
            <v>0.27</v>
          </cell>
          <cell r="U32">
            <v>0.27</v>
          </cell>
          <cell r="V32">
            <v>0.26</v>
          </cell>
          <cell r="W32">
            <v>0.26</v>
          </cell>
        </row>
        <row r="33">
          <cell r="J33">
            <v>0.59</v>
          </cell>
          <cell r="U33">
            <v>0.19</v>
          </cell>
          <cell r="V33">
            <v>0.2</v>
          </cell>
          <cell r="W33">
            <v>0.2</v>
          </cell>
        </row>
        <row r="37">
          <cell r="J37">
            <v>0.27</v>
          </cell>
          <cell r="U37">
            <v>0.03</v>
          </cell>
          <cell r="V37">
            <v>0.04</v>
          </cell>
          <cell r="W37">
            <v>0.04</v>
          </cell>
          <cell r="X37">
            <v>0.04</v>
          </cell>
          <cell r="Y37">
            <v>0.04</v>
          </cell>
          <cell r="Z37">
            <v>0.04</v>
          </cell>
          <cell r="AA37">
            <v>0.04</v>
          </cell>
        </row>
        <row r="38">
          <cell r="J38">
            <v>0.27</v>
          </cell>
          <cell r="U38">
            <v>0.03</v>
          </cell>
          <cell r="V38">
            <v>0.04</v>
          </cell>
          <cell r="W38">
            <v>0.04</v>
          </cell>
          <cell r="X38">
            <v>0.04</v>
          </cell>
          <cell r="Y38">
            <v>0.04</v>
          </cell>
          <cell r="Z38">
            <v>0.04</v>
          </cell>
          <cell r="AA38">
            <v>0.04</v>
          </cell>
        </row>
        <row r="39">
          <cell r="J39">
            <v>0.56999999999999995</v>
          </cell>
          <cell r="W39">
            <v>0.05</v>
          </cell>
          <cell r="X39">
            <v>0.05</v>
          </cell>
          <cell r="Y39">
            <v>0.06</v>
          </cell>
          <cell r="Z39">
            <v>0.06</v>
          </cell>
          <cell r="AA39">
            <v>0.06</v>
          </cell>
          <cell r="AB39">
            <v>0.06</v>
          </cell>
          <cell r="AC39">
            <v>0.06</v>
          </cell>
          <cell r="AD39">
            <v>0.06</v>
          </cell>
          <cell r="AE39">
            <v>0.06</v>
          </cell>
          <cell r="AF39">
            <v>0.05</v>
          </cell>
        </row>
        <row r="40">
          <cell r="J40">
            <v>0.28999999999999998</v>
          </cell>
          <cell r="W40">
            <v>0.02</v>
          </cell>
          <cell r="X40">
            <v>0.03</v>
          </cell>
          <cell r="Y40">
            <v>0.03</v>
          </cell>
          <cell r="Z40">
            <v>0.03</v>
          </cell>
          <cell r="AA40">
            <v>0.03</v>
          </cell>
          <cell r="AB40">
            <v>0.03</v>
          </cell>
          <cell r="AC40">
            <v>0.03</v>
          </cell>
          <cell r="AD40">
            <v>0.03</v>
          </cell>
          <cell r="AE40">
            <v>0.03</v>
          </cell>
          <cell r="AF40">
            <v>0.03</v>
          </cell>
        </row>
        <row r="41">
          <cell r="J41">
            <v>0.02</v>
          </cell>
          <cell r="AB41">
            <v>0.01</v>
          </cell>
          <cell r="AF41">
            <v>0.01</v>
          </cell>
        </row>
        <row r="42">
          <cell r="J42">
            <v>0.24</v>
          </cell>
          <cell r="U42">
            <v>0.02</v>
          </cell>
          <cell r="V42">
            <v>0.02</v>
          </cell>
          <cell r="W42">
            <v>0.02</v>
          </cell>
          <cell r="X42">
            <v>0.02</v>
          </cell>
          <cell r="Y42">
            <v>0.03</v>
          </cell>
          <cell r="Z42">
            <v>0.03</v>
          </cell>
          <cell r="AA42">
            <v>0.03</v>
          </cell>
          <cell r="AB42">
            <v>0.03</v>
          </cell>
          <cell r="AC42">
            <v>0.02</v>
          </cell>
          <cell r="AD42">
            <v>0.02</v>
          </cell>
        </row>
        <row r="46">
          <cell r="Z46">
            <v>0.01</v>
          </cell>
          <cell r="AB46">
            <v>0.01</v>
          </cell>
          <cell r="AD46">
            <v>0.01</v>
          </cell>
        </row>
        <row r="49">
          <cell r="J49">
            <v>0.11</v>
          </cell>
          <cell r="R49">
            <v>0.01</v>
          </cell>
          <cell r="S49">
            <v>0.01</v>
          </cell>
          <cell r="T49">
            <v>0.01</v>
          </cell>
          <cell r="U49">
            <v>0.01</v>
          </cell>
          <cell r="V49">
            <v>0.01</v>
          </cell>
          <cell r="W49">
            <v>0.01</v>
          </cell>
          <cell r="X49">
            <v>0.01</v>
          </cell>
          <cell r="Y49">
            <v>0.01</v>
          </cell>
          <cell r="Z49">
            <v>0.01</v>
          </cell>
          <cell r="AA49">
            <v>0.01</v>
          </cell>
          <cell r="AB49">
            <v>0.01</v>
          </cell>
        </row>
        <row r="50">
          <cell r="J50">
            <v>1.1399999999999999</v>
          </cell>
          <cell r="Y50">
            <v>0.22</v>
          </cell>
          <cell r="Z50">
            <v>0.23</v>
          </cell>
          <cell r="AA50">
            <v>0.23</v>
          </cell>
          <cell r="AB50">
            <v>0.23</v>
          </cell>
          <cell r="AC50">
            <v>0.23</v>
          </cell>
        </row>
        <row r="51">
          <cell r="J51">
            <v>1.7</v>
          </cell>
          <cell r="T51">
            <v>0.17</v>
          </cell>
          <cell r="U51">
            <v>0.17</v>
          </cell>
          <cell r="V51">
            <v>0.17</v>
          </cell>
          <cell r="W51">
            <v>0.17</v>
          </cell>
          <cell r="X51">
            <v>0.17</v>
          </cell>
          <cell r="Y51">
            <v>0.17</v>
          </cell>
          <cell r="Z51">
            <v>0.17</v>
          </cell>
          <cell r="AA51">
            <v>0.17</v>
          </cell>
          <cell r="AB51">
            <v>0.17</v>
          </cell>
          <cell r="AC51">
            <v>0.17</v>
          </cell>
        </row>
        <row r="52">
          <cell r="J52">
            <v>0.78</v>
          </cell>
          <cell r="X52">
            <v>0.13</v>
          </cell>
          <cell r="Y52">
            <v>0.13</v>
          </cell>
          <cell r="Z52">
            <v>0.13</v>
          </cell>
          <cell r="AA52">
            <v>0.13</v>
          </cell>
          <cell r="AB52">
            <v>0.13</v>
          </cell>
          <cell r="AC52">
            <v>0.13</v>
          </cell>
        </row>
        <row r="53">
          <cell r="J53">
            <v>0.84</v>
          </cell>
          <cell r="V53">
            <v>0.09</v>
          </cell>
          <cell r="W53">
            <v>0.09</v>
          </cell>
          <cell r="X53">
            <v>0.09</v>
          </cell>
          <cell r="Y53">
            <v>0.09</v>
          </cell>
          <cell r="Z53">
            <v>0.1</v>
          </cell>
          <cell r="AA53">
            <v>0.1</v>
          </cell>
          <cell r="AB53">
            <v>0.1</v>
          </cell>
          <cell r="AC53">
            <v>0.09</v>
          </cell>
          <cell r="AD53">
            <v>0.09</v>
          </cell>
        </row>
        <row r="54">
          <cell r="J54">
            <v>0.01</v>
          </cell>
          <cell r="AD54">
            <v>0.01</v>
          </cell>
        </row>
        <row r="55">
          <cell r="J55">
            <v>0.21</v>
          </cell>
          <cell r="Y55">
            <v>0.04</v>
          </cell>
          <cell r="Z55">
            <v>0.04</v>
          </cell>
          <cell r="AA55">
            <v>0.05</v>
          </cell>
          <cell r="AB55">
            <v>0.04</v>
          </cell>
          <cell r="AC55">
            <v>0.04</v>
          </cell>
        </row>
        <row r="56">
          <cell r="J56">
            <v>1.59</v>
          </cell>
          <cell r="Y56">
            <v>0.19</v>
          </cell>
          <cell r="Z56">
            <v>0.2</v>
          </cell>
          <cell r="AA56">
            <v>0.2</v>
          </cell>
          <cell r="AB56">
            <v>0.2</v>
          </cell>
          <cell r="AC56">
            <v>0.2</v>
          </cell>
          <cell r="AD56">
            <v>0.2</v>
          </cell>
          <cell r="AE56">
            <v>0.2</v>
          </cell>
          <cell r="AF56">
            <v>0.2</v>
          </cell>
        </row>
        <row r="57">
          <cell r="J57">
            <v>0.25</v>
          </cell>
          <cell r="Y57">
            <v>0.04</v>
          </cell>
          <cell r="Z57">
            <v>0.04</v>
          </cell>
          <cell r="AA57">
            <v>0.04</v>
          </cell>
          <cell r="AB57">
            <v>0.05</v>
          </cell>
          <cell r="AC57">
            <v>0.04</v>
          </cell>
          <cell r="AD57">
            <v>0.04</v>
          </cell>
        </row>
        <row r="58">
          <cell r="J58">
            <v>12.34</v>
          </cell>
          <cell r="U58">
            <v>1.23</v>
          </cell>
          <cell r="V58">
            <v>1.23</v>
          </cell>
          <cell r="W58">
            <v>1.23</v>
          </cell>
          <cell r="X58">
            <v>1.24</v>
          </cell>
          <cell r="Y58">
            <v>1.24</v>
          </cell>
          <cell r="Z58">
            <v>1.24</v>
          </cell>
          <cell r="AA58">
            <v>1.24</v>
          </cell>
          <cell r="AB58">
            <v>1.23</v>
          </cell>
          <cell r="AC58">
            <v>1.23</v>
          </cell>
          <cell r="AD58">
            <v>1.23</v>
          </cell>
        </row>
        <row r="59">
          <cell r="J59">
            <v>0.77</v>
          </cell>
          <cell r="V59">
            <v>7.0000000000000007E-2</v>
          </cell>
          <cell r="W59">
            <v>7.0000000000000007E-2</v>
          </cell>
          <cell r="X59">
            <v>7.0000000000000007E-2</v>
          </cell>
          <cell r="Y59">
            <v>7.0000000000000007E-2</v>
          </cell>
          <cell r="Z59">
            <v>7.0000000000000007E-2</v>
          </cell>
          <cell r="AA59">
            <v>7.0000000000000007E-2</v>
          </cell>
          <cell r="AB59">
            <v>7.0000000000000007E-2</v>
          </cell>
          <cell r="AC59">
            <v>7.0000000000000007E-2</v>
          </cell>
          <cell r="AD59">
            <v>7.0000000000000007E-2</v>
          </cell>
          <cell r="AE59">
            <v>7.0000000000000007E-2</v>
          </cell>
          <cell r="AF59">
            <v>7.0000000000000007E-2</v>
          </cell>
        </row>
        <row r="60">
          <cell r="J60">
            <v>0.14000000000000001</v>
          </cell>
          <cell r="W60">
            <v>0.01</v>
          </cell>
          <cell r="X60">
            <v>0.02</v>
          </cell>
          <cell r="Y60">
            <v>0.02</v>
          </cell>
          <cell r="Z60">
            <v>0.02</v>
          </cell>
          <cell r="AA60">
            <v>0.02</v>
          </cell>
          <cell r="AB60">
            <v>0.02</v>
          </cell>
          <cell r="AC60">
            <v>0.02</v>
          </cell>
          <cell r="AD60">
            <v>0.01</v>
          </cell>
        </row>
        <row r="64">
          <cell r="J64">
            <v>0.46</v>
          </cell>
        </row>
        <row r="65">
          <cell r="J65">
            <v>8.2899999999999991</v>
          </cell>
        </row>
        <row r="66">
          <cell r="J66">
            <v>5.43</v>
          </cell>
        </row>
        <row r="67">
          <cell r="J67">
            <v>0.63</v>
          </cell>
        </row>
        <row r="68">
          <cell r="J68">
            <v>0.39</v>
          </cell>
        </row>
        <row r="69">
          <cell r="J69">
            <v>2.5099999999999998</v>
          </cell>
        </row>
        <row r="70">
          <cell r="J70">
            <v>0.53</v>
          </cell>
        </row>
        <row r="71">
          <cell r="J71">
            <v>7.0000000000000007E-2</v>
          </cell>
        </row>
        <row r="72">
          <cell r="J72">
            <v>2.0099999999999998</v>
          </cell>
        </row>
      </sheetData>
      <sheetData sheetId="5">
        <row r="9">
          <cell r="J9">
            <v>0.27</v>
          </cell>
          <cell r="S9">
            <v>0.13</v>
          </cell>
          <cell r="T9">
            <v>0.14000000000000001</v>
          </cell>
        </row>
        <row r="10">
          <cell r="J10">
            <v>1.1499999999999999</v>
          </cell>
          <cell r="S10">
            <v>0.56999999999999995</v>
          </cell>
          <cell r="T10">
            <v>0.57999999999999996</v>
          </cell>
        </row>
        <row r="11">
          <cell r="J11">
            <v>0.52</v>
          </cell>
          <cell r="R11">
            <v>0.17</v>
          </cell>
          <cell r="S11">
            <v>0.18</v>
          </cell>
          <cell r="T11">
            <v>0.17</v>
          </cell>
        </row>
        <row r="12">
          <cell r="J12">
            <v>1.58</v>
          </cell>
          <cell r="S12">
            <v>0.79</v>
          </cell>
          <cell r="T12">
            <v>0.79</v>
          </cell>
        </row>
        <row r="16">
          <cell r="J16">
            <v>14.88</v>
          </cell>
          <cell r="N16">
            <v>1.48</v>
          </cell>
          <cell r="O16">
            <v>1.49</v>
          </cell>
          <cell r="P16">
            <v>1.49</v>
          </cell>
          <cell r="Q16">
            <v>1.49</v>
          </cell>
          <cell r="R16">
            <v>1.49</v>
          </cell>
          <cell r="S16">
            <v>1.49</v>
          </cell>
          <cell r="T16">
            <v>1.49</v>
          </cell>
          <cell r="U16">
            <v>1.49</v>
          </cell>
          <cell r="V16">
            <v>1.49</v>
          </cell>
          <cell r="W16">
            <v>1.48</v>
          </cell>
        </row>
        <row r="17">
          <cell r="J17">
            <v>4.8499999999999996</v>
          </cell>
          <cell r="O17">
            <v>0.44</v>
          </cell>
          <cell r="P17">
            <v>0.44</v>
          </cell>
          <cell r="Q17">
            <v>0.44</v>
          </cell>
          <cell r="R17">
            <v>0.44</v>
          </cell>
          <cell r="S17">
            <v>0.44</v>
          </cell>
          <cell r="T17">
            <v>0.44</v>
          </cell>
          <cell r="U17">
            <v>0.45</v>
          </cell>
          <cell r="V17">
            <v>0.44</v>
          </cell>
          <cell r="W17">
            <v>0.44</v>
          </cell>
          <cell r="X17">
            <v>0.44</v>
          </cell>
          <cell r="Y17">
            <v>0.44</v>
          </cell>
        </row>
        <row r="18">
          <cell r="J18">
            <v>4.99</v>
          </cell>
          <cell r="P18">
            <v>0.55000000000000004</v>
          </cell>
          <cell r="Q18">
            <v>0.55000000000000004</v>
          </cell>
          <cell r="R18">
            <v>0.55000000000000004</v>
          </cell>
          <cell r="S18">
            <v>0.56000000000000005</v>
          </cell>
          <cell r="T18">
            <v>0.56000000000000005</v>
          </cell>
          <cell r="U18">
            <v>0.56000000000000005</v>
          </cell>
          <cell r="V18">
            <v>0.56000000000000005</v>
          </cell>
          <cell r="W18">
            <v>0.55000000000000004</v>
          </cell>
          <cell r="X18">
            <v>0.55000000000000004</v>
          </cell>
        </row>
        <row r="19">
          <cell r="J19">
            <v>7.0000000000000007E-2</v>
          </cell>
          <cell r="T19">
            <v>0.03</v>
          </cell>
          <cell r="U19">
            <v>0.04</v>
          </cell>
        </row>
        <row r="20">
          <cell r="J20">
            <v>0.3</v>
          </cell>
          <cell r="P20">
            <v>0.06</v>
          </cell>
          <cell r="Q20">
            <v>0.06</v>
          </cell>
          <cell r="R20">
            <v>0.06</v>
          </cell>
          <cell r="S20">
            <v>0.06</v>
          </cell>
          <cell r="T20">
            <v>0.06</v>
          </cell>
        </row>
        <row r="21">
          <cell r="J21">
            <v>0.66</v>
          </cell>
          <cell r="AF21">
            <v>0.22</v>
          </cell>
          <cell r="AG21">
            <v>0.22</v>
          </cell>
          <cell r="AH21">
            <v>0.22</v>
          </cell>
        </row>
        <row r="22">
          <cell r="J22">
            <v>0.98</v>
          </cell>
          <cell r="AF22">
            <v>0.32</v>
          </cell>
          <cell r="AG22">
            <v>0.33</v>
          </cell>
          <cell r="AH22">
            <v>0.33</v>
          </cell>
        </row>
        <row r="23">
          <cell r="J23">
            <v>4.3899999999999997</v>
          </cell>
          <cell r="Y23">
            <v>0.73</v>
          </cell>
          <cell r="Z23">
            <v>0.73</v>
          </cell>
          <cell r="AA23">
            <v>0.73</v>
          </cell>
          <cell r="AB23">
            <v>0.74</v>
          </cell>
          <cell r="AC23">
            <v>0.73</v>
          </cell>
          <cell r="AD23">
            <v>0.73</v>
          </cell>
        </row>
        <row r="27">
          <cell r="J27">
            <v>1.1200000000000001</v>
          </cell>
          <cell r="P27">
            <v>0.12</v>
          </cell>
          <cell r="Q27">
            <v>0.12</v>
          </cell>
          <cell r="R27">
            <v>0.12</v>
          </cell>
          <cell r="S27">
            <v>0.13</v>
          </cell>
          <cell r="T27">
            <v>0.13</v>
          </cell>
          <cell r="U27">
            <v>0.13</v>
          </cell>
          <cell r="V27">
            <v>0.13</v>
          </cell>
          <cell r="W27">
            <v>0.12</v>
          </cell>
          <cell r="X27">
            <v>0.12</v>
          </cell>
        </row>
        <row r="28">
          <cell r="J28">
            <v>0.15</v>
          </cell>
          <cell r="P28">
            <v>0.03</v>
          </cell>
          <cell r="Q28">
            <v>0.04</v>
          </cell>
          <cell r="R28">
            <v>0.04</v>
          </cell>
          <cell r="S28">
            <v>0.04</v>
          </cell>
        </row>
        <row r="29">
          <cell r="J29">
            <v>0.27</v>
          </cell>
          <cell r="T29">
            <v>0.13</v>
          </cell>
          <cell r="U29">
            <v>0.14000000000000001</v>
          </cell>
        </row>
        <row r="33">
          <cell r="J33">
            <v>0.92</v>
          </cell>
          <cell r="U33">
            <v>0.13</v>
          </cell>
          <cell r="V33">
            <v>0.13</v>
          </cell>
          <cell r="W33">
            <v>0.13</v>
          </cell>
          <cell r="X33">
            <v>0.13</v>
          </cell>
          <cell r="Y33">
            <v>0.14000000000000001</v>
          </cell>
          <cell r="Z33">
            <v>0.13</v>
          </cell>
          <cell r="AA33">
            <v>0.13</v>
          </cell>
        </row>
        <row r="34">
          <cell r="J34">
            <v>0.36</v>
          </cell>
          <cell r="U34">
            <v>0.05</v>
          </cell>
          <cell r="V34">
            <v>0.05</v>
          </cell>
          <cell r="W34">
            <v>0.05</v>
          </cell>
          <cell r="X34">
            <v>0.05</v>
          </cell>
          <cell r="Y34">
            <v>0.06</v>
          </cell>
          <cell r="Z34">
            <v>0.05</v>
          </cell>
          <cell r="AA34">
            <v>0.05</v>
          </cell>
        </row>
        <row r="35">
          <cell r="J35">
            <v>0.94</v>
          </cell>
          <cell r="V35">
            <v>7.0000000000000007E-2</v>
          </cell>
          <cell r="W35">
            <v>0.08</v>
          </cell>
          <cell r="X35">
            <v>0.08</v>
          </cell>
          <cell r="Y35">
            <v>0.08</v>
          </cell>
          <cell r="Z35">
            <v>0.08</v>
          </cell>
          <cell r="AA35">
            <v>0.08</v>
          </cell>
          <cell r="AB35">
            <v>0.08</v>
          </cell>
          <cell r="AC35">
            <v>0.08</v>
          </cell>
          <cell r="AD35">
            <v>0.08</v>
          </cell>
          <cell r="AE35">
            <v>0.08</v>
          </cell>
          <cell r="AF35">
            <v>0.08</v>
          </cell>
          <cell r="AG35">
            <v>7.0000000000000007E-2</v>
          </cell>
        </row>
        <row r="36">
          <cell r="J36">
            <v>0.38</v>
          </cell>
          <cell r="W36">
            <v>0.03</v>
          </cell>
          <cell r="X36">
            <v>0.03</v>
          </cell>
          <cell r="Y36">
            <v>0.03</v>
          </cell>
          <cell r="Z36">
            <v>0.04</v>
          </cell>
          <cell r="AA36">
            <v>0.04</v>
          </cell>
          <cell r="AB36">
            <v>0.04</v>
          </cell>
          <cell r="AC36">
            <v>0.04</v>
          </cell>
          <cell r="AD36">
            <v>0.04</v>
          </cell>
          <cell r="AE36">
            <v>0.03</v>
          </cell>
          <cell r="AF36">
            <v>0.03</v>
          </cell>
          <cell r="AG36">
            <v>0.03</v>
          </cell>
        </row>
        <row r="37">
          <cell r="J37">
            <v>0.03</v>
          </cell>
          <cell r="Z37">
            <v>0.01</v>
          </cell>
          <cell r="AD37">
            <v>0.01</v>
          </cell>
          <cell r="AG37">
            <v>0.01</v>
          </cell>
        </row>
        <row r="38">
          <cell r="J38">
            <v>0.2</v>
          </cell>
          <cell r="U38">
            <v>0.01</v>
          </cell>
          <cell r="V38">
            <v>0.01</v>
          </cell>
          <cell r="W38">
            <v>0.02</v>
          </cell>
          <cell r="X38">
            <v>0.02</v>
          </cell>
          <cell r="Y38">
            <v>0.02</v>
          </cell>
          <cell r="Z38">
            <v>0.02</v>
          </cell>
          <cell r="AA38">
            <v>0.02</v>
          </cell>
          <cell r="AB38">
            <v>0.02</v>
          </cell>
          <cell r="AC38">
            <v>0.02</v>
          </cell>
          <cell r="AD38">
            <v>0.02</v>
          </cell>
          <cell r="AE38">
            <v>0.01</v>
          </cell>
          <cell r="AF38">
            <v>0.01</v>
          </cell>
        </row>
        <row r="39">
          <cell r="J39">
            <v>0.15</v>
          </cell>
          <cell r="AA39">
            <v>0.02</v>
          </cell>
          <cell r="AB39">
            <v>0.02</v>
          </cell>
          <cell r="AC39">
            <v>0.02</v>
          </cell>
          <cell r="AD39">
            <v>0.02</v>
          </cell>
          <cell r="AE39">
            <v>0.03</v>
          </cell>
          <cell r="AF39">
            <v>0.02</v>
          </cell>
          <cell r="AG39">
            <v>0.02</v>
          </cell>
        </row>
        <row r="43">
          <cell r="J43">
            <v>1</v>
          </cell>
          <cell r="V43">
            <v>0.11</v>
          </cell>
          <cell r="W43">
            <v>0.11</v>
          </cell>
          <cell r="X43">
            <v>0.11</v>
          </cell>
          <cell r="Y43">
            <v>0.11</v>
          </cell>
          <cell r="Z43">
            <v>0.11</v>
          </cell>
          <cell r="AA43">
            <v>0.11</v>
          </cell>
          <cell r="AB43">
            <v>0.12</v>
          </cell>
          <cell r="AC43">
            <v>0.11</v>
          </cell>
          <cell r="AD43">
            <v>0.11</v>
          </cell>
        </row>
        <row r="44">
          <cell r="J44">
            <v>1.1499999999999999</v>
          </cell>
          <cell r="W44">
            <v>0.11</v>
          </cell>
          <cell r="X44">
            <v>0.11</v>
          </cell>
          <cell r="Y44">
            <v>0.11</v>
          </cell>
          <cell r="Z44">
            <v>0.12</v>
          </cell>
          <cell r="AA44">
            <v>0.12</v>
          </cell>
          <cell r="AB44">
            <v>0.12</v>
          </cell>
          <cell r="AC44">
            <v>0.12</v>
          </cell>
          <cell r="AD44">
            <v>0.12</v>
          </cell>
          <cell r="AE44">
            <v>0.11</v>
          </cell>
          <cell r="AF44">
            <v>0.11</v>
          </cell>
        </row>
        <row r="45">
          <cell r="J45">
            <v>1.06</v>
          </cell>
          <cell r="W45">
            <v>0.1</v>
          </cell>
          <cell r="X45">
            <v>0.1</v>
          </cell>
          <cell r="Y45">
            <v>0.11</v>
          </cell>
          <cell r="Z45">
            <v>0.11</v>
          </cell>
          <cell r="AA45">
            <v>0.11</v>
          </cell>
          <cell r="AB45">
            <v>0.11</v>
          </cell>
          <cell r="AC45">
            <v>0.11</v>
          </cell>
          <cell r="AD45">
            <v>0.11</v>
          </cell>
          <cell r="AE45">
            <v>0.1</v>
          </cell>
          <cell r="AF45">
            <v>0.1</v>
          </cell>
        </row>
        <row r="46">
          <cell r="J46">
            <v>0.62</v>
          </cell>
          <cell r="X46">
            <v>0.06</v>
          </cell>
          <cell r="Y46">
            <v>7.0000000000000007E-2</v>
          </cell>
          <cell r="Z46">
            <v>7.0000000000000007E-2</v>
          </cell>
          <cell r="AA46">
            <v>7.0000000000000007E-2</v>
          </cell>
          <cell r="AB46">
            <v>7.0000000000000007E-2</v>
          </cell>
          <cell r="AC46">
            <v>7.0000000000000007E-2</v>
          </cell>
          <cell r="AD46">
            <v>7.0000000000000007E-2</v>
          </cell>
          <cell r="AE46">
            <v>7.0000000000000007E-2</v>
          </cell>
          <cell r="AF46">
            <v>7.0000000000000007E-2</v>
          </cell>
        </row>
        <row r="47">
          <cell r="J47">
            <v>0.01</v>
          </cell>
          <cell r="AF47">
            <v>0.01</v>
          </cell>
        </row>
        <row r="48">
          <cell r="J48">
            <v>3.66</v>
          </cell>
          <cell r="W48">
            <v>0.4</v>
          </cell>
          <cell r="X48">
            <v>0.4</v>
          </cell>
          <cell r="Y48">
            <v>0.41</v>
          </cell>
          <cell r="Z48">
            <v>0.41</v>
          </cell>
          <cell r="AA48">
            <v>0.41</v>
          </cell>
          <cell r="AB48">
            <v>0.41</v>
          </cell>
          <cell r="AC48">
            <v>0.41</v>
          </cell>
          <cell r="AD48">
            <v>0.41</v>
          </cell>
          <cell r="AE48">
            <v>0.4</v>
          </cell>
        </row>
        <row r="49">
          <cell r="J49">
            <v>0.4</v>
          </cell>
          <cell r="W49">
            <v>0.04</v>
          </cell>
          <cell r="X49">
            <v>0.04</v>
          </cell>
          <cell r="Y49">
            <v>0.04</v>
          </cell>
          <cell r="Z49">
            <v>0.05</v>
          </cell>
          <cell r="AA49">
            <v>0.05</v>
          </cell>
          <cell r="AB49">
            <v>0.05</v>
          </cell>
          <cell r="AC49">
            <v>0.05</v>
          </cell>
          <cell r="AD49">
            <v>0.04</v>
          </cell>
          <cell r="AE49">
            <v>0.04</v>
          </cell>
        </row>
        <row r="50">
          <cell r="J50">
            <v>0.94</v>
          </cell>
          <cell r="AB50">
            <v>0.13</v>
          </cell>
          <cell r="AC50">
            <v>0.13</v>
          </cell>
          <cell r="AD50">
            <v>0.14000000000000001</v>
          </cell>
          <cell r="AE50">
            <v>0.14000000000000001</v>
          </cell>
          <cell r="AF50">
            <v>0.14000000000000001</v>
          </cell>
          <cell r="AG50">
            <v>0.13</v>
          </cell>
          <cell r="AH50">
            <v>0.13</v>
          </cell>
        </row>
        <row r="51">
          <cell r="J51">
            <v>4.1100000000000003</v>
          </cell>
          <cell r="AA51">
            <v>0.68</v>
          </cell>
          <cell r="AB51">
            <v>0.68</v>
          </cell>
          <cell r="AC51">
            <v>0.69</v>
          </cell>
          <cell r="AD51">
            <v>0.69</v>
          </cell>
          <cell r="AE51">
            <v>0.69</v>
          </cell>
          <cell r="AF51">
            <v>0.68</v>
          </cell>
        </row>
        <row r="52">
          <cell r="J52">
            <v>8.42</v>
          </cell>
          <cell r="W52">
            <v>0.84</v>
          </cell>
          <cell r="X52">
            <v>0.84</v>
          </cell>
          <cell r="Y52">
            <v>0.84</v>
          </cell>
          <cell r="Z52">
            <v>0.84</v>
          </cell>
          <cell r="AA52">
            <v>0.84</v>
          </cell>
          <cell r="AB52">
            <v>0.85</v>
          </cell>
          <cell r="AC52">
            <v>0.85</v>
          </cell>
          <cell r="AD52">
            <v>0.84</v>
          </cell>
          <cell r="AE52">
            <v>0.84</v>
          </cell>
          <cell r="AF52">
            <v>0.84</v>
          </cell>
        </row>
        <row r="53">
          <cell r="J53">
            <v>0.22</v>
          </cell>
          <cell r="V53">
            <v>0.02</v>
          </cell>
          <cell r="W53">
            <v>0.02</v>
          </cell>
          <cell r="X53">
            <v>0.02</v>
          </cell>
          <cell r="Y53">
            <v>0.03</v>
          </cell>
          <cell r="Z53">
            <v>0.03</v>
          </cell>
          <cell r="AA53">
            <v>0.03</v>
          </cell>
          <cell r="AB53">
            <v>0.03</v>
          </cell>
          <cell r="AC53">
            <v>0.02</v>
          </cell>
          <cell r="AD53">
            <v>0.02</v>
          </cell>
        </row>
        <row r="54">
          <cell r="J54">
            <v>0.41</v>
          </cell>
          <cell r="Z54">
            <v>0.08</v>
          </cell>
          <cell r="AA54">
            <v>0.08</v>
          </cell>
          <cell r="AB54">
            <v>0.09</v>
          </cell>
          <cell r="AC54">
            <v>0.08</v>
          </cell>
          <cell r="AD54">
            <v>0.08</v>
          </cell>
        </row>
        <row r="58">
          <cell r="J58">
            <v>0.3</v>
          </cell>
          <cell r="Q58">
            <v>7.0000000000000007E-2</v>
          </cell>
          <cell r="R58">
            <v>0.08</v>
          </cell>
          <cell r="S58">
            <v>0.08</v>
          </cell>
          <cell r="T58">
            <v>7.0000000000000007E-2</v>
          </cell>
        </row>
        <row r="59">
          <cell r="J59">
            <v>0.08</v>
          </cell>
          <cell r="R59">
            <v>0.02</v>
          </cell>
          <cell r="S59">
            <v>0.03</v>
          </cell>
          <cell r="T59">
            <v>0.03</v>
          </cell>
        </row>
        <row r="60">
          <cell r="J60">
            <v>8.5500000000000007</v>
          </cell>
          <cell r="U60">
            <v>0.5</v>
          </cell>
          <cell r="V60">
            <v>0.5</v>
          </cell>
          <cell r="W60">
            <v>0.5</v>
          </cell>
          <cell r="X60">
            <v>0.5</v>
          </cell>
          <cell r="Y60">
            <v>0.5</v>
          </cell>
          <cell r="Z60">
            <v>0.5</v>
          </cell>
          <cell r="AA60">
            <v>0.51</v>
          </cell>
          <cell r="AB60">
            <v>0.51</v>
          </cell>
          <cell r="AC60">
            <v>0.51</v>
          </cell>
          <cell r="AD60">
            <v>0.51</v>
          </cell>
          <cell r="AE60">
            <v>0.51</v>
          </cell>
          <cell r="AF60">
            <v>0.5</v>
          </cell>
          <cell r="AG60">
            <v>0.5</v>
          </cell>
          <cell r="AH60">
            <v>0.5</v>
          </cell>
          <cell r="AI60">
            <v>0.5</v>
          </cell>
          <cell r="AJ60">
            <v>0.5</v>
          </cell>
          <cell r="AK60">
            <v>0.5</v>
          </cell>
        </row>
        <row r="61">
          <cell r="J61">
            <v>6.34</v>
          </cell>
          <cell r="X61">
            <v>0.45</v>
          </cell>
          <cell r="Y61">
            <v>0.45</v>
          </cell>
          <cell r="Z61">
            <v>0.45</v>
          </cell>
          <cell r="AA61">
            <v>0.45</v>
          </cell>
          <cell r="AB61">
            <v>0.45</v>
          </cell>
          <cell r="AC61">
            <v>0.46</v>
          </cell>
          <cell r="AD61">
            <v>0.46</v>
          </cell>
          <cell r="AE61">
            <v>0.46</v>
          </cell>
          <cell r="AF61">
            <v>0.46</v>
          </cell>
          <cell r="AG61">
            <v>0.45</v>
          </cell>
          <cell r="AH61">
            <v>0.45</v>
          </cell>
          <cell r="AI61">
            <v>0.45</v>
          </cell>
          <cell r="AJ61">
            <v>0.45</v>
          </cell>
          <cell r="AK61">
            <v>0.45</v>
          </cell>
        </row>
        <row r="62">
          <cell r="J62">
            <v>0.08</v>
          </cell>
          <cell r="W62">
            <v>0.01</v>
          </cell>
          <cell r="Y62">
            <v>0.01</v>
          </cell>
          <cell r="AA62">
            <v>0.01</v>
          </cell>
          <cell r="AC62">
            <v>0.01</v>
          </cell>
          <cell r="AE62">
            <v>0.01</v>
          </cell>
          <cell r="AG62">
            <v>0.01</v>
          </cell>
          <cell r="AI62">
            <v>0.01</v>
          </cell>
          <cell r="AK62">
            <v>0.01</v>
          </cell>
        </row>
        <row r="63">
          <cell r="J63">
            <v>0.33</v>
          </cell>
          <cell r="Y63">
            <v>0.02</v>
          </cell>
          <cell r="Z63">
            <v>0.02</v>
          </cell>
          <cell r="AA63">
            <v>0.02</v>
          </cell>
          <cell r="AB63">
            <v>0.03</v>
          </cell>
          <cell r="AC63">
            <v>0.03</v>
          </cell>
          <cell r="AD63">
            <v>0.03</v>
          </cell>
          <cell r="AE63">
            <v>0.03</v>
          </cell>
          <cell r="AF63">
            <v>0.03</v>
          </cell>
          <cell r="AG63">
            <v>0.03</v>
          </cell>
          <cell r="AH63">
            <v>0.03</v>
          </cell>
          <cell r="AI63">
            <v>0.02</v>
          </cell>
          <cell r="AJ63">
            <v>0.02</v>
          </cell>
          <cell r="AK63">
            <v>0.02</v>
          </cell>
        </row>
        <row r="64">
          <cell r="J64">
            <v>1.45</v>
          </cell>
          <cell r="V64">
            <v>0.09</v>
          </cell>
          <cell r="W64">
            <v>0.09</v>
          </cell>
          <cell r="X64">
            <v>0.09</v>
          </cell>
          <cell r="Y64">
            <v>0.09</v>
          </cell>
          <cell r="Z64">
            <v>0.09</v>
          </cell>
          <cell r="AA64">
            <v>0.09</v>
          </cell>
          <cell r="AB64">
            <v>0.09</v>
          </cell>
          <cell r="AC64">
            <v>0.09</v>
          </cell>
          <cell r="AD64">
            <v>0.1</v>
          </cell>
          <cell r="AE64">
            <v>0.09</v>
          </cell>
          <cell r="AF64">
            <v>0.09</v>
          </cell>
          <cell r="AG64">
            <v>0.09</v>
          </cell>
          <cell r="AH64">
            <v>0.09</v>
          </cell>
          <cell r="AI64">
            <v>0.09</v>
          </cell>
          <cell r="AJ64">
            <v>0.09</v>
          </cell>
          <cell r="AK64">
            <v>0.09</v>
          </cell>
        </row>
        <row r="65">
          <cell r="J65">
            <v>0.06</v>
          </cell>
          <cell r="Z65">
            <v>0.01</v>
          </cell>
          <cell r="AB65">
            <v>0.01</v>
          </cell>
          <cell r="AD65">
            <v>0.01</v>
          </cell>
          <cell r="AF65">
            <v>0.01</v>
          </cell>
          <cell r="AH65">
            <v>0.01</v>
          </cell>
          <cell r="AJ65">
            <v>0.01</v>
          </cell>
        </row>
        <row r="66">
          <cell r="J66">
            <v>1.85</v>
          </cell>
          <cell r="AD66">
            <v>0.23</v>
          </cell>
          <cell r="AE66">
            <v>0.23</v>
          </cell>
          <cell r="AF66">
            <v>0.23</v>
          </cell>
          <cell r="AG66">
            <v>0.23</v>
          </cell>
          <cell r="AH66">
            <v>0.24</v>
          </cell>
          <cell r="AI66">
            <v>0.23</v>
          </cell>
          <cell r="AJ66">
            <v>0.23</v>
          </cell>
          <cell r="AK66">
            <v>0.23</v>
          </cell>
        </row>
      </sheetData>
      <sheetData sheetId="6">
        <row r="9">
          <cell r="W9">
            <v>0.01</v>
          </cell>
          <cell r="X9">
            <v>0.02</v>
          </cell>
        </row>
        <row r="12">
          <cell r="J12">
            <v>0.64</v>
          </cell>
          <cell r="U12">
            <v>0.26</v>
          </cell>
          <cell r="V12">
            <v>0.26</v>
          </cell>
          <cell r="W12">
            <v>0.12</v>
          </cell>
        </row>
        <row r="13">
          <cell r="J13">
            <v>2.59</v>
          </cell>
          <cell r="U13">
            <v>1.04</v>
          </cell>
          <cell r="V13">
            <v>1.04</v>
          </cell>
          <cell r="W13">
            <v>0.51</v>
          </cell>
        </row>
        <row r="14">
          <cell r="J14">
            <v>1.25</v>
          </cell>
          <cell r="S14">
            <v>0.28000000000000003</v>
          </cell>
          <cell r="T14">
            <v>0.28000000000000003</v>
          </cell>
          <cell r="U14">
            <v>0.28000000000000003</v>
          </cell>
          <cell r="V14">
            <v>0.28000000000000003</v>
          </cell>
          <cell r="W14">
            <v>0.13</v>
          </cell>
        </row>
        <row r="15">
          <cell r="J15">
            <v>3.59</v>
          </cell>
          <cell r="U15">
            <v>1.44</v>
          </cell>
          <cell r="V15">
            <v>1.44</v>
          </cell>
          <cell r="W15">
            <v>0.71</v>
          </cell>
        </row>
        <row r="19">
          <cell r="J19">
            <v>6.87</v>
          </cell>
          <cell r="O19">
            <v>0.76</v>
          </cell>
          <cell r="P19">
            <v>0.76</v>
          </cell>
          <cell r="Q19">
            <v>0.76</v>
          </cell>
          <cell r="R19">
            <v>0.77</v>
          </cell>
          <cell r="S19">
            <v>0.77</v>
          </cell>
          <cell r="T19">
            <v>0.77</v>
          </cell>
          <cell r="U19">
            <v>0.76</v>
          </cell>
          <cell r="V19">
            <v>0.76</v>
          </cell>
          <cell r="W19">
            <v>0.76</v>
          </cell>
        </row>
        <row r="20">
          <cell r="J20">
            <v>2.82</v>
          </cell>
          <cell r="P20">
            <v>0.28000000000000003</v>
          </cell>
          <cell r="Q20">
            <v>0.28000000000000003</v>
          </cell>
          <cell r="R20">
            <v>0.28000000000000003</v>
          </cell>
          <cell r="S20">
            <v>0.28000000000000003</v>
          </cell>
          <cell r="T20">
            <v>0.28999999999999998</v>
          </cell>
          <cell r="U20">
            <v>0.28999999999999998</v>
          </cell>
          <cell r="V20">
            <v>0.28000000000000003</v>
          </cell>
          <cell r="W20">
            <v>0.28000000000000003</v>
          </cell>
          <cell r="X20">
            <v>0.28000000000000003</v>
          </cell>
          <cell r="Y20">
            <v>0.28000000000000003</v>
          </cell>
        </row>
        <row r="21">
          <cell r="J21">
            <v>2.4</v>
          </cell>
          <cell r="P21">
            <v>0.26</v>
          </cell>
          <cell r="Q21">
            <v>0.26</v>
          </cell>
          <cell r="R21">
            <v>0.27</v>
          </cell>
          <cell r="S21">
            <v>0.27</v>
          </cell>
          <cell r="T21">
            <v>0.27</v>
          </cell>
          <cell r="U21">
            <v>0.27</v>
          </cell>
          <cell r="V21">
            <v>0.27</v>
          </cell>
          <cell r="W21">
            <v>0.27</v>
          </cell>
          <cell r="X21">
            <v>0.26</v>
          </cell>
        </row>
        <row r="22">
          <cell r="J22">
            <v>0.05</v>
          </cell>
          <cell r="U22">
            <v>0.05</v>
          </cell>
        </row>
        <row r="23">
          <cell r="J23">
            <v>0.17</v>
          </cell>
          <cell r="P23">
            <v>0.03</v>
          </cell>
          <cell r="Q23">
            <v>0.03</v>
          </cell>
          <cell r="R23">
            <v>0.04</v>
          </cell>
          <cell r="S23">
            <v>0.04</v>
          </cell>
          <cell r="T23">
            <v>0.03</v>
          </cell>
        </row>
        <row r="24">
          <cell r="J24">
            <v>0.62</v>
          </cell>
          <cell r="AB24">
            <v>0.2</v>
          </cell>
          <cell r="AC24">
            <v>0.21</v>
          </cell>
          <cell r="AD24">
            <v>0.21</v>
          </cell>
        </row>
        <row r="25">
          <cell r="J25">
            <v>0.91</v>
          </cell>
          <cell r="AB25">
            <v>0.3</v>
          </cell>
          <cell r="AC25">
            <v>0.31</v>
          </cell>
          <cell r="AD25">
            <v>0.3</v>
          </cell>
        </row>
        <row r="26">
          <cell r="J26">
            <v>8.8699999999999992</v>
          </cell>
          <cell r="X26">
            <v>1.26</v>
          </cell>
          <cell r="Y26">
            <v>1.26</v>
          </cell>
          <cell r="Z26">
            <v>1.27</v>
          </cell>
          <cell r="AA26">
            <v>1.27</v>
          </cell>
          <cell r="AB26">
            <v>1.27</v>
          </cell>
          <cell r="AC26">
            <v>1.27</v>
          </cell>
          <cell r="AD26">
            <v>1.27</v>
          </cell>
        </row>
        <row r="30">
          <cell r="J30">
            <v>4.18</v>
          </cell>
          <cell r="P30">
            <v>0.46</v>
          </cell>
          <cell r="Q30">
            <v>0.46</v>
          </cell>
          <cell r="R30">
            <v>0.46</v>
          </cell>
          <cell r="S30">
            <v>0.47</v>
          </cell>
          <cell r="T30">
            <v>0.47</v>
          </cell>
          <cell r="U30">
            <v>0.47</v>
          </cell>
          <cell r="V30">
            <v>0.47</v>
          </cell>
          <cell r="W30">
            <v>0.46</v>
          </cell>
          <cell r="X30">
            <v>0.46</v>
          </cell>
        </row>
        <row r="31">
          <cell r="J31">
            <v>1.1000000000000001</v>
          </cell>
          <cell r="Q31">
            <v>0.27</v>
          </cell>
          <cell r="R31">
            <v>0.28000000000000003</v>
          </cell>
          <cell r="S31">
            <v>0.28000000000000003</v>
          </cell>
          <cell r="T31">
            <v>0.27</v>
          </cell>
        </row>
        <row r="32">
          <cell r="J32">
            <v>1.02</v>
          </cell>
          <cell r="U32">
            <v>0.25</v>
          </cell>
          <cell r="V32">
            <v>0.26</v>
          </cell>
          <cell r="W32">
            <v>0.26</v>
          </cell>
          <cell r="X32">
            <v>0.25</v>
          </cell>
        </row>
        <row r="36">
          <cell r="J36">
            <v>0.04</v>
          </cell>
          <cell r="U36">
            <v>0.01</v>
          </cell>
          <cell r="W36">
            <v>0.01</v>
          </cell>
          <cell r="Y36">
            <v>0.01</v>
          </cell>
          <cell r="AA36">
            <v>0.01</v>
          </cell>
        </row>
        <row r="37">
          <cell r="J37">
            <v>0.25</v>
          </cell>
          <cell r="U37">
            <v>0.03</v>
          </cell>
          <cell r="V37">
            <v>0.03</v>
          </cell>
          <cell r="W37">
            <v>0.04</v>
          </cell>
          <cell r="X37">
            <v>0.04</v>
          </cell>
          <cell r="Y37">
            <v>0.04</v>
          </cell>
          <cell r="Z37">
            <v>0.04</v>
          </cell>
          <cell r="AA37">
            <v>0.03</v>
          </cell>
        </row>
        <row r="38">
          <cell r="J38">
            <v>0.52</v>
          </cell>
          <cell r="W38">
            <v>0.06</v>
          </cell>
          <cell r="X38">
            <v>0.06</v>
          </cell>
          <cell r="Y38">
            <v>7.0000000000000007E-2</v>
          </cell>
          <cell r="Z38">
            <v>7.0000000000000007E-2</v>
          </cell>
          <cell r="AA38">
            <v>7.0000000000000007E-2</v>
          </cell>
          <cell r="AB38">
            <v>7.0000000000000007E-2</v>
          </cell>
          <cell r="AC38">
            <v>0.06</v>
          </cell>
          <cell r="AD38">
            <v>0.06</v>
          </cell>
        </row>
        <row r="39">
          <cell r="J39">
            <v>0.47</v>
          </cell>
          <cell r="W39">
            <v>0.05</v>
          </cell>
          <cell r="X39">
            <v>0.06</v>
          </cell>
          <cell r="Y39">
            <v>0.06</v>
          </cell>
          <cell r="Z39">
            <v>0.06</v>
          </cell>
          <cell r="AA39">
            <v>0.06</v>
          </cell>
          <cell r="AB39">
            <v>0.06</v>
          </cell>
          <cell r="AC39">
            <v>0.06</v>
          </cell>
          <cell r="AD39">
            <v>0.06</v>
          </cell>
        </row>
        <row r="40">
          <cell r="J40">
            <v>0.52</v>
          </cell>
          <cell r="U40">
            <v>0.05</v>
          </cell>
          <cell r="V40">
            <v>0.06</v>
          </cell>
          <cell r="W40">
            <v>0.06</v>
          </cell>
          <cell r="X40">
            <v>0.06</v>
          </cell>
          <cell r="Y40">
            <v>0.06</v>
          </cell>
          <cell r="Z40">
            <v>0.06</v>
          </cell>
          <cell r="AA40">
            <v>0.06</v>
          </cell>
          <cell r="AB40">
            <v>0.06</v>
          </cell>
          <cell r="AC40">
            <v>0.05</v>
          </cell>
        </row>
        <row r="47">
          <cell r="J47">
            <v>1.94</v>
          </cell>
          <cell r="V47">
            <v>0.38</v>
          </cell>
          <cell r="W47">
            <v>0.39</v>
          </cell>
          <cell r="X47">
            <v>0.39</v>
          </cell>
          <cell r="Y47">
            <v>0.39</v>
          </cell>
          <cell r="Z47">
            <v>0.39</v>
          </cell>
        </row>
        <row r="48">
          <cell r="J48">
            <v>1.01</v>
          </cell>
          <cell r="W48">
            <v>0.16</v>
          </cell>
          <cell r="X48">
            <v>0.17</v>
          </cell>
          <cell r="Y48">
            <v>0.17</v>
          </cell>
          <cell r="Z48">
            <v>0.17</v>
          </cell>
          <cell r="AA48">
            <v>0.17</v>
          </cell>
          <cell r="AB48">
            <v>0.17</v>
          </cell>
        </row>
        <row r="49">
          <cell r="J49">
            <v>1.69</v>
          </cell>
          <cell r="W49">
            <v>0.28000000000000003</v>
          </cell>
          <cell r="X49">
            <v>0.28000000000000003</v>
          </cell>
          <cell r="Y49">
            <v>0.28000000000000003</v>
          </cell>
          <cell r="Z49">
            <v>0.28999999999999998</v>
          </cell>
          <cell r="AA49">
            <v>0.28000000000000003</v>
          </cell>
          <cell r="AB49">
            <v>0.28000000000000003</v>
          </cell>
        </row>
        <row r="50">
          <cell r="J50">
            <v>0.78</v>
          </cell>
          <cell r="V50">
            <v>0.13</v>
          </cell>
          <cell r="W50">
            <v>0.13</v>
          </cell>
          <cell r="X50">
            <v>0.13</v>
          </cell>
          <cell r="Y50">
            <v>0.13</v>
          </cell>
          <cell r="Z50">
            <v>0.13</v>
          </cell>
          <cell r="AA50">
            <v>0.13</v>
          </cell>
        </row>
        <row r="51">
          <cell r="J51">
            <v>0.14000000000000001</v>
          </cell>
          <cell r="V51">
            <v>0.02</v>
          </cell>
          <cell r="W51">
            <v>0.02</v>
          </cell>
          <cell r="X51">
            <v>0.03</v>
          </cell>
          <cell r="Y51">
            <v>0.03</v>
          </cell>
          <cell r="Z51">
            <v>0.02</v>
          </cell>
          <cell r="AA51">
            <v>0.02</v>
          </cell>
        </row>
        <row r="52">
          <cell r="J52">
            <v>0.37</v>
          </cell>
          <cell r="Y52">
            <v>0.12</v>
          </cell>
          <cell r="Z52">
            <v>0.13</v>
          </cell>
          <cell r="AA52">
            <v>0.12</v>
          </cell>
        </row>
        <row r="53">
          <cell r="J53">
            <v>4.38</v>
          </cell>
          <cell r="Y53">
            <v>0.5</v>
          </cell>
          <cell r="Z53">
            <v>0.97</v>
          </cell>
          <cell r="AA53">
            <v>0.97</v>
          </cell>
          <cell r="AB53">
            <v>0.97</v>
          </cell>
          <cell r="AC53">
            <v>0.97</v>
          </cell>
        </row>
        <row r="54">
          <cell r="J54">
            <v>0.12</v>
          </cell>
          <cell r="U54">
            <v>0.01</v>
          </cell>
          <cell r="V54">
            <v>0.02</v>
          </cell>
          <cell r="W54">
            <v>0.02</v>
          </cell>
          <cell r="X54">
            <v>0.02</v>
          </cell>
          <cell r="Y54">
            <v>0.02</v>
          </cell>
          <cell r="Z54">
            <v>0.02</v>
          </cell>
          <cell r="AA54">
            <v>0.01</v>
          </cell>
        </row>
        <row r="55">
          <cell r="J55">
            <v>0.12</v>
          </cell>
          <cell r="V55">
            <v>0.02</v>
          </cell>
          <cell r="W55">
            <v>0.02</v>
          </cell>
          <cell r="X55">
            <v>0.02</v>
          </cell>
          <cell r="Y55">
            <v>0.02</v>
          </cell>
          <cell r="Z55">
            <v>0.02</v>
          </cell>
          <cell r="AA55">
            <v>0.02</v>
          </cell>
        </row>
        <row r="56">
          <cell r="J56">
            <v>1.33</v>
          </cell>
          <cell r="V56">
            <v>0.26</v>
          </cell>
          <cell r="W56">
            <v>0.27</v>
          </cell>
          <cell r="X56">
            <v>0.27</v>
          </cell>
          <cell r="Y56">
            <v>0.27</v>
          </cell>
          <cell r="Z56">
            <v>0.26</v>
          </cell>
        </row>
        <row r="57">
          <cell r="J57">
            <v>0.42</v>
          </cell>
          <cell r="Z57">
            <v>0.14000000000000001</v>
          </cell>
          <cell r="AA57">
            <v>0.14000000000000001</v>
          </cell>
          <cell r="AB57">
            <v>0.14000000000000001</v>
          </cell>
        </row>
        <row r="61">
          <cell r="J61">
            <v>0.39</v>
          </cell>
          <cell r="R61">
            <v>0.04</v>
          </cell>
          <cell r="S61">
            <v>0.1</v>
          </cell>
          <cell r="T61">
            <v>0.1</v>
          </cell>
          <cell r="U61">
            <v>0.1</v>
          </cell>
          <cell r="V61">
            <v>0.05</v>
          </cell>
        </row>
        <row r="62">
          <cell r="J62">
            <v>0.09</v>
          </cell>
          <cell r="S62">
            <v>0.01</v>
          </cell>
          <cell r="T62">
            <v>0.03</v>
          </cell>
          <cell r="U62">
            <v>0.03</v>
          </cell>
          <cell r="V62">
            <v>0.02</v>
          </cell>
        </row>
        <row r="63">
          <cell r="J63">
            <v>15.89</v>
          </cell>
          <cell r="V63">
            <v>0.99</v>
          </cell>
          <cell r="W63">
            <v>0.99</v>
          </cell>
          <cell r="X63">
            <v>0.99</v>
          </cell>
          <cell r="Y63">
            <v>0.99</v>
          </cell>
          <cell r="Z63">
            <v>0.99</v>
          </cell>
          <cell r="AA63">
            <v>1</v>
          </cell>
          <cell r="AB63">
            <v>1</v>
          </cell>
          <cell r="AC63">
            <v>1</v>
          </cell>
          <cell r="AD63">
            <v>1</v>
          </cell>
          <cell r="AE63">
            <v>1</v>
          </cell>
          <cell r="AF63">
            <v>0.99</v>
          </cell>
          <cell r="AG63">
            <v>0.99</v>
          </cell>
          <cell r="AH63">
            <v>0.99</v>
          </cell>
          <cell r="AI63">
            <v>0.99</v>
          </cell>
          <cell r="AJ63">
            <v>0.99</v>
          </cell>
          <cell r="AK63">
            <v>0.99</v>
          </cell>
        </row>
        <row r="64">
          <cell r="J64">
            <v>8.67</v>
          </cell>
          <cell r="X64">
            <v>0.61</v>
          </cell>
          <cell r="Y64">
            <v>0.62</v>
          </cell>
          <cell r="Z64">
            <v>0.62</v>
          </cell>
          <cell r="AA64">
            <v>0.62</v>
          </cell>
          <cell r="AB64">
            <v>0.62</v>
          </cell>
          <cell r="AC64">
            <v>0.62</v>
          </cell>
          <cell r="AD64">
            <v>0.62</v>
          </cell>
          <cell r="AE64">
            <v>0.62</v>
          </cell>
          <cell r="AF64">
            <v>0.62</v>
          </cell>
          <cell r="AG64">
            <v>0.62</v>
          </cell>
          <cell r="AH64">
            <v>0.62</v>
          </cell>
          <cell r="AI64">
            <v>0.62</v>
          </cell>
          <cell r="AJ64">
            <v>0.62</v>
          </cell>
          <cell r="AK64">
            <v>0.62</v>
          </cell>
        </row>
        <row r="65">
          <cell r="J65">
            <v>0.18</v>
          </cell>
          <cell r="V65">
            <v>0.01</v>
          </cell>
          <cell r="W65">
            <v>0.01</v>
          </cell>
          <cell r="X65">
            <v>0.01</v>
          </cell>
          <cell r="Y65">
            <v>0.01</v>
          </cell>
          <cell r="Z65">
            <v>0.01</v>
          </cell>
          <cell r="AA65">
            <v>0.01</v>
          </cell>
          <cell r="AB65">
            <v>0.01</v>
          </cell>
          <cell r="AC65">
            <v>0.02</v>
          </cell>
          <cell r="AD65">
            <v>0.02</v>
          </cell>
          <cell r="AE65">
            <v>0.01</v>
          </cell>
          <cell r="AF65">
            <v>0.01</v>
          </cell>
          <cell r="AG65">
            <v>0.01</v>
          </cell>
          <cell r="AH65">
            <v>0.01</v>
          </cell>
          <cell r="AI65">
            <v>0.01</v>
          </cell>
          <cell r="AJ65">
            <v>0.01</v>
          </cell>
          <cell r="AK65">
            <v>0.01</v>
          </cell>
        </row>
        <row r="66">
          <cell r="J66">
            <v>0.2</v>
          </cell>
          <cell r="AB66">
            <v>0.02</v>
          </cell>
          <cell r="AC66">
            <v>0.02</v>
          </cell>
          <cell r="AD66">
            <v>0.02</v>
          </cell>
          <cell r="AE66">
            <v>0.02</v>
          </cell>
          <cell r="AF66">
            <v>0.02</v>
          </cell>
          <cell r="AG66">
            <v>0.02</v>
          </cell>
          <cell r="AH66">
            <v>0.02</v>
          </cell>
          <cell r="AI66">
            <v>0.02</v>
          </cell>
          <cell r="AJ66">
            <v>0.02</v>
          </cell>
          <cell r="AK66">
            <v>0.02</v>
          </cell>
        </row>
        <row r="67">
          <cell r="J67">
            <v>2.1</v>
          </cell>
          <cell r="X67">
            <v>0.15</v>
          </cell>
          <cell r="Y67">
            <v>0.15</v>
          </cell>
          <cell r="Z67">
            <v>0.15</v>
          </cell>
          <cell r="AA67">
            <v>0.15</v>
          </cell>
          <cell r="AB67">
            <v>0.15</v>
          </cell>
          <cell r="AC67">
            <v>0.15</v>
          </cell>
          <cell r="AD67">
            <v>0.15</v>
          </cell>
          <cell r="AE67">
            <v>0.15</v>
          </cell>
          <cell r="AF67">
            <v>0.15</v>
          </cell>
          <cell r="AG67">
            <v>0.15</v>
          </cell>
          <cell r="AH67">
            <v>0.15</v>
          </cell>
          <cell r="AI67">
            <v>0.15</v>
          </cell>
          <cell r="AJ67">
            <v>0.15</v>
          </cell>
          <cell r="AK67">
            <v>0.15</v>
          </cell>
        </row>
      </sheetData>
      <sheetData sheetId="7">
        <row r="9">
          <cell r="J9">
            <v>0.03</v>
          </cell>
        </row>
        <row r="12">
          <cell r="J12">
            <v>0.96</v>
          </cell>
          <cell r="U12">
            <v>0.24</v>
          </cell>
          <cell r="V12">
            <v>0.24</v>
          </cell>
          <cell r="W12">
            <v>0.24</v>
          </cell>
        </row>
        <row r="13">
          <cell r="J13">
            <v>3.82</v>
          </cell>
          <cell r="U13">
            <v>0.95</v>
          </cell>
          <cell r="V13">
            <v>0.96</v>
          </cell>
          <cell r="W13">
            <v>0.96</v>
          </cell>
        </row>
        <row r="14">
          <cell r="J14">
            <v>1.85</v>
          </cell>
          <cell r="S14">
            <v>0.3</v>
          </cell>
          <cell r="T14">
            <v>0.31</v>
          </cell>
          <cell r="U14">
            <v>0.31</v>
          </cell>
          <cell r="V14">
            <v>0.31</v>
          </cell>
          <cell r="W14">
            <v>0.31</v>
          </cell>
        </row>
        <row r="15">
          <cell r="J15">
            <v>5.31</v>
          </cell>
          <cell r="U15">
            <v>1.32</v>
          </cell>
          <cell r="V15">
            <v>1.33</v>
          </cell>
          <cell r="W15">
            <v>1.33</v>
          </cell>
        </row>
        <row r="19">
          <cell r="J19">
            <v>10.34</v>
          </cell>
          <cell r="O19">
            <v>1.1399999999999999</v>
          </cell>
          <cell r="P19">
            <v>1.1499999999999999</v>
          </cell>
          <cell r="Q19">
            <v>1.1499999999999999</v>
          </cell>
          <cell r="R19">
            <v>1.1499999999999999</v>
          </cell>
          <cell r="S19">
            <v>1.1499999999999999</v>
          </cell>
          <cell r="T19">
            <v>1.1499999999999999</v>
          </cell>
          <cell r="U19">
            <v>1.1499999999999999</v>
          </cell>
          <cell r="V19">
            <v>1.1499999999999999</v>
          </cell>
          <cell r="W19">
            <v>1.1499999999999999</v>
          </cell>
        </row>
        <row r="20">
          <cell r="J20">
            <v>2.4500000000000002</v>
          </cell>
          <cell r="P20">
            <v>0.27</v>
          </cell>
          <cell r="Q20">
            <v>0.27</v>
          </cell>
          <cell r="R20">
            <v>0.27</v>
          </cell>
          <cell r="S20">
            <v>0.27</v>
          </cell>
          <cell r="T20">
            <v>0.28000000000000003</v>
          </cell>
          <cell r="U20">
            <v>0.28000000000000003</v>
          </cell>
          <cell r="V20">
            <v>0.27</v>
          </cell>
          <cell r="W20">
            <v>0.27</v>
          </cell>
          <cell r="X20">
            <v>0.27</v>
          </cell>
        </row>
        <row r="21">
          <cell r="J21">
            <v>7.67</v>
          </cell>
          <cell r="O21">
            <v>0.95</v>
          </cell>
          <cell r="P21">
            <v>0.96</v>
          </cell>
          <cell r="Q21">
            <v>0.96</v>
          </cell>
          <cell r="R21">
            <v>0.96</v>
          </cell>
          <cell r="S21">
            <v>0.96</v>
          </cell>
          <cell r="T21">
            <v>0.96</v>
          </cell>
          <cell r="U21">
            <v>0.96</v>
          </cell>
          <cell r="V21">
            <v>0.96</v>
          </cell>
        </row>
        <row r="22">
          <cell r="J22">
            <v>0.03</v>
          </cell>
          <cell r="T22">
            <v>0.03</v>
          </cell>
        </row>
        <row r="23">
          <cell r="J23">
            <v>0.13</v>
          </cell>
          <cell r="O23">
            <v>0.02</v>
          </cell>
          <cell r="P23">
            <v>0.03</v>
          </cell>
          <cell r="Q23">
            <v>0.03</v>
          </cell>
          <cell r="R23">
            <v>0.03</v>
          </cell>
          <cell r="S23">
            <v>0.02</v>
          </cell>
        </row>
        <row r="24">
          <cell r="J24">
            <v>0.83</v>
          </cell>
          <cell r="AD24">
            <v>0.27</v>
          </cell>
          <cell r="AE24">
            <v>0.28000000000000003</v>
          </cell>
          <cell r="AF24">
            <v>0.28000000000000003</v>
          </cell>
        </row>
        <row r="25">
          <cell r="J25">
            <v>0.97</v>
          </cell>
          <cell r="AD25">
            <v>0.32</v>
          </cell>
          <cell r="AE25">
            <v>0.33</v>
          </cell>
          <cell r="AF25">
            <v>0.32</v>
          </cell>
        </row>
        <row r="26">
          <cell r="J26">
            <v>10.44</v>
          </cell>
          <cell r="Y26">
            <v>2.61</v>
          </cell>
          <cell r="Z26">
            <v>2.61</v>
          </cell>
          <cell r="AA26">
            <v>2.61</v>
          </cell>
          <cell r="AB26">
            <v>2.61</v>
          </cell>
        </row>
        <row r="30">
          <cell r="J30">
            <v>4.49</v>
          </cell>
          <cell r="O30">
            <v>0.56000000000000005</v>
          </cell>
          <cell r="P30">
            <v>0.56000000000000005</v>
          </cell>
          <cell r="Q30">
            <v>0.56000000000000005</v>
          </cell>
          <cell r="R30">
            <v>0.56000000000000005</v>
          </cell>
          <cell r="S30">
            <v>0.56000000000000005</v>
          </cell>
          <cell r="T30">
            <v>0.56000000000000005</v>
          </cell>
          <cell r="U30">
            <v>0.56000000000000005</v>
          </cell>
          <cell r="V30">
            <v>0.56999999999999995</v>
          </cell>
        </row>
        <row r="31">
          <cell r="J31">
            <v>0.2</v>
          </cell>
          <cell r="Q31">
            <v>0.05</v>
          </cell>
          <cell r="R31">
            <v>0.05</v>
          </cell>
          <cell r="S31">
            <v>0.05</v>
          </cell>
          <cell r="T31">
            <v>0.05</v>
          </cell>
        </row>
        <row r="32">
          <cell r="J32">
            <v>1.0900000000000001</v>
          </cell>
        </row>
        <row r="36">
          <cell r="J36">
            <v>0.25</v>
          </cell>
          <cell r="T36">
            <v>0.02</v>
          </cell>
          <cell r="U36">
            <v>0.03</v>
          </cell>
          <cell r="V36">
            <v>0.03</v>
          </cell>
          <cell r="W36">
            <v>0.03</v>
          </cell>
          <cell r="X36">
            <v>0.03</v>
          </cell>
          <cell r="Y36">
            <v>0.03</v>
          </cell>
          <cell r="Z36">
            <v>0.03</v>
          </cell>
          <cell r="AA36">
            <v>0.03</v>
          </cell>
          <cell r="AB36">
            <v>0.02</v>
          </cell>
        </row>
        <row r="37">
          <cell r="J37">
            <v>0.23</v>
          </cell>
          <cell r="T37">
            <v>0.02</v>
          </cell>
          <cell r="U37">
            <v>0.02</v>
          </cell>
          <cell r="V37">
            <v>0.03</v>
          </cell>
          <cell r="W37">
            <v>0.03</v>
          </cell>
          <cell r="X37">
            <v>0.03</v>
          </cell>
          <cell r="Y37">
            <v>0.03</v>
          </cell>
          <cell r="Z37">
            <v>0.03</v>
          </cell>
          <cell r="AA37">
            <v>0.02</v>
          </cell>
          <cell r="AB37">
            <v>0.02</v>
          </cell>
        </row>
        <row r="38">
          <cell r="J38">
            <v>0.56999999999999995</v>
          </cell>
          <cell r="V38">
            <v>0.05</v>
          </cell>
          <cell r="W38">
            <v>0.05</v>
          </cell>
          <cell r="X38">
            <v>0.05</v>
          </cell>
          <cell r="Y38">
            <v>0.05</v>
          </cell>
          <cell r="Z38">
            <v>0.05</v>
          </cell>
          <cell r="AA38">
            <v>0.06</v>
          </cell>
          <cell r="AB38">
            <v>0.05</v>
          </cell>
          <cell r="AC38">
            <v>0.05</v>
          </cell>
          <cell r="AD38">
            <v>0.05</v>
          </cell>
          <cell r="AE38">
            <v>0.05</v>
          </cell>
          <cell r="AF38">
            <v>0.06</v>
          </cell>
        </row>
        <row r="39">
          <cell r="J39">
            <v>0.28000000000000003</v>
          </cell>
          <cell r="V39">
            <v>0.02</v>
          </cell>
          <cell r="W39">
            <v>0.02</v>
          </cell>
          <cell r="X39">
            <v>0.02</v>
          </cell>
          <cell r="Y39">
            <v>0.03</v>
          </cell>
          <cell r="Z39">
            <v>0.03</v>
          </cell>
          <cell r="AA39">
            <v>0.03</v>
          </cell>
          <cell r="AB39">
            <v>0.03</v>
          </cell>
          <cell r="AC39">
            <v>0.03</v>
          </cell>
          <cell r="AD39">
            <v>0.03</v>
          </cell>
          <cell r="AE39">
            <v>0.02</v>
          </cell>
          <cell r="AF39">
            <v>0.02</v>
          </cell>
        </row>
        <row r="40">
          <cell r="J40">
            <v>0.02</v>
          </cell>
          <cell r="AA40">
            <v>0.01</v>
          </cell>
          <cell r="AF40">
            <v>0.01</v>
          </cell>
        </row>
        <row r="41">
          <cell r="J41">
            <v>0.26</v>
          </cell>
          <cell r="T41">
            <v>0.02</v>
          </cell>
          <cell r="U41">
            <v>0.02</v>
          </cell>
          <cell r="V41">
            <v>0.02</v>
          </cell>
          <cell r="W41">
            <v>0.02</v>
          </cell>
          <cell r="X41">
            <v>0.02</v>
          </cell>
          <cell r="Y41">
            <v>0.02</v>
          </cell>
          <cell r="Z41">
            <v>0.02</v>
          </cell>
          <cell r="AA41">
            <v>0.02</v>
          </cell>
          <cell r="AB41">
            <v>0.02</v>
          </cell>
          <cell r="AC41">
            <v>0.02</v>
          </cell>
          <cell r="AD41">
            <v>0.02</v>
          </cell>
          <cell r="AE41">
            <v>0.02</v>
          </cell>
          <cell r="AF41">
            <v>0.02</v>
          </cell>
        </row>
        <row r="42">
          <cell r="J42">
            <v>0.08</v>
          </cell>
          <cell r="Z42">
            <v>0.02</v>
          </cell>
          <cell r="AA42">
            <v>0.02</v>
          </cell>
          <cell r="AB42">
            <v>0.02</v>
          </cell>
          <cell r="AC42">
            <v>0.02</v>
          </cell>
        </row>
        <row r="49">
          <cell r="J49">
            <v>1.37</v>
          </cell>
          <cell r="W49">
            <v>0.19</v>
          </cell>
          <cell r="X49">
            <v>0.19</v>
          </cell>
          <cell r="Y49">
            <v>0.2</v>
          </cell>
          <cell r="Z49">
            <v>0.2</v>
          </cell>
          <cell r="AA49">
            <v>0.2</v>
          </cell>
          <cell r="AB49">
            <v>0.2</v>
          </cell>
          <cell r="AC49">
            <v>0.19</v>
          </cell>
        </row>
        <row r="50">
          <cell r="J50">
            <v>0.86</v>
          </cell>
          <cell r="W50">
            <v>0.12</v>
          </cell>
          <cell r="X50">
            <v>0.12</v>
          </cell>
          <cell r="Y50">
            <v>0.12</v>
          </cell>
          <cell r="Z50">
            <v>0.13</v>
          </cell>
          <cell r="AA50">
            <v>0.12</v>
          </cell>
          <cell r="AB50">
            <v>0.12</v>
          </cell>
          <cell r="AC50">
            <v>0.13</v>
          </cell>
        </row>
        <row r="51">
          <cell r="J51">
            <v>1.66</v>
          </cell>
          <cell r="W51">
            <v>0.23</v>
          </cell>
          <cell r="X51">
            <v>0.24</v>
          </cell>
          <cell r="Y51">
            <v>0.24</v>
          </cell>
          <cell r="Z51">
            <v>0.24</v>
          </cell>
          <cell r="AA51">
            <v>0.24</v>
          </cell>
          <cell r="AB51">
            <v>0.24</v>
          </cell>
          <cell r="AC51">
            <v>0.23</v>
          </cell>
        </row>
        <row r="52">
          <cell r="J52">
            <v>0.85</v>
          </cell>
          <cell r="X52">
            <v>0.12</v>
          </cell>
          <cell r="Y52">
            <v>0.12</v>
          </cell>
          <cell r="Z52">
            <v>0.12</v>
          </cell>
          <cell r="AA52">
            <v>0.12</v>
          </cell>
          <cell r="AB52">
            <v>0.12</v>
          </cell>
          <cell r="AC52">
            <v>0.13</v>
          </cell>
          <cell r="AD52">
            <v>0.12</v>
          </cell>
        </row>
        <row r="53">
          <cell r="J53">
            <v>0.04</v>
          </cell>
          <cell r="Y53">
            <v>0.01</v>
          </cell>
          <cell r="AA53">
            <v>0.01</v>
          </cell>
          <cell r="AC53">
            <v>0.01</v>
          </cell>
          <cell r="AD53">
            <v>0.01</v>
          </cell>
        </row>
        <row r="54">
          <cell r="J54">
            <v>1.41</v>
          </cell>
          <cell r="X54">
            <v>0.2</v>
          </cell>
          <cell r="Y54">
            <v>0.2</v>
          </cell>
          <cell r="Z54">
            <v>0.2</v>
          </cell>
          <cell r="AA54">
            <v>0.2</v>
          </cell>
          <cell r="AB54">
            <v>0.21</v>
          </cell>
          <cell r="AC54">
            <v>0.2</v>
          </cell>
          <cell r="AD54">
            <v>0.2</v>
          </cell>
        </row>
        <row r="55">
          <cell r="J55">
            <v>0.17</v>
          </cell>
          <cell r="AB55">
            <v>0.03</v>
          </cell>
          <cell r="AC55">
            <v>0.03</v>
          </cell>
          <cell r="AD55">
            <v>0.04</v>
          </cell>
          <cell r="AE55">
            <v>0.04</v>
          </cell>
          <cell r="AF55">
            <v>0.03</v>
          </cell>
        </row>
        <row r="56">
          <cell r="J56">
            <v>2.38</v>
          </cell>
          <cell r="U56">
            <v>0.24</v>
          </cell>
          <cell r="V56">
            <v>0.24</v>
          </cell>
          <cell r="W56">
            <v>0.24</v>
          </cell>
          <cell r="X56">
            <v>0.24</v>
          </cell>
          <cell r="Y56">
            <v>0.24</v>
          </cell>
          <cell r="Z56">
            <v>0.23</v>
          </cell>
          <cell r="AA56">
            <v>0.24</v>
          </cell>
          <cell r="AB56">
            <v>0.24</v>
          </cell>
          <cell r="AC56">
            <v>0.24</v>
          </cell>
          <cell r="AD56">
            <v>0.23</v>
          </cell>
        </row>
        <row r="57">
          <cell r="J57">
            <v>0.49</v>
          </cell>
          <cell r="V57">
            <v>0.04</v>
          </cell>
          <cell r="W57">
            <v>0.05</v>
          </cell>
          <cell r="X57">
            <v>0.05</v>
          </cell>
          <cell r="Y57">
            <v>0.05</v>
          </cell>
          <cell r="Z57">
            <v>0.05</v>
          </cell>
          <cell r="AA57">
            <v>0.05</v>
          </cell>
          <cell r="AB57">
            <v>0.05</v>
          </cell>
          <cell r="AC57">
            <v>0.05</v>
          </cell>
          <cell r="AD57">
            <v>0.05</v>
          </cell>
          <cell r="AE57">
            <v>0.05</v>
          </cell>
        </row>
        <row r="58">
          <cell r="J58">
            <v>0.65</v>
          </cell>
          <cell r="W58">
            <v>0.09</v>
          </cell>
          <cell r="X58">
            <v>0.09</v>
          </cell>
          <cell r="Y58">
            <v>0.09</v>
          </cell>
          <cell r="Z58">
            <v>0.1</v>
          </cell>
          <cell r="AA58">
            <v>0.09</v>
          </cell>
          <cell r="AB58">
            <v>0.09</v>
          </cell>
          <cell r="AC58">
            <v>0.1</v>
          </cell>
        </row>
        <row r="59">
          <cell r="J59">
            <v>0.4</v>
          </cell>
          <cell r="Z59">
            <v>0.08</v>
          </cell>
          <cell r="AA59">
            <v>0.08</v>
          </cell>
          <cell r="AB59">
            <v>0.08</v>
          </cell>
          <cell r="AC59">
            <v>0.08</v>
          </cell>
          <cell r="AD59">
            <v>0.08</v>
          </cell>
        </row>
        <row r="63">
          <cell r="J63">
            <v>0.59</v>
          </cell>
          <cell r="R63">
            <v>7.0000000000000007E-2</v>
          </cell>
          <cell r="S63">
            <v>0.13</v>
          </cell>
          <cell r="T63">
            <v>0.13</v>
          </cell>
          <cell r="U63">
            <v>0.13</v>
          </cell>
          <cell r="V63">
            <v>0.13</v>
          </cell>
        </row>
        <row r="64">
          <cell r="J64">
            <v>10.8</v>
          </cell>
          <cell r="U64">
            <v>0.63</v>
          </cell>
          <cell r="V64">
            <v>0.63</v>
          </cell>
          <cell r="W64">
            <v>0.64</v>
          </cell>
          <cell r="X64">
            <v>0.64</v>
          </cell>
          <cell r="Y64">
            <v>0.64</v>
          </cell>
          <cell r="Z64">
            <v>0.63</v>
          </cell>
          <cell r="AA64">
            <v>0.63</v>
          </cell>
          <cell r="AB64">
            <v>0.64</v>
          </cell>
          <cell r="AC64">
            <v>0.64</v>
          </cell>
          <cell r="AD64">
            <v>0.64</v>
          </cell>
          <cell r="AE64">
            <v>0.63</v>
          </cell>
          <cell r="AF64">
            <v>0.63</v>
          </cell>
          <cell r="AG64">
            <v>0.64</v>
          </cell>
          <cell r="AH64">
            <v>0.64</v>
          </cell>
          <cell r="AI64">
            <v>0.64</v>
          </cell>
          <cell r="AJ64">
            <v>0.63</v>
          </cell>
          <cell r="AK64">
            <v>0.63</v>
          </cell>
        </row>
        <row r="65">
          <cell r="J65">
            <v>5.87</v>
          </cell>
          <cell r="V65">
            <v>0.36</v>
          </cell>
          <cell r="W65">
            <v>0.36</v>
          </cell>
          <cell r="X65">
            <v>0.37</v>
          </cell>
          <cell r="Y65">
            <v>0.37</v>
          </cell>
          <cell r="Z65">
            <v>0.37</v>
          </cell>
          <cell r="AA65">
            <v>0.37</v>
          </cell>
          <cell r="AB65">
            <v>0.37</v>
          </cell>
          <cell r="AC65">
            <v>0.37</v>
          </cell>
          <cell r="AD65">
            <v>0.36</v>
          </cell>
          <cell r="AE65">
            <v>0.37</v>
          </cell>
          <cell r="AF65">
            <v>0.37</v>
          </cell>
          <cell r="AG65">
            <v>0.37</v>
          </cell>
          <cell r="AH65">
            <v>0.37</v>
          </cell>
          <cell r="AI65">
            <v>0.37</v>
          </cell>
          <cell r="AJ65">
            <v>0.36</v>
          </cell>
          <cell r="AK65">
            <v>0.36</v>
          </cell>
        </row>
        <row r="66">
          <cell r="J66">
            <v>0.93</v>
          </cell>
          <cell r="U66">
            <v>0.05</v>
          </cell>
          <cell r="V66">
            <v>0.05</v>
          </cell>
          <cell r="W66">
            <v>0.05</v>
          </cell>
          <cell r="X66">
            <v>0.06</v>
          </cell>
          <cell r="Y66">
            <v>0.06</v>
          </cell>
          <cell r="Z66">
            <v>0.06</v>
          </cell>
          <cell r="AA66">
            <v>0.05</v>
          </cell>
          <cell r="AB66">
            <v>0.05</v>
          </cell>
          <cell r="AC66">
            <v>0.05</v>
          </cell>
          <cell r="AD66">
            <v>0.06</v>
          </cell>
          <cell r="AE66">
            <v>0.06</v>
          </cell>
          <cell r="AF66">
            <v>0.06</v>
          </cell>
          <cell r="AG66">
            <v>0.06</v>
          </cell>
          <cell r="AH66">
            <v>0.06</v>
          </cell>
          <cell r="AI66">
            <v>0.05</v>
          </cell>
          <cell r="AJ66">
            <v>0.05</v>
          </cell>
          <cell r="AK66">
            <v>0.05</v>
          </cell>
        </row>
        <row r="67">
          <cell r="J67">
            <v>0.18</v>
          </cell>
          <cell r="V67">
            <v>0.01</v>
          </cell>
          <cell r="W67">
            <v>0.01</v>
          </cell>
          <cell r="X67">
            <v>0.01</v>
          </cell>
          <cell r="Y67">
            <v>0.01</v>
          </cell>
          <cell r="Z67">
            <v>0.01</v>
          </cell>
          <cell r="AA67">
            <v>0.01</v>
          </cell>
          <cell r="AB67">
            <v>0.01</v>
          </cell>
          <cell r="AC67">
            <v>0.01</v>
          </cell>
          <cell r="AD67">
            <v>0.02</v>
          </cell>
          <cell r="AE67">
            <v>0.02</v>
          </cell>
          <cell r="AF67">
            <v>0.01</v>
          </cell>
          <cell r="AG67">
            <v>0.01</v>
          </cell>
          <cell r="AH67">
            <v>0.01</v>
          </cell>
          <cell r="AI67">
            <v>0.01</v>
          </cell>
          <cell r="AJ67">
            <v>0.01</v>
          </cell>
          <cell r="AK67">
            <v>0.01</v>
          </cell>
        </row>
        <row r="68">
          <cell r="J68">
            <v>0.03</v>
          </cell>
          <cell r="Y68">
            <v>0.01</v>
          </cell>
          <cell r="AE68">
            <v>0.01</v>
          </cell>
          <cell r="AK68">
            <v>0.01</v>
          </cell>
        </row>
        <row r="69">
          <cell r="J69">
            <v>1.55</v>
          </cell>
          <cell r="W69">
            <v>0.1</v>
          </cell>
          <cell r="X69">
            <v>0.1</v>
          </cell>
          <cell r="Y69">
            <v>0.1</v>
          </cell>
          <cell r="Z69">
            <v>0.1</v>
          </cell>
          <cell r="AA69">
            <v>0.11</v>
          </cell>
          <cell r="AB69">
            <v>0.11</v>
          </cell>
          <cell r="AC69">
            <v>0.1</v>
          </cell>
          <cell r="AD69">
            <v>0.1</v>
          </cell>
          <cell r="AE69">
            <v>0.1</v>
          </cell>
          <cell r="AF69">
            <v>0.1</v>
          </cell>
          <cell r="AG69">
            <v>0.1</v>
          </cell>
          <cell r="AH69">
            <v>0.1</v>
          </cell>
          <cell r="AI69">
            <v>0.11</v>
          </cell>
          <cell r="AJ69">
            <v>0.11</v>
          </cell>
          <cell r="AK69">
            <v>0.11</v>
          </cell>
        </row>
      </sheetData>
      <sheetData sheetId="8">
        <row r="9">
          <cell r="J9">
            <v>0.24</v>
          </cell>
          <cell r="W9">
            <v>0.08</v>
          </cell>
          <cell r="X9">
            <v>0.08</v>
          </cell>
          <cell r="Y9">
            <v>0.08</v>
          </cell>
        </row>
        <row r="10">
          <cell r="J10">
            <v>1</v>
          </cell>
          <cell r="W10">
            <v>0.33</v>
          </cell>
          <cell r="X10">
            <v>0.34</v>
          </cell>
          <cell r="Y10">
            <v>0.33</v>
          </cell>
        </row>
        <row r="11">
          <cell r="J11">
            <v>0.46</v>
          </cell>
          <cell r="S11">
            <v>0.06</v>
          </cell>
          <cell r="T11">
            <v>0.06</v>
          </cell>
          <cell r="U11">
            <v>7.0000000000000007E-2</v>
          </cell>
          <cell r="V11">
            <v>7.0000000000000007E-2</v>
          </cell>
          <cell r="W11">
            <v>7.0000000000000007E-2</v>
          </cell>
          <cell r="X11">
            <v>7.0000000000000007E-2</v>
          </cell>
          <cell r="Y11">
            <v>0.06</v>
          </cell>
        </row>
        <row r="12">
          <cell r="J12">
            <v>1.38</v>
          </cell>
          <cell r="W12">
            <v>0.46</v>
          </cell>
          <cell r="X12">
            <v>0.46</v>
          </cell>
          <cell r="Y12">
            <v>0.46</v>
          </cell>
        </row>
        <row r="16">
          <cell r="J16">
            <v>11.97</v>
          </cell>
          <cell r="O16">
            <v>1.19</v>
          </cell>
          <cell r="P16">
            <v>1.19</v>
          </cell>
          <cell r="Q16">
            <v>1.2</v>
          </cell>
          <cell r="R16">
            <v>1.2</v>
          </cell>
          <cell r="S16">
            <v>1.2</v>
          </cell>
          <cell r="T16">
            <v>1.2</v>
          </cell>
          <cell r="U16">
            <v>1.2</v>
          </cell>
          <cell r="V16">
            <v>1.2</v>
          </cell>
          <cell r="W16">
            <v>1.2</v>
          </cell>
          <cell r="X16">
            <v>1.19</v>
          </cell>
        </row>
        <row r="17">
          <cell r="J17">
            <v>5.09</v>
          </cell>
          <cell r="P17">
            <v>0.46</v>
          </cell>
          <cell r="Q17">
            <v>0.46</v>
          </cell>
          <cell r="R17">
            <v>0.46</v>
          </cell>
          <cell r="S17">
            <v>0.46</v>
          </cell>
          <cell r="T17">
            <v>0.47</v>
          </cell>
          <cell r="U17">
            <v>0.47</v>
          </cell>
          <cell r="V17">
            <v>0.47</v>
          </cell>
          <cell r="W17">
            <v>0.46</v>
          </cell>
          <cell r="X17">
            <v>0.46</v>
          </cell>
          <cell r="Y17">
            <v>0.46</v>
          </cell>
          <cell r="Z17">
            <v>0.46</v>
          </cell>
        </row>
        <row r="18">
          <cell r="J18">
            <v>3.69</v>
          </cell>
          <cell r="P18">
            <v>0.36</v>
          </cell>
          <cell r="Q18">
            <v>0.37</v>
          </cell>
          <cell r="R18">
            <v>0.37</v>
          </cell>
          <cell r="S18">
            <v>0.37</v>
          </cell>
          <cell r="T18">
            <v>0.37</v>
          </cell>
          <cell r="U18">
            <v>0.37</v>
          </cell>
          <cell r="V18">
            <v>0.37</v>
          </cell>
          <cell r="W18">
            <v>0.37</v>
          </cell>
          <cell r="X18">
            <v>0.37</v>
          </cell>
          <cell r="Y18">
            <v>0.37</v>
          </cell>
        </row>
        <row r="19">
          <cell r="J19">
            <v>0.03</v>
          </cell>
          <cell r="R19">
            <v>0.01</v>
          </cell>
          <cell r="T19">
            <v>0.01</v>
          </cell>
          <cell r="V19">
            <v>0.01</v>
          </cell>
        </row>
        <row r="20">
          <cell r="J20">
            <v>0.12</v>
          </cell>
          <cell r="O20">
            <v>0.02</v>
          </cell>
          <cell r="P20">
            <v>0.02</v>
          </cell>
          <cell r="Q20">
            <v>0.03</v>
          </cell>
          <cell r="R20">
            <v>0.03</v>
          </cell>
          <cell r="S20">
            <v>0.02</v>
          </cell>
        </row>
        <row r="21">
          <cell r="J21">
            <v>0.53</v>
          </cell>
          <cell r="AD21">
            <v>0.17</v>
          </cell>
          <cell r="AE21">
            <v>0.18</v>
          </cell>
          <cell r="AF21">
            <v>0.18</v>
          </cell>
        </row>
        <row r="22">
          <cell r="J22">
            <v>0.72</v>
          </cell>
          <cell r="AD22">
            <v>0.24</v>
          </cell>
          <cell r="AE22">
            <v>0.24</v>
          </cell>
          <cell r="AF22">
            <v>0.24</v>
          </cell>
        </row>
        <row r="23">
          <cell r="J23">
            <v>3.93</v>
          </cell>
          <cell r="Z23">
            <v>0.65</v>
          </cell>
          <cell r="AA23">
            <v>0.65</v>
          </cell>
          <cell r="AB23">
            <v>0.66</v>
          </cell>
          <cell r="AC23">
            <v>0.66</v>
          </cell>
          <cell r="AD23">
            <v>0.66</v>
          </cell>
          <cell r="AE23">
            <v>0.65</v>
          </cell>
        </row>
        <row r="24">
          <cell r="J24">
            <v>0.17</v>
          </cell>
          <cell r="Z24">
            <v>0.08</v>
          </cell>
          <cell r="AA24">
            <v>0.09</v>
          </cell>
        </row>
        <row r="28">
          <cell r="J28">
            <v>0.98</v>
          </cell>
          <cell r="P28">
            <v>0.09</v>
          </cell>
          <cell r="Q28">
            <v>0.1</v>
          </cell>
          <cell r="R28">
            <v>0.1</v>
          </cell>
          <cell r="S28">
            <v>0.1</v>
          </cell>
          <cell r="T28">
            <v>0.1</v>
          </cell>
          <cell r="U28">
            <v>0.1</v>
          </cell>
          <cell r="V28">
            <v>0.1</v>
          </cell>
          <cell r="W28">
            <v>0.1</v>
          </cell>
          <cell r="X28">
            <v>0.1</v>
          </cell>
          <cell r="Y28">
            <v>0.09</v>
          </cell>
        </row>
        <row r="29">
          <cell r="J29">
            <v>0.24</v>
          </cell>
          <cell r="U29">
            <v>0.08</v>
          </cell>
          <cell r="V29">
            <v>0.08</v>
          </cell>
          <cell r="W29">
            <v>0.08</v>
          </cell>
        </row>
        <row r="33">
          <cell r="J33">
            <v>0.56000000000000005</v>
          </cell>
          <cell r="U33">
            <v>0.06</v>
          </cell>
          <cell r="V33">
            <v>0.06</v>
          </cell>
          <cell r="W33">
            <v>0.06</v>
          </cell>
          <cell r="X33">
            <v>0.06</v>
          </cell>
          <cell r="Y33">
            <v>7.0000000000000007E-2</v>
          </cell>
          <cell r="Z33">
            <v>7.0000000000000007E-2</v>
          </cell>
          <cell r="AA33">
            <v>0.06</v>
          </cell>
          <cell r="AB33">
            <v>0.06</v>
          </cell>
          <cell r="AC33">
            <v>0.06</v>
          </cell>
        </row>
        <row r="34">
          <cell r="J34">
            <v>0.4</v>
          </cell>
          <cell r="U34">
            <v>0.04</v>
          </cell>
          <cell r="V34">
            <v>0.04</v>
          </cell>
          <cell r="W34">
            <v>0.04</v>
          </cell>
          <cell r="X34">
            <v>0.05</v>
          </cell>
          <cell r="Y34">
            <v>0.05</v>
          </cell>
          <cell r="Z34">
            <v>0.05</v>
          </cell>
          <cell r="AA34">
            <v>0.05</v>
          </cell>
          <cell r="AB34">
            <v>0.04</v>
          </cell>
          <cell r="AC34">
            <v>0.04</v>
          </cell>
        </row>
        <row r="35">
          <cell r="J35">
            <v>0.83</v>
          </cell>
          <cell r="W35">
            <v>0.08</v>
          </cell>
          <cell r="X35">
            <v>0.08</v>
          </cell>
          <cell r="Y35">
            <v>0.08</v>
          </cell>
          <cell r="Z35">
            <v>0.08</v>
          </cell>
          <cell r="AA35">
            <v>0.09</v>
          </cell>
          <cell r="AB35">
            <v>0.09</v>
          </cell>
          <cell r="AC35">
            <v>0.09</v>
          </cell>
          <cell r="AD35">
            <v>0.08</v>
          </cell>
          <cell r="AE35">
            <v>0.08</v>
          </cell>
          <cell r="AF35">
            <v>0.08</v>
          </cell>
        </row>
        <row r="36">
          <cell r="J36">
            <v>0.4</v>
          </cell>
          <cell r="Y36">
            <v>0.05</v>
          </cell>
          <cell r="Z36">
            <v>0.05</v>
          </cell>
          <cell r="AA36">
            <v>0.05</v>
          </cell>
          <cell r="AB36">
            <v>0.05</v>
          </cell>
          <cell r="AC36">
            <v>0.05</v>
          </cell>
          <cell r="AD36">
            <v>0.05</v>
          </cell>
          <cell r="AE36">
            <v>0.05</v>
          </cell>
          <cell r="AF36">
            <v>0.05</v>
          </cell>
        </row>
        <row r="37">
          <cell r="J37">
            <v>0.02</v>
          </cell>
          <cell r="AB37">
            <v>0.01</v>
          </cell>
          <cell r="AF37">
            <v>0.01</v>
          </cell>
        </row>
        <row r="38">
          <cell r="J38">
            <v>0.39</v>
          </cell>
          <cell r="U38">
            <v>0.03</v>
          </cell>
          <cell r="V38">
            <v>0.03</v>
          </cell>
          <cell r="W38">
            <v>0.03</v>
          </cell>
          <cell r="X38">
            <v>0.03</v>
          </cell>
          <cell r="Y38">
            <v>0.03</v>
          </cell>
          <cell r="Z38">
            <v>0.04</v>
          </cell>
          <cell r="AA38">
            <v>0.04</v>
          </cell>
          <cell r="AB38">
            <v>0.04</v>
          </cell>
          <cell r="AC38">
            <v>0.03</v>
          </cell>
          <cell r="AD38">
            <v>0.03</v>
          </cell>
          <cell r="AE38">
            <v>0.03</v>
          </cell>
          <cell r="AF38">
            <v>0.03</v>
          </cell>
        </row>
        <row r="39">
          <cell r="J39">
            <v>0.09</v>
          </cell>
          <cell r="Z39">
            <v>0.01</v>
          </cell>
          <cell r="AA39">
            <v>0.01</v>
          </cell>
          <cell r="AB39">
            <v>0.02</v>
          </cell>
          <cell r="AC39">
            <v>0.02</v>
          </cell>
          <cell r="AD39">
            <v>0.02</v>
          </cell>
          <cell r="AE39">
            <v>0.01</v>
          </cell>
        </row>
        <row r="43">
          <cell r="J43">
            <v>1.94</v>
          </cell>
          <cell r="V43">
            <v>0.21</v>
          </cell>
          <cell r="W43">
            <v>0.21</v>
          </cell>
          <cell r="X43">
            <v>0.22</v>
          </cell>
          <cell r="Y43">
            <v>0.22</v>
          </cell>
          <cell r="Z43">
            <v>0.22</v>
          </cell>
          <cell r="AA43">
            <v>0.22</v>
          </cell>
          <cell r="AB43">
            <v>0.22</v>
          </cell>
          <cell r="AC43">
            <v>0.21</v>
          </cell>
          <cell r="AD43">
            <v>0.21</v>
          </cell>
        </row>
        <row r="44">
          <cell r="J44">
            <v>1.07</v>
          </cell>
          <cell r="Z44">
            <v>0.21</v>
          </cell>
          <cell r="AA44">
            <v>0.21</v>
          </cell>
          <cell r="AB44">
            <v>0.22</v>
          </cell>
          <cell r="AC44">
            <v>0.22</v>
          </cell>
          <cell r="AD44">
            <v>0.21</v>
          </cell>
        </row>
        <row r="45">
          <cell r="J45">
            <v>1.54</v>
          </cell>
          <cell r="W45">
            <v>0.17</v>
          </cell>
          <cell r="X45">
            <v>0.17</v>
          </cell>
          <cell r="Y45">
            <v>0.17</v>
          </cell>
          <cell r="Z45">
            <v>0.17</v>
          </cell>
          <cell r="AA45">
            <v>0.17</v>
          </cell>
          <cell r="AB45">
            <v>0.17</v>
          </cell>
          <cell r="AC45">
            <v>0.17</v>
          </cell>
          <cell r="AD45">
            <v>0.17</v>
          </cell>
          <cell r="AE45">
            <v>0.18</v>
          </cell>
        </row>
        <row r="46">
          <cell r="J46">
            <v>2.4900000000000002</v>
          </cell>
          <cell r="W46">
            <v>0.27</v>
          </cell>
          <cell r="X46">
            <v>0.27</v>
          </cell>
          <cell r="Y46">
            <v>0.28000000000000003</v>
          </cell>
          <cell r="Z46">
            <v>0.28000000000000003</v>
          </cell>
          <cell r="AA46">
            <v>0.28000000000000003</v>
          </cell>
          <cell r="AB46">
            <v>0.28000000000000003</v>
          </cell>
          <cell r="AC46">
            <v>0.28000000000000003</v>
          </cell>
          <cell r="AD46">
            <v>0.28000000000000003</v>
          </cell>
          <cell r="AE46">
            <v>0.27</v>
          </cell>
        </row>
        <row r="47">
          <cell r="J47">
            <v>1.1000000000000001</v>
          </cell>
          <cell r="V47">
            <v>0.11</v>
          </cell>
          <cell r="W47">
            <v>0.11</v>
          </cell>
          <cell r="X47">
            <v>0.11</v>
          </cell>
          <cell r="Y47">
            <v>0.11</v>
          </cell>
          <cell r="Z47">
            <v>0.11</v>
          </cell>
          <cell r="AA47">
            <v>0.11</v>
          </cell>
          <cell r="AB47">
            <v>0.11</v>
          </cell>
          <cell r="AC47">
            <v>0.11</v>
          </cell>
          <cell r="AD47">
            <v>0.11</v>
          </cell>
          <cell r="AE47">
            <v>0.11</v>
          </cell>
        </row>
        <row r="48">
          <cell r="J48">
            <v>0.02</v>
          </cell>
          <cell r="Z48">
            <v>0.01</v>
          </cell>
          <cell r="AE48">
            <v>0.01</v>
          </cell>
        </row>
        <row r="49">
          <cell r="J49">
            <v>2.88</v>
          </cell>
          <cell r="X49">
            <v>0.36</v>
          </cell>
          <cell r="Y49">
            <v>0.36</v>
          </cell>
          <cell r="Z49">
            <v>0.36</v>
          </cell>
          <cell r="AA49">
            <v>0.36</v>
          </cell>
          <cell r="AB49">
            <v>0.36</v>
          </cell>
          <cell r="AC49">
            <v>0.36</v>
          </cell>
          <cell r="AD49">
            <v>0.36</v>
          </cell>
          <cell r="AE49">
            <v>0.36</v>
          </cell>
        </row>
        <row r="50">
          <cell r="J50">
            <v>0.3</v>
          </cell>
          <cell r="X50">
            <v>0.03</v>
          </cell>
          <cell r="Y50">
            <v>0.04</v>
          </cell>
          <cell r="Z50">
            <v>0.04</v>
          </cell>
          <cell r="AA50">
            <v>0.04</v>
          </cell>
          <cell r="AB50">
            <v>0.04</v>
          </cell>
          <cell r="AC50">
            <v>0.04</v>
          </cell>
          <cell r="AD50">
            <v>0.04</v>
          </cell>
          <cell r="AE50">
            <v>0.03</v>
          </cell>
        </row>
        <row r="51">
          <cell r="J51">
            <v>1.93</v>
          </cell>
          <cell r="AC51">
            <v>0.48</v>
          </cell>
          <cell r="AD51">
            <v>0.48</v>
          </cell>
          <cell r="AE51">
            <v>0.49</v>
          </cell>
          <cell r="AF51">
            <v>0.48</v>
          </cell>
        </row>
        <row r="52">
          <cell r="J52">
            <v>9.94</v>
          </cell>
          <cell r="U52">
            <v>0.99</v>
          </cell>
          <cell r="V52">
            <v>0.99</v>
          </cell>
          <cell r="W52">
            <v>0.99</v>
          </cell>
          <cell r="X52">
            <v>1</v>
          </cell>
          <cell r="Y52">
            <v>1</v>
          </cell>
          <cell r="Z52">
            <v>1</v>
          </cell>
          <cell r="AA52">
            <v>1</v>
          </cell>
          <cell r="AB52">
            <v>0.99</v>
          </cell>
          <cell r="AC52">
            <v>0.99</v>
          </cell>
          <cell r="AD52">
            <v>0.99</v>
          </cell>
        </row>
        <row r="53">
          <cell r="J53">
            <v>0.3</v>
          </cell>
          <cell r="V53">
            <v>0.02</v>
          </cell>
          <cell r="W53">
            <v>0.02</v>
          </cell>
          <cell r="X53">
            <v>0.03</v>
          </cell>
          <cell r="Y53">
            <v>0.03</v>
          </cell>
          <cell r="Z53">
            <v>0.03</v>
          </cell>
          <cell r="AA53">
            <v>0.03</v>
          </cell>
          <cell r="AB53">
            <v>0.03</v>
          </cell>
          <cell r="AC53">
            <v>0.03</v>
          </cell>
          <cell r="AD53">
            <v>0.03</v>
          </cell>
          <cell r="AE53">
            <v>0.03</v>
          </cell>
          <cell r="AF53">
            <v>0.02</v>
          </cell>
        </row>
        <row r="54">
          <cell r="J54">
            <v>0.56999999999999995</v>
          </cell>
          <cell r="X54">
            <v>0.09</v>
          </cell>
          <cell r="Y54">
            <v>0.09</v>
          </cell>
          <cell r="Z54">
            <v>0.1</v>
          </cell>
          <cell r="AA54">
            <v>0.1</v>
          </cell>
          <cell r="AB54">
            <v>0.1</v>
          </cell>
          <cell r="AC54">
            <v>0.09</v>
          </cell>
        </row>
        <row r="55">
          <cell r="J55">
            <v>2.06</v>
          </cell>
          <cell r="Z55">
            <v>0.41</v>
          </cell>
          <cell r="AA55">
            <v>0.41</v>
          </cell>
          <cell r="AB55">
            <v>0.41</v>
          </cell>
          <cell r="AC55">
            <v>0.41</v>
          </cell>
          <cell r="AD55">
            <v>0.42</v>
          </cell>
        </row>
        <row r="59">
          <cell r="J59">
            <v>0.35</v>
          </cell>
          <cell r="R59">
            <v>0.08</v>
          </cell>
          <cell r="S59">
            <v>0.09</v>
          </cell>
          <cell r="T59">
            <v>0.09</v>
          </cell>
          <cell r="U59">
            <v>0.09</v>
          </cell>
        </row>
        <row r="60">
          <cell r="J60">
            <v>10.47</v>
          </cell>
          <cell r="V60">
            <v>0.3</v>
          </cell>
          <cell r="W60">
            <v>0.3</v>
          </cell>
          <cell r="X60">
            <v>0.3</v>
          </cell>
          <cell r="Y60">
            <v>0.3</v>
          </cell>
          <cell r="Z60">
            <v>0.3</v>
          </cell>
          <cell r="AA60">
            <v>0.3</v>
          </cell>
          <cell r="AB60">
            <v>0.3</v>
          </cell>
          <cell r="AC60">
            <v>0.3</v>
          </cell>
          <cell r="AD60">
            <v>0.3</v>
          </cell>
          <cell r="AE60">
            <v>0.3</v>
          </cell>
          <cell r="AF60">
            <v>0.3</v>
          </cell>
          <cell r="AG60">
            <v>1.7</v>
          </cell>
          <cell r="AH60">
            <v>1.7</v>
          </cell>
          <cell r="AI60">
            <v>1.7</v>
          </cell>
          <cell r="AJ60">
            <v>1.37</v>
          </cell>
          <cell r="AK60">
            <v>0.7</v>
          </cell>
        </row>
        <row r="61">
          <cell r="J61">
            <v>7.4</v>
          </cell>
          <cell r="X61">
            <v>0.32</v>
          </cell>
          <cell r="Y61">
            <v>0.32</v>
          </cell>
          <cell r="Z61">
            <v>0.33</v>
          </cell>
          <cell r="AA61">
            <v>0.33</v>
          </cell>
          <cell r="AB61">
            <v>0.33</v>
          </cell>
          <cell r="AC61">
            <v>0.33</v>
          </cell>
          <cell r="AD61">
            <v>0.33</v>
          </cell>
          <cell r="AE61">
            <v>0.33</v>
          </cell>
          <cell r="AF61">
            <v>0.33</v>
          </cell>
          <cell r="AG61">
            <v>1.08</v>
          </cell>
          <cell r="AH61">
            <v>1.08</v>
          </cell>
          <cell r="AI61">
            <v>1.08</v>
          </cell>
          <cell r="AJ61">
            <v>0.78</v>
          </cell>
          <cell r="AK61">
            <v>0.43</v>
          </cell>
        </row>
        <row r="62">
          <cell r="J62">
            <v>2.36</v>
          </cell>
          <cell r="W62">
            <v>0.15</v>
          </cell>
          <cell r="X62">
            <v>0.15</v>
          </cell>
          <cell r="Y62">
            <v>0.16</v>
          </cell>
          <cell r="Z62">
            <v>0.16</v>
          </cell>
          <cell r="AA62">
            <v>0.16</v>
          </cell>
          <cell r="AB62">
            <v>0.16</v>
          </cell>
          <cell r="AC62">
            <v>0.16</v>
          </cell>
          <cell r="AD62">
            <v>0.16</v>
          </cell>
          <cell r="AE62">
            <v>0.16</v>
          </cell>
          <cell r="AF62">
            <v>0.16</v>
          </cell>
          <cell r="AG62">
            <v>0.16</v>
          </cell>
          <cell r="AH62">
            <v>0.16</v>
          </cell>
          <cell r="AI62">
            <v>0.16</v>
          </cell>
          <cell r="AJ62">
            <v>0.15</v>
          </cell>
          <cell r="AK62">
            <v>0.15</v>
          </cell>
        </row>
        <row r="63">
          <cell r="J63">
            <v>0.03</v>
          </cell>
          <cell r="AA63">
            <v>0.01</v>
          </cell>
          <cell r="AG63">
            <v>0.01</v>
          </cell>
          <cell r="AK63">
            <v>0.01</v>
          </cell>
        </row>
        <row r="64">
          <cell r="J64">
            <v>1.57</v>
          </cell>
          <cell r="W64">
            <v>0.1</v>
          </cell>
          <cell r="X64">
            <v>0.1</v>
          </cell>
          <cell r="Y64">
            <v>0.1</v>
          </cell>
          <cell r="Z64">
            <v>0.1</v>
          </cell>
          <cell r="AA64">
            <v>0.11</v>
          </cell>
          <cell r="AB64">
            <v>0.11</v>
          </cell>
          <cell r="AC64">
            <v>0.11</v>
          </cell>
          <cell r="AD64">
            <v>0.11</v>
          </cell>
          <cell r="AE64">
            <v>0.11</v>
          </cell>
          <cell r="AF64">
            <v>0.11</v>
          </cell>
          <cell r="AG64">
            <v>0.11</v>
          </cell>
          <cell r="AH64">
            <v>0.1</v>
          </cell>
          <cell r="AI64">
            <v>0.1</v>
          </cell>
          <cell r="AJ64">
            <v>0.1</v>
          </cell>
          <cell r="AK64">
            <v>0.1</v>
          </cell>
        </row>
        <row r="65">
          <cell r="J65">
            <v>0.02</v>
          </cell>
          <cell r="AE65">
            <v>0.01</v>
          </cell>
          <cell r="AK65">
            <v>0.01</v>
          </cell>
        </row>
        <row r="66">
          <cell r="J66">
            <v>7.0000000000000007E-2</v>
          </cell>
          <cell r="AC66">
            <v>0.01</v>
          </cell>
          <cell r="AE66">
            <v>0.01</v>
          </cell>
          <cell r="AG66">
            <v>0.01</v>
          </cell>
          <cell r="AH66">
            <v>0.01</v>
          </cell>
          <cell r="AI66">
            <v>0.01</v>
          </cell>
          <cell r="AJ66">
            <v>0.01</v>
          </cell>
          <cell r="AK66">
            <v>0.01</v>
          </cell>
        </row>
        <row r="67">
          <cell r="J67">
            <v>1.69</v>
          </cell>
          <cell r="X67">
            <v>0.12</v>
          </cell>
          <cell r="Y67">
            <v>0.12</v>
          </cell>
          <cell r="Z67">
            <v>0.12</v>
          </cell>
          <cell r="AA67">
            <v>0.12</v>
          </cell>
          <cell r="AB67">
            <v>0.12</v>
          </cell>
          <cell r="AC67">
            <v>0.12</v>
          </cell>
          <cell r="AD67">
            <v>0.12</v>
          </cell>
          <cell r="AE67">
            <v>0.12</v>
          </cell>
          <cell r="AF67">
            <v>0.13</v>
          </cell>
          <cell r="AG67">
            <v>0.12</v>
          </cell>
          <cell r="AH67">
            <v>0.12</v>
          </cell>
          <cell r="AI67">
            <v>0.12</v>
          </cell>
          <cell r="AJ67">
            <v>0.12</v>
          </cell>
          <cell r="AK67">
            <v>0.12</v>
          </cell>
        </row>
      </sheetData>
      <sheetData sheetId="9">
        <row r="9">
          <cell r="J9">
            <v>0.21</v>
          </cell>
          <cell r="V9">
            <v>0.03</v>
          </cell>
          <cell r="W9">
            <v>7.0000000000000007E-2</v>
          </cell>
          <cell r="X9">
            <v>7.0000000000000007E-2</v>
          </cell>
          <cell r="Y9">
            <v>0.04</v>
          </cell>
        </row>
        <row r="10">
          <cell r="J10">
            <v>0.86</v>
          </cell>
          <cell r="V10">
            <v>0.14000000000000001</v>
          </cell>
          <cell r="W10">
            <v>0.28999999999999998</v>
          </cell>
          <cell r="X10">
            <v>0.28999999999999998</v>
          </cell>
          <cell r="Y10">
            <v>0.14000000000000001</v>
          </cell>
        </row>
        <row r="11">
          <cell r="J11">
            <v>0.39</v>
          </cell>
          <cell r="R11">
            <v>0.05</v>
          </cell>
          <cell r="S11">
            <v>0.05</v>
          </cell>
          <cell r="T11">
            <v>0.06</v>
          </cell>
          <cell r="U11">
            <v>0.06</v>
          </cell>
          <cell r="V11">
            <v>0.06</v>
          </cell>
          <cell r="W11">
            <v>0.06</v>
          </cell>
          <cell r="X11">
            <v>0.05</v>
          </cell>
        </row>
        <row r="12">
          <cell r="J12">
            <v>1.19</v>
          </cell>
          <cell r="V12">
            <v>0.19</v>
          </cell>
          <cell r="W12">
            <v>0.4</v>
          </cell>
          <cell r="X12">
            <v>0.4</v>
          </cell>
          <cell r="Y12">
            <v>0.2</v>
          </cell>
        </row>
        <row r="16">
          <cell r="J16">
            <v>17.34</v>
          </cell>
          <cell r="O16">
            <v>2.4700000000000002</v>
          </cell>
          <cell r="P16">
            <v>2.48</v>
          </cell>
          <cell r="Q16">
            <v>2.48</v>
          </cell>
          <cell r="R16">
            <v>2.48</v>
          </cell>
          <cell r="S16">
            <v>2.48</v>
          </cell>
          <cell r="T16">
            <v>2.48</v>
          </cell>
          <cell r="U16">
            <v>2.4700000000000002</v>
          </cell>
        </row>
        <row r="17">
          <cell r="J17">
            <v>6.76</v>
          </cell>
          <cell r="P17">
            <v>0.84</v>
          </cell>
          <cell r="Q17">
            <v>0.84</v>
          </cell>
          <cell r="R17">
            <v>0.85</v>
          </cell>
          <cell r="S17">
            <v>0.85</v>
          </cell>
          <cell r="T17">
            <v>0.85</v>
          </cell>
          <cell r="U17">
            <v>0.85</v>
          </cell>
          <cell r="V17">
            <v>0.84</v>
          </cell>
          <cell r="W17">
            <v>0.84</v>
          </cell>
        </row>
        <row r="18">
          <cell r="J18">
            <v>3.33</v>
          </cell>
          <cell r="R18">
            <v>0.37</v>
          </cell>
          <cell r="S18">
            <v>0.37</v>
          </cell>
          <cell r="T18">
            <v>0.37</v>
          </cell>
          <cell r="U18">
            <v>0.37</v>
          </cell>
          <cell r="V18">
            <v>0.37</v>
          </cell>
          <cell r="W18">
            <v>0.37</v>
          </cell>
          <cell r="X18">
            <v>0.37</v>
          </cell>
          <cell r="Y18">
            <v>0.37</v>
          </cell>
          <cell r="Z18">
            <v>0.37</v>
          </cell>
        </row>
        <row r="19">
          <cell r="J19">
            <v>0.1</v>
          </cell>
          <cell r="S19">
            <v>0.05</v>
          </cell>
          <cell r="T19">
            <v>0.05</v>
          </cell>
        </row>
        <row r="20">
          <cell r="J20">
            <v>0.45</v>
          </cell>
          <cell r="O20">
            <v>0.09</v>
          </cell>
          <cell r="P20">
            <v>0.09</v>
          </cell>
          <cell r="Q20">
            <v>0.09</v>
          </cell>
          <cell r="R20">
            <v>0.09</v>
          </cell>
          <cell r="S20">
            <v>0.09</v>
          </cell>
        </row>
        <row r="21">
          <cell r="J21">
            <v>0.21</v>
          </cell>
          <cell r="AA21">
            <v>7.0000000000000007E-2</v>
          </cell>
          <cell r="AB21">
            <v>7.0000000000000007E-2</v>
          </cell>
          <cell r="AC21">
            <v>7.0000000000000007E-2</v>
          </cell>
        </row>
        <row r="22">
          <cell r="J22">
            <v>0.38</v>
          </cell>
          <cell r="AA22">
            <v>0.12</v>
          </cell>
          <cell r="AB22">
            <v>0.13</v>
          </cell>
          <cell r="AC22">
            <v>0.13</v>
          </cell>
        </row>
        <row r="23">
          <cell r="J23">
            <v>3.98</v>
          </cell>
          <cell r="Z23">
            <v>1.32</v>
          </cell>
          <cell r="AA23">
            <v>1.33</v>
          </cell>
          <cell r="AB23">
            <v>1.33</v>
          </cell>
        </row>
        <row r="27">
          <cell r="J27">
            <v>1.47</v>
          </cell>
          <cell r="Q27">
            <v>0.14000000000000001</v>
          </cell>
          <cell r="R27">
            <v>0.14000000000000001</v>
          </cell>
          <cell r="S27">
            <v>0.15</v>
          </cell>
          <cell r="T27">
            <v>0.15</v>
          </cell>
          <cell r="U27">
            <v>0.15</v>
          </cell>
          <cell r="V27">
            <v>0.15</v>
          </cell>
          <cell r="W27">
            <v>0.15</v>
          </cell>
          <cell r="X27">
            <v>0.15</v>
          </cell>
          <cell r="Y27">
            <v>0.15</v>
          </cell>
          <cell r="Z27">
            <v>0.14000000000000001</v>
          </cell>
        </row>
        <row r="28">
          <cell r="J28">
            <v>0.28999999999999998</v>
          </cell>
          <cell r="Q28">
            <v>7.0000000000000007E-2</v>
          </cell>
          <cell r="R28">
            <v>7.0000000000000007E-2</v>
          </cell>
          <cell r="S28">
            <v>0.08</v>
          </cell>
          <cell r="T28">
            <v>7.0000000000000007E-2</v>
          </cell>
        </row>
        <row r="29">
          <cell r="J29">
            <v>0.38</v>
          </cell>
          <cell r="T29">
            <v>0.19</v>
          </cell>
          <cell r="U29">
            <v>0.19</v>
          </cell>
        </row>
        <row r="33">
          <cell r="J33">
            <v>0.28000000000000003</v>
          </cell>
          <cell r="T33">
            <v>0.03</v>
          </cell>
          <cell r="U33">
            <v>0.04</v>
          </cell>
          <cell r="V33">
            <v>0.04</v>
          </cell>
          <cell r="W33">
            <v>0.04</v>
          </cell>
          <cell r="X33">
            <v>0.04</v>
          </cell>
          <cell r="Y33">
            <v>0.04</v>
          </cell>
          <cell r="Z33">
            <v>0.04</v>
          </cell>
          <cell r="AA33">
            <v>0.01</v>
          </cell>
        </row>
        <row r="34">
          <cell r="J34">
            <v>0.31</v>
          </cell>
          <cell r="T34">
            <v>0.04</v>
          </cell>
          <cell r="U34">
            <v>0.04</v>
          </cell>
          <cell r="V34">
            <v>0.04</v>
          </cell>
          <cell r="W34">
            <v>0.04</v>
          </cell>
          <cell r="X34">
            <v>0.04</v>
          </cell>
          <cell r="Y34">
            <v>0.04</v>
          </cell>
          <cell r="Z34">
            <v>0.04</v>
          </cell>
          <cell r="AA34">
            <v>0.03</v>
          </cell>
        </row>
        <row r="35">
          <cell r="J35">
            <v>0.34</v>
          </cell>
          <cell r="V35">
            <v>0.03</v>
          </cell>
          <cell r="W35">
            <v>0.03</v>
          </cell>
          <cell r="X35">
            <v>0.03</v>
          </cell>
          <cell r="Y35">
            <v>0.04</v>
          </cell>
          <cell r="Z35">
            <v>0.04</v>
          </cell>
          <cell r="AA35">
            <v>0.04</v>
          </cell>
          <cell r="AB35">
            <v>0.04</v>
          </cell>
          <cell r="AC35">
            <v>0.03</v>
          </cell>
          <cell r="AD35">
            <v>0.03</v>
          </cell>
          <cell r="AE35">
            <v>0.03</v>
          </cell>
        </row>
        <row r="36">
          <cell r="J36">
            <v>0.06</v>
          </cell>
          <cell r="W36">
            <v>0.01</v>
          </cell>
          <cell r="Y36">
            <v>0.01</v>
          </cell>
          <cell r="Z36">
            <v>0.01</v>
          </cell>
          <cell r="AB36">
            <v>0.01</v>
          </cell>
          <cell r="AC36">
            <v>0.01</v>
          </cell>
          <cell r="AE36">
            <v>0.01</v>
          </cell>
        </row>
        <row r="37">
          <cell r="J37">
            <v>0.02</v>
          </cell>
          <cell r="Z37">
            <v>0.01</v>
          </cell>
          <cell r="AE37">
            <v>0.01</v>
          </cell>
        </row>
        <row r="38">
          <cell r="J38">
            <v>0.06</v>
          </cell>
          <cell r="T38">
            <v>0.01</v>
          </cell>
          <cell r="V38">
            <v>0.01</v>
          </cell>
          <cell r="X38">
            <v>0.01</v>
          </cell>
          <cell r="Z38">
            <v>0.01</v>
          </cell>
          <cell r="AB38">
            <v>0.01</v>
          </cell>
          <cell r="AD38">
            <v>0.01</v>
          </cell>
        </row>
        <row r="39">
          <cell r="J39">
            <v>0.09</v>
          </cell>
          <cell r="X39">
            <v>0.01</v>
          </cell>
          <cell r="Y39">
            <v>0.01</v>
          </cell>
          <cell r="Z39">
            <v>0.02</v>
          </cell>
          <cell r="AA39">
            <v>0.02</v>
          </cell>
          <cell r="AB39">
            <v>0.02</v>
          </cell>
          <cell r="AC39">
            <v>0.01</v>
          </cell>
        </row>
        <row r="43">
          <cell r="J43">
            <v>0.62</v>
          </cell>
          <cell r="V43">
            <v>0.08</v>
          </cell>
          <cell r="W43">
            <v>0.09</v>
          </cell>
          <cell r="X43">
            <v>0.09</v>
          </cell>
          <cell r="Y43">
            <v>0.09</v>
          </cell>
          <cell r="Z43">
            <v>0.09</v>
          </cell>
          <cell r="AA43">
            <v>0.09</v>
          </cell>
          <cell r="AB43">
            <v>0.09</v>
          </cell>
        </row>
        <row r="44">
          <cell r="J44">
            <v>0.36</v>
          </cell>
          <cell r="W44">
            <v>0.06</v>
          </cell>
          <cell r="X44">
            <v>0.06</v>
          </cell>
          <cell r="Y44">
            <v>0.06</v>
          </cell>
          <cell r="Z44">
            <v>0.06</v>
          </cell>
          <cell r="AA44">
            <v>0.06</v>
          </cell>
          <cell r="AB44">
            <v>0.06</v>
          </cell>
        </row>
        <row r="45">
          <cell r="J45">
            <v>0.66</v>
          </cell>
          <cell r="W45">
            <v>0.11</v>
          </cell>
          <cell r="X45">
            <v>0.11</v>
          </cell>
          <cell r="Y45">
            <v>0.11</v>
          </cell>
          <cell r="Z45">
            <v>0.11</v>
          </cell>
          <cell r="AA45">
            <v>0.11</v>
          </cell>
          <cell r="AB45">
            <v>0.11</v>
          </cell>
        </row>
        <row r="46">
          <cell r="J46">
            <v>0.3</v>
          </cell>
          <cell r="X46">
            <v>0.05</v>
          </cell>
          <cell r="Y46">
            <v>0.05</v>
          </cell>
          <cell r="Z46">
            <v>0.05</v>
          </cell>
          <cell r="AA46">
            <v>0.05</v>
          </cell>
          <cell r="AB46">
            <v>0.05</v>
          </cell>
          <cell r="AC46">
            <v>0.05</v>
          </cell>
        </row>
        <row r="47">
          <cell r="J47">
            <v>2.94</v>
          </cell>
          <cell r="W47">
            <v>0.49</v>
          </cell>
          <cell r="X47">
            <v>0.49</v>
          </cell>
          <cell r="Y47">
            <v>0.49</v>
          </cell>
          <cell r="Z47">
            <v>0.49</v>
          </cell>
          <cell r="AA47">
            <v>0.49</v>
          </cell>
          <cell r="AB47">
            <v>0.49</v>
          </cell>
        </row>
        <row r="48">
          <cell r="J48">
            <v>4.22</v>
          </cell>
          <cell r="W48">
            <v>0.7</v>
          </cell>
          <cell r="X48">
            <v>0.7</v>
          </cell>
          <cell r="Y48">
            <v>0.71</v>
          </cell>
          <cell r="Z48">
            <v>0.71</v>
          </cell>
          <cell r="AA48">
            <v>0.7</v>
          </cell>
          <cell r="AB48">
            <v>0.7</v>
          </cell>
        </row>
        <row r="49">
          <cell r="J49">
            <v>0.03</v>
          </cell>
          <cell r="AB49">
            <v>0.01</v>
          </cell>
          <cell r="AD49">
            <v>0.01</v>
          </cell>
          <cell r="AF49">
            <v>0.01</v>
          </cell>
        </row>
        <row r="50">
          <cell r="J50">
            <v>7.63</v>
          </cell>
          <cell r="Y50">
            <v>1.27</v>
          </cell>
          <cell r="Z50">
            <v>1.27</v>
          </cell>
          <cell r="AA50">
            <v>1.27</v>
          </cell>
          <cell r="AB50">
            <v>1.28</v>
          </cell>
          <cell r="AC50">
            <v>1.27</v>
          </cell>
          <cell r="AD50">
            <v>1.27</v>
          </cell>
        </row>
        <row r="51">
          <cell r="J51">
            <v>15.36</v>
          </cell>
          <cell r="U51">
            <v>1.53</v>
          </cell>
          <cell r="V51">
            <v>1.53</v>
          </cell>
          <cell r="W51">
            <v>1.54</v>
          </cell>
          <cell r="X51">
            <v>1.54</v>
          </cell>
          <cell r="Y51">
            <v>1.54</v>
          </cell>
          <cell r="Z51">
            <v>1.54</v>
          </cell>
          <cell r="AA51">
            <v>1.54</v>
          </cell>
          <cell r="AB51">
            <v>1.54</v>
          </cell>
          <cell r="AC51">
            <v>1.53</v>
          </cell>
          <cell r="AD51">
            <v>1.53</v>
          </cell>
        </row>
        <row r="52">
          <cell r="J52">
            <v>0.04</v>
          </cell>
          <cell r="W52">
            <v>0.01</v>
          </cell>
          <cell r="Z52">
            <v>0.01</v>
          </cell>
          <cell r="AC52">
            <v>0.01</v>
          </cell>
          <cell r="AF52">
            <v>0.01</v>
          </cell>
        </row>
        <row r="53">
          <cell r="J53">
            <v>0.04</v>
          </cell>
          <cell r="W53">
            <v>0.01</v>
          </cell>
          <cell r="Y53">
            <v>0.01</v>
          </cell>
          <cell r="Z53">
            <v>0.01</v>
          </cell>
          <cell r="AB53">
            <v>0.01</v>
          </cell>
        </row>
        <row r="54">
          <cell r="J54">
            <v>0.18</v>
          </cell>
          <cell r="Z54">
            <v>0.03</v>
          </cell>
          <cell r="AA54">
            <v>0.04</v>
          </cell>
          <cell r="AB54">
            <v>0.04</v>
          </cell>
          <cell r="AC54">
            <v>0.04</v>
          </cell>
          <cell r="AD54">
            <v>0.03</v>
          </cell>
        </row>
        <row r="58">
          <cell r="J58">
            <v>0.2</v>
          </cell>
          <cell r="Q58">
            <v>0.02</v>
          </cell>
          <cell r="R58">
            <v>0.05</v>
          </cell>
          <cell r="S58">
            <v>0.05</v>
          </cell>
          <cell r="T58">
            <v>0.05</v>
          </cell>
          <cell r="U58">
            <v>0.03</v>
          </cell>
        </row>
        <row r="59">
          <cell r="J59">
            <v>0.2</v>
          </cell>
          <cell r="R59">
            <v>0.03</v>
          </cell>
          <cell r="S59">
            <v>7.0000000000000007E-2</v>
          </cell>
          <cell r="T59">
            <v>7.0000000000000007E-2</v>
          </cell>
          <cell r="U59">
            <v>0.03</v>
          </cell>
        </row>
        <row r="60">
          <cell r="J60">
            <v>6.53</v>
          </cell>
          <cell r="U60">
            <v>0.38</v>
          </cell>
          <cell r="V60">
            <v>0.38</v>
          </cell>
          <cell r="W60">
            <v>0.38</v>
          </cell>
          <cell r="X60">
            <v>0.38</v>
          </cell>
          <cell r="Y60">
            <v>0.38</v>
          </cell>
          <cell r="Z60">
            <v>0.39</v>
          </cell>
          <cell r="AA60">
            <v>0.39</v>
          </cell>
          <cell r="AB60">
            <v>0.39</v>
          </cell>
          <cell r="AC60">
            <v>0.39</v>
          </cell>
          <cell r="AD60">
            <v>0.39</v>
          </cell>
          <cell r="AE60">
            <v>0.39</v>
          </cell>
          <cell r="AF60">
            <v>0.39</v>
          </cell>
          <cell r="AG60">
            <v>0.38</v>
          </cell>
          <cell r="AH60">
            <v>0.38</v>
          </cell>
          <cell r="AI60">
            <v>0.38</v>
          </cell>
          <cell r="AJ60">
            <v>0.38</v>
          </cell>
          <cell r="AK60">
            <v>0.38</v>
          </cell>
        </row>
        <row r="61">
          <cell r="J61">
            <v>2.44</v>
          </cell>
          <cell r="V61">
            <v>0.15</v>
          </cell>
          <cell r="W61">
            <v>0.15</v>
          </cell>
          <cell r="X61">
            <v>0.15</v>
          </cell>
          <cell r="Y61">
            <v>0.15</v>
          </cell>
          <cell r="Z61">
            <v>0.15</v>
          </cell>
          <cell r="AA61">
            <v>0.15</v>
          </cell>
          <cell r="AB61">
            <v>0.15</v>
          </cell>
          <cell r="AC61">
            <v>0.16</v>
          </cell>
          <cell r="AD61">
            <v>0.16</v>
          </cell>
          <cell r="AE61">
            <v>0.16</v>
          </cell>
          <cell r="AF61">
            <v>0.16</v>
          </cell>
          <cell r="AG61">
            <v>0.15</v>
          </cell>
          <cell r="AH61">
            <v>0.15</v>
          </cell>
          <cell r="AI61">
            <v>0.15</v>
          </cell>
          <cell r="AJ61">
            <v>0.15</v>
          </cell>
          <cell r="AK61">
            <v>0.15</v>
          </cell>
        </row>
        <row r="62">
          <cell r="J62">
            <v>0.36</v>
          </cell>
          <cell r="V62">
            <v>0.02</v>
          </cell>
          <cell r="W62">
            <v>0.02</v>
          </cell>
          <cell r="X62">
            <v>0.02</v>
          </cell>
          <cell r="Y62">
            <v>0.02</v>
          </cell>
          <cell r="Z62">
            <v>0.02</v>
          </cell>
          <cell r="AA62">
            <v>0.02</v>
          </cell>
          <cell r="AB62">
            <v>0.02</v>
          </cell>
          <cell r="AC62">
            <v>0.03</v>
          </cell>
          <cell r="AD62">
            <v>0.03</v>
          </cell>
          <cell r="AE62">
            <v>0.03</v>
          </cell>
          <cell r="AF62">
            <v>0.03</v>
          </cell>
          <cell r="AG62">
            <v>0.02</v>
          </cell>
          <cell r="AH62">
            <v>0.02</v>
          </cell>
          <cell r="AI62">
            <v>0.02</v>
          </cell>
          <cell r="AJ62">
            <v>0.02</v>
          </cell>
          <cell r="AK62">
            <v>0.02</v>
          </cell>
        </row>
        <row r="63">
          <cell r="J63">
            <v>0.17</v>
          </cell>
          <cell r="X63">
            <v>0.01</v>
          </cell>
          <cell r="Y63">
            <v>0.01</v>
          </cell>
          <cell r="Z63">
            <v>0.01</v>
          </cell>
          <cell r="AA63">
            <v>0.01</v>
          </cell>
          <cell r="AB63">
            <v>0.01</v>
          </cell>
          <cell r="AC63">
            <v>0.01</v>
          </cell>
          <cell r="AD63">
            <v>0.01</v>
          </cell>
          <cell r="AE63">
            <v>0.02</v>
          </cell>
          <cell r="AF63">
            <v>0.02</v>
          </cell>
          <cell r="AG63">
            <v>0.02</v>
          </cell>
          <cell r="AH63">
            <v>0.01</v>
          </cell>
          <cell r="AI63">
            <v>0.01</v>
          </cell>
          <cell r="AJ63">
            <v>0.01</v>
          </cell>
          <cell r="AK63">
            <v>0.01</v>
          </cell>
        </row>
        <row r="64">
          <cell r="J64">
            <v>2.23</v>
          </cell>
          <cell r="V64">
            <v>0.13</v>
          </cell>
          <cell r="W64">
            <v>0.14000000000000001</v>
          </cell>
          <cell r="X64">
            <v>0.14000000000000001</v>
          </cell>
          <cell r="Y64">
            <v>0.14000000000000001</v>
          </cell>
          <cell r="Z64">
            <v>0.14000000000000001</v>
          </cell>
          <cell r="AA64">
            <v>0.14000000000000001</v>
          </cell>
          <cell r="AB64">
            <v>0.14000000000000001</v>
          </cell>
          <cell r="AC64">
            <v>0.14000000000000001</v>
          </cell>
          <cell r="AD64">
            <v>0.14000000000000001</v>
          </cell>
          <cell r="AE64">
            <v>0.14000000000000001</v>
          </cell>
          <cell r="AF64">
            <v>0.14000000000000001</v>
          </cell>
          <cell r="AG64">
            <v>0.14000000000000001</v>
          </cell>
          <cell r="AH64">
            <v>0.14000000000000001</v>
          </cell>
          <cell r="AI64">
            <v>0.14000000000000001</v>
          </cell>
          <cell r="AJ64">
            <v>0.14000000000000001</v>
          </cell>
          <cell r="AK64">
            <v>0.14000000000000001</v>
          </cell>
        </row>
        <row r="65">
          <cell r="J65">
            <v>0.77</v>
          </cell>
          <cell r="X65">
            <v>0.05</v>
          </cell>
          <cell r="Y65">
            <v>0.05</v>
          </cell>
          <cell r="Z65">
            <v>0.05</v>
          </cell>
          <cell r="AA65">
            <v>0.05</v>
          </cell>
          <cell r="AB65">
            <v>0.06</v>
          </cell>
          <cell r="AC65">
            <v>0.06</v>
          </cell>
          <cell r="AD65">
            <v>0.06</v>
          </cell>
          <cell r="AE65">
            <v>0.06</v>
          </cell>
          <cell r="AF65">
            <v>0.06</v>
          </cell>
          <cell r="AG65">
            <v>0.06</v>
          </cell>
          <cell r="AH65">
            <v>0.06</v>
          </cell>
          <cell r="AI65">
            <v>0.05</v>
          </cell>
          <cell r="AJ65">
            <v>0.05</v>
          </cell>
          <cell r="AK65">
            <v>0.05</v>
          </cell>
        </row>
        <row r="66">
          <cell r="J66">
            <v>0.34</v>
          </cell>
          <cell r="AB66">
            <v>0.03</v>
          </cell>
          <cell r="AC66">
            <v>0.03</v>
          </cell>
          <cell r="AD66">
            <v>0.03</v>
          </cell>
          <cell r="AE66">
            <v>0.03</v>
          </cell>
          <cell r="AF66">
            <v>0.04</v>
          </cell>
          <cell r="AG66">
            <v>0.04</v>
          </cell>
          <cell r="AH66">
            <v>0.04</v>
          </cell>
          <cell r="AI66">
            <v>0.04</v>
          </cell>
          <cell r="AJ66">
            <v>0.03</v>
          </cell>
          <cell r="AK66">
            <v>0.03</v>
          </cell>
        </row>
        <row r="67">
          <cell r="J67">
            <v>1.22</v>
          </cell>
          <cell r="V67">
            <v>7.0000000000000007E-2</v>
          </cell>
          <cell r="W67">
            <v>7.0000000000000007E-2</v>
          </cell>
          <cell r="X67">
            <v>7.0000000000000007E-2</v>
          </cell>
          <cell r="Y67">
            <v>0.08</v>
          </cell>
          <cell r="Z67">
            <v>0.08</v>
          </cell>
          <cell r="AA67">
            <v>0.08</v>
          </cell>
          <cell r="AB67">
            <v>0.08</v>
          </cell>
          <cell r="AC67">
            <v>0.08</v>
          </cell>
          <cell r="AD67">
            <v>0.08</v>
          </cell>
          <cell r="AE67">
            <v>0.08</v>
          </cell>
          <cell r="AF67">
            <v>0.08</v>
          </cell>
          <cell r="AG67">
            <v>0.08</v>
          </cell>
          <cell r="AH67">
            <v>0.08</v>
          </cell>
          <cell r="AI67">
            <v>7.0000000000000007E-2</v>
          </cell>
          <cell r="AJ67">
            <v>7.0000000000000007E-2</v>
          </cell>
          <cell r="AK67">
            <v>7.0000000000000007E-2</v>
          </cell>
        </row>
      </sheetData>
      <sheetData sheetId="10">
        <row r="9">
          <cell r="J9">
            <v>0.05</v>
          </cell>
          <cell r="X9">
            <v>0.02</v>
          </cell>
          <cell r="Y9">
            <v>0.03</v>
          </cell>
        </row>
        <row r="12">
          <cell r="J12">
            <v>0.5</v>
          </cell>
          <cell r="V12">
            <v>0.12</v>
          </cell>
          <cell r="W12">
            <v>0.13</v>
          </cell>
          <cell r="X12">
            <v>0.13</v>
          </cell>
          <cell r="Y12">
            <v>0.12</v>
          </cell>
        </row>
        <row r="13">
          <cell r="J13">
            <v>1.99</v>
          </cell>
          <cell r="V13">
            <v>0.39</v>
          </cell>
          <cell r="W13">
            <v>0.4</v>
          </cell>
          <cell r="X13">
            <v>0.4</v>
          </cell>
          <cell r="Y13">
            <v>0.4</v>
          </cell>
          <cell r="Z13">
            <v>0.4</v>
          </cell>
        </row>
        <row r="14">
          <cell r="J14">
            <v>0.96</v>
          </cell>
          <cell r="V14">
            <v>0.19</v>
          </cell>
          <cell r="W14">
            <v>0.19</v>
          </cell>
          <cell r="X14">
            <v>0.19</v>
          </cell>
          <cell r="Y14">
            <v>0.19</v>
          </cell>
          <cell r="Z14">
            <v>0.2</v>
          </cell>
        </row>
        <row r="15">
          <cell r="J15">
            <v>2.76</v>
          </cell>
          <cell r="V15">
            <v>0.55000000000000004</v>
          </cell>
          <cell r="W15">
            <v>0.55000000000000004</v>
          </cell>
          <cell r="X15">
            <v>0.55000000000000004</v>
          </cell>
          <cell r="Y15">
            <v>0.56000000000000005</v>
          </cell>
          <cell r="Z15">
            <v>0.55000000000000004</v>
          </cell>
        </row>
        <row r="19">
          <cell r="J19">
            <v>9.1</v>
          </cell>
          <cell r="O19">
            <v>0.91</v>
          </cell>
          <cell r="P19">
            <v>0.91</v>
          </cell>
          <cell r="Q19">
            <v>0.91</v>
          </cell>
          <cell r="R19">
            <v>0.91</v>
          </cell>
          <cell r="S19">
            <v>0.91</v>
          </cell>
          <cell r="T19">
            <v>0.91</v>
          </cell>
          <cell r="U19">
            <v>0.91</v>
          </cell>
          <cell r="V19">
            <v>0.91</v>
          </cell>
          <cell r="W19">
            <v>0.91</v>
          </cell>
          <cell r="X19">
            <v>0.91</v>
          </cell>
        </row>
        <row r="20">
          <cell r="J20">
            <v>3.22</v>
          </cell>
          <cell r="P20">
            <v>0.28999999999999998</v>
          </cell>
          <cell r="Q20">
            <v>0.28999999999999998</v>
          </cell>
          <cell r="R20">
            <v>0.28999999999999998</v>
          </cell>
          <cell r="S20">
            <v>0.28999999999999998</v>
          </cell>
          <cell r="T20">
            <v>0.28999999999999998</v>
          </cell>
          <cell r="U20">
            <v>0.3</v>
          </cell>
          <cell r="V20">
            <v>0.3</v>
          </cell>
          <cell r="W20">
            <v>0.3</v>
          </cell>
          <cell r="X20">
            <v>0.28999999999999998</v>
          </cell>
          <cell r="Y20">
            <v>0.28999999999999998</v>
          </cell>
          <cell r="Z20">
            <v>0.28999999999999998</v>
          </cell>
        </row>
        <row r="21">
          <cell r="J21">
            <v>6.7</v>
          </cell>
          <cell r="P21">
            <v>0.67</v>
          </cell>
          <cell r="Q21">
            <v>0.67</v>
          </cell>
          <cell r="R21">
            <v>0.67</v>
          </cell>
          <cell r="S21">
            <v>0.67</v>
          </cell>
          <cell r="T21">
            <v>0.67</v>
          </cell>
          <cell r="U21">
            <v>0.67</v>
          </cell>
          <cell r="V21">
            <v>0.67</v>
          </cell>
          <cell r="W21">
            <v>0.67</v>
          </cell>
          <cell r="X21">
            <v>0.67</v>
          </cell>
          <cell r="Y21">
            <v>0.67</v>
          </cell>
        </row>
        <row r="22">
          <cell r="J22">
            <v>1.24</v>
          </cell>
          <cell r="V22">
            <v>0.62</v>
          </cell>
          <cell r="W22">
            <v>0.62</v>
          </cell>
        </row>
        <row r="23">
          <cell r="J23">
            <v>0.04</v>
          </cell>
          <cell r="T23">
            <v>0.02</v>
          </cell>
          <cell r="U23">
            <v>0.02</v>
          </cell>
        </row>
        <row r="24">
          <cell r="J24">
            <v>0.21</v>
          </cell>
          <cell r="P24">
            <v>0.04</v>
          </cell>
          <cell r="Q24">
            <v>0.04</v>
          </cell>
          <cell r="R24">
            <v>0.04</v>
          </cell>
          <cell r="S24">
            <v>0.05</v>
          </cell>
          <cell r="T24">
            <v>0.04</v>
          </cell>
        </row>
        <row r="25">
          <cell r="J25">
            <v>0.47</v>
          </cell>
          <cell r="AF25">
            <v>0.15</v>
          </cell>
          <cell r="AG25">
            <v>0.16</v>
          </cell>
          <cell r="AH25">
            <v>0.16</v>
          </cell>
        </row>
        <row r="26">
          <cell r="J26">
            <v>0.6</v>
          </cell>
          <cell r="AF26">
            <v>0.2</v>
          </cell>
          <cell r="AG26">
            <v>0.2</v>
          </cell>
          <cell r="AH26">
            <v>0.2</v>
          </cell>
        </row>
        <row r="27">
          <cell r="J27">
            <v>11.76</v>
          </cell>
          <cell r="Z27">
            <v>1.96</v>
          </cell>
          <cell r="AA27">
            <v>1.96</v>
          </cell>
          <cell r="AB27">
            <v>1.96</v>
          </cell>
          <cell r="AC27">
            <v>1.96</v>
          </cell>
          <cell r="AD27">
            <v>1.96</v>
          </cell>
          <cell r="AE27">
            <v>1.96</v>
          </cell>
        </row>
        <row r="28">
          <cell r="J28">
            <v>7.47</v>
          </cell>
          <cell r="O28">
            <v>0.93</v>
          </cell>
          <cell r="P28">
            <v>0.93</v>
          </cell>
          <cell r="Q28">
            <v>0.93</v>
          </cell>
          <cell r="R28">
            <v>0.94</v>
          </cell>
          <cell r="S28">
            <v>0.94</v>
          </cell>
          <cell r="T28">
            <v>0.94</v>
          </cell>
          <cell r="U28">
            <v>0.93</v>
          </cell>
          <cell r="V28">
            <v>0.93</v>
          </cell>
        </row>
        <row r="32">
          <cell r="J32">
            <v>4.01</v>
          </cell>
          <cell r="P32">
            <v>0.4</v>
          </cell>
          <cell r="Q32">
            <v>0.4</v>
          </cell>
          <cell r="R32">
            <v>0.4</v>
          </cell>
          <cell r="S32">
            <v>0.4</v>
          </cell>
          <cell r="T32">
            <v>0.4</v>
          </cell>
          <cell r="U32">
            <v>0.41</v>
          </cell>
          <cell r="V32">
            <v>0.4</v>
          </cell>
          <cell r="W32">
            <v>0.4</v>
          </cell>
          <cell r="X32">
            <v>0.4</v>
          </cell>
          <cell r="Y32">
            <v>0.4</v>
          </cell>
        </row>
        <row r="33">
          <cell r="J33">
            <v>0.2</v>
          </cell>
          <cell r="R33">
            <v>0.05</v>
          </cell>
          <cell r="S33">
            <v>0.05</v>
          </cell>
          <cell r="T33">
            <v>0.05</v>
          </cell>
          <cell r="U33">
            <v>0.05</v>
          </cell>
        </row>
        <row r="34">
          <cell r="J34">
            <v>1</v>
          </cell>
          <cell r="W34">
            <v>0.25</v>
          </cell>
          <cell r="X34">
            <v>0.25</v>
          </cell>
          <cell r="Y34">
            <v>0.25</v>
          </cell>
          <cell r="Z34">
            <v>0.25</v>
          </cell>
        </row>
        <row r="38">
          <cell r="J38">
            <v>0.56999999999999995</v>
          </cell>
          <cell r="X38">
            <v>0.11</v>
          </cell>
          <cell r="Y38">
            <v>0.11</v>
          </cell>
          <cell r="Z38">
            <v>0.12</v>
          </cell>
          <cell r="AA38">
            <v>0.12</v>
          </cell>
          <cell r="AB38">
            <v>0.11</v>
          </cell>
        </row>
        <row r="39">
          <cell r="J39">
            <v>0.3</v>
          </cell>
          <cell r="X39">
            <v>0.06</v>
          </cell>
          <cell r="Y39">
            <v>0.06</v>
          </cell>
          <cell r="Z39">
            <v>0.06</v>
          </cell>
          <cell r="AA39">
            <v>0.06</v>
          </cell>
          <cell r="AB39">
            <v>0.06</v>
          </cell>
        </row>
        <row r="40">
          <cell r="J40">
            <v>0.73</v>
          </cell>
          <cell r="Z40">
            <v>0.09</v>
          </cell>
          <cell r="AA40">
            <v>0.09</v>
          </cell>
          <cell r="AB40">
            <v>0.09</v>
          </cell>
          <cell r="AC40">
            <v>0.09</v>
          </cell>
          <cell r="AD40">
            <v>0.1</v>
          </cell>
          <cell r="AE40">
            <v>0.09</v>
          </cell>
          <cell r="AF40">
            <v>0.09</v>
          </cell>
          <cell r="AG40">
            <v>0.09</v>
          </cell>
        </row>
        <row r="41">
          <cell r="J41">
            <v>0.41</v>
          </cell>
          <cell r="Z41">
            <v>0.05</v>
          </cell>
          <cell r="AA41">
            <v>0.05</v>
          </cell>
          <cell r="AB41">
            <v>0.05</v>
          </cell>
          <cell r="AC41">
            <v>0.06</v>
          </cell>
          <cell r="AD41">
            <v>0.05</v>
          </cell>
          <cell r="AE41">
            <v>0.05</v>
          </cell>
          <cell r="AF41">
            <v>0.05</v>
          </cell>
          <cell r="AG41">
            <v>0.05</v>
          </cell>
        </row>
        <row r="42">
          <cell r="J42">
            <v>0.05</v>
          </cell>
          <cell r="Z42">
            <v>0.01</v>
          </cell>
          <cell r="AB42">
            <v>0.01</v>
          </cell>
          <cell r="AD42">
            <v>0.01</v>
          </cell>
          <cell r="AF42">
            <v>0.01</v>
          </cell>
          <cell r="AG42">
            <v>0.01</v>
          </cell>
        </row>
        <row r="43">
          <cell r="J43">
            <v>0.25</v>
          </cell>
          <cell r="X43">
            <v>0.02</v>
          </cell>
          <cell r="Y43">
            <v>0.03</v>
          </cell>
          <cell r="Z43">
            <v>0.03</v>
          </cell>
          <cell r="AA43">
            <v>0.03</v>
          </cell>
          <cell r="AB43">
            <v>0.03</v>
          </cell>
          <cell r="AC43">
            <v>0.03</v>
          </cell>
          <cell r="AD43">
            <v>0.03</v>
          </cell>
          <cell r="AE43">
            <v>0.03</v>
          </cell>
          <cell r="AF43">
            <v>0.02</v>
          </cell>
        </row>
        <row r="44">
          <cell r="J44">
            <v>0.03</v>
          </cell>
          <cell r="AA44">
            <v>0.01</v>
          </cell>
          <cell r="AD44">
            <v>0.01</v>
          </cell>
          <cell r="AF44">
            <v>0.01</v>
          </cell>
        </row>
        <row r="51">
          <cell r="J51">
            <v>0.17</v>
          </cell>
          <cell r="V51">
            <v>0.02</v>
          </cell>
          <cell r="W51">
            <v>0.02</v>
          </cell>
          <cell r="X51">
            <v>0.02</v>
          </cell>
          <cell r="Y51">
            <v>0.03</v>
          </cell>
          <cell r="Z51">
            <v>0.02</v>
          </cell>
          <cell r="AA51">
            <v>0.02</v>
          </cell>
          <cell r="AB51">
            <v>0.02</v>
          </cell>
          <cell r="AC51">
            <v>0.02</v>
          </cell>
        </row>
        <row r="52">
          <cell r="J52">
            <v>4.45</v>
          </cell>
          <cell r="Z52">
            <v>0.74</v>
          </cell>
          <cell r="AA52">
            <v>0.74</v>
          </cell>
          <cell r="AB52">
            <v>0.74</v>
          </cell>
          <cell r="AC52">
            <v>0.74</v>
          </cell>
          <cell r="AD52">
            <v>0.74</v>
          </cell>
          <cell r="AE52">
            <v>0.75</v>
          </cell>
        </row>
        <row r="53">
          <cell r="J53">
            <v>0.32</v>
          </cell>
          <cell r="W53">
            <v>0.03</v>
          </cell>
          <cell r="X53">
            <v>0.03</v>
          </cell>
          <cell r="Y53">
            <v>0.04</v>
          </cell>
          <cell r="Z53">
            <v>0.04</v>
          </cell>
          <cell r="AA53">
            <v>0.04</v>
          </cell>
          <cell r="AB53">
            <v>0.04</v>
          </cell>
          <cell r="AC53">
            <v>0.04</v>
          </cell>
          <cell r="AD53">
            <v>0.04</v>
          </cell>
          <cell r="AE53">
            <v>0.02</v>
          </cell>
        </row>
        <row r="54">
          <cell r="J54">
            <v>0.73</v>
          </cell>
          <cell r="W54">
            <v>0.08</v>
          </cell>
          <cell r="X54">
            <v>0.08</v>
          </cell>
          <cell r="Y54">
            <v>0.09</v>
          </cell>
          <cell r="Z54">
            <v>0.09</v>
          </cell>
          <cell r="AA54">
            <v>0.09</v>
          </cell>
          <cell r="AB54">
            <v>0.09</v>
          </cell>
          <cell r="AC54">
            <v>0.09</v>
          </cell>
          <cell r="AD54">
            <v>0.08</v>
          </cell>
          <cell r="AE54">
            <v>0.04</v>
          </cell>
        </row>
        <row r="55">
          <cell r="J55">
            <v>0.69</v>
          </cell>
          <cell r="W55">
            <v>0.06</v>
          </cell>
          <cell r="X55">
            <v>7.0000000000000007E-2</v>
          </cell>
          <cell r="Y55">
            <v>7.0000000000000007E-2</v>
          </cell>
          <cell r="Z55">
            <v>7.0000000000000007E-2</v>
          </cell>
          <cell r="AA55">
            <v>7.0000000000000007E-2</v>
          </cell>
          <cell r="AB55">
            <v>7.0000000000000007E-2</v>
          </cell>
          <cell r="AC55">
            <v>7.0000000000000007E-2</v>
          </cell>
          <cell r="AD55">
            <v>7.0000000000000007E-2</v>
          </cell>
          <cell r="AE55">
            <v>7.0000000000000007E-2</v>
          </cell>
          <cell r="AF55">
            <v>7.0000000000000007E-2</v>
          </cell>
        </row>
        <row r="56">
          <cell r="J56">
            <v>0.01</v>
          </cell>
          <cell r="AF56">
            <v>0.01</v>
          </cell>
        </row>
        <row r="57">
          <cell r="J57">
            <v>0.31</v>
          </cell>
          <cell r="X57">
            <v>0.03</v>
          </cell>
          <cell r="Y57">
            <v>0.04</v>
          </cell>
          <cell r="Z57">
            <v>0.04</v>
          </cell>
          <cell r="AA57">
            <v>0.04</v>
          </cell>
          <cell r="AB57">
            <v>0.04</v>
          </cell>
          <cell r="AC57">
            <v>0.04</v>
          </cell>
          <cell r="AD57">
            <v>0.04</v>
          </cell>
          <cell r="AE57">
            <v>0.04</v>
          </cell>
        </row>
        <row r="58">
          <cell r="J58">
            <v>0.39</v>
          </cell>
          <cell r="AD58">
            <v>0.03</v>
          </cell>
          <cell r="AE58">
            <v>0.12</v>
          </cell>
          <cell r="AF58">
            <v>0.12</v>
          </cell>
          <cell r="AG58">
            <v>0.12</v>
          </cell>
        </row>
        <row r="59">
          <cell r="J59">
            <v>3.76</v>
          </cell>
          <cell r="U59">
            <v>0.37</v>
          </cell>
          <cell r="V59">
            <v>0.37</v>
          </cell>
          <cell r="W59">
            <v>0.38</v>
          </cell>
          <cell r="X59">
            <v>0.38</v>
          </cell>
          <cell r="Y59">
            <v>0.38</v>
          </cell>
          <cell r="Z59">
            <v>0.38</v>
          </cell>
          <cell r="AA59">
            <v>0.38</v>
          </cell>
          <cell r="AB59">
            <v>0.38</v>
          </cell>
          <cell r="AC59">
            <v>0.37</v>
          </cell>
          <cell r="AD59">
            <v>0.37</v>
          </cell>
        </row>
        <row r="60">
          <cell r="J60">
            <v>0.65</v>
          </cell>
          <cell r="V60">
            <v>0.05</v>
          </cell>
          <cell r="W60">
            <v>0.06</v>
          </cell>
          <cell r="X60">
            <v>0.06</v>
          </cell>
          <cell r="Y60">
            <v>0.06</v>
          </cell>
          <cell r="Z60">
            <v>0.06</v>
          </cell>
          <cell r="AA60">
            <v>0.06</v>
          </cell>
          <cell r="AB60">
            <v>0.06</v>
          </cell>
          <cell r="AC60">
            <v>0.06</v>
          </cell>
          <cell r="AD60">
            <v>0.06</v>
          </cell>
          <cell r="AE60">
            <v>0.06</v>
          </cell>
          <cell r="AF60">
            <v>0.06</v>
          </cell>
        </row>
        <row r="61">
          <cell r="J61">
            <v>0.35</v>
          </cell>
          <cell r="X61">
            <v>0.05</v>
          </cell>
          <cell r="Y61">
            <v>0.06</v>
          </cell>
          <cell r="Z61">
            <v>0.06</v>
          </cell>
          <cell r="AA61">
            <v>0.06</v>
          </cell>
          <cell r="AB61">
            <v>0.06</v>
          </cell>
          <cell r="AC61">
            <v>0.06</v>
          </cell>
        </row>
        <row r="65">
          <cell r="J65">
            <v>7.1</v>
          </cell>
          <cell r="V65">
            <v>0.44</v>
          </cell>
          <cell r="W65">
            <v>0.44</v>
          </cell>
          <cell r="X65">
            <v>0.44</v>
          </cell>
          <cell r="Y65">
            <v>0.44</v>
          </cell>
          <cell r="Z65">
            <v>0.44</v>
          </cell>
          <cell r="AA65">
            <v>0.44</v>
          </cell>
          <cell r="AB65">
            <v>0.45</v>
          </cell>
          <cell r="AC65">
            <v>0.45</v>
          </cell>
          <cell r="AD65">
            <v>0.45</v>
          </cell>
          <cell r="AE65">
            <v>0.45</v>
          </cell>
          <cell r="AF65">
            <v>0.45</v>
          </cell>
          <cell r="AG65">
            <v>0.45</v>
          </cell>
          <cell r="AH65">
            <v>0.44</v>
          </cell>
          <cell r="AI65">
            <v>0.44</v>
          </cell>
          <cell r="AJ65">
            <v>0.44</v>
          </cell>
          <cell r="AK65">
            <v>0.44</v>
          </cell>
        </row>
        <row r="66">
          <cell r="J66">
            <v>1.3</v>
          </cell>
          <cell r="X66">
            <v>0.09</v>
          </cell>
          <cell r="Y66">
            <v>0.09</v>
          </cell>
          <cell r="Z66">
            <v>0.09</v>
          </cell>
          <cell r="AA66">
            <v>0.09</v>
          </cell>
          <cell r="AB66">
            <v>0.09</v>
          </cell>
          <cell r="AC66">
            <v>0.1</v>
          </cell>
          <cell r="AD66">
            <v>0.1</v>
          </cell>
          <cell r="AE66">
            <v>0.1</v>
          </cell>
          <cell r="AF66">
            <v>0.1</v>
          </cell>
          <cell r="AG66">
            <v>0.09</v>
          </cell>
          <cell r="AH66">
            <v>0.09</v>
          </cell>
          <cell r="AI66">
            <v>0.09</v>
          </cell>
          <cell r="AJ66">
            <v>0.09</v>
          </cell>
          <cell r="AK66">
            <v>0.09</v>
          </cell>
        </row>
        <row r="67">
          <cell r="J67">
            <v>6.74</v>
          </cell>
          <cell r="W67">
            <v>0.44</v>
          </cell>
          <cell r="X67">
            <v>0.45</v>
          </cell>
          <cell r="Y67">
            <v>0.45</v>
          </cell>
          <cell r="Z67">
            <v>0.45</v>
          </cell>
          <cell r="AA67">
            <v>0.45</v>
          </cell>
          <cell r="AB67">
            <v>0.45</v>
          </cell>
          <cell r="AC67">
            <v>0.45</v>
          </cell>
          <cell r="AD67">
            <v>0.45</v>
          </cell>
          <cell r="AE67">
            <v>0.45</v>
          </cell>
          <cell r="AF67">
            <v>0.45</v>
          </cell>
          <cell r="AG67">
            <v>0.45</v>
          </cell>
          <cell r="AH67">
            <v>0.45</v>
          </cell>
          <cell r="AI67">
            <v>0.45</v>
          </cell>
          <cell r="AJ67">
            <v>0.45</v>
          </cell>
          <cell r="AK67">
            <v>0.45</v>
          </cell>
        </row>
        <row r="68">
          <cell r="J68">
            <v>0.94</v>
          </cell>
          <cell r="Y68">
            <v>7.0000000000000007E-2</v>
          </cell>
          <cell r="Z68">
            <v>7.0000000000000007E-2</v>
          </cell>
          <cell r="AA68">
            <v>7.0000000000000007E-2</v>
          </cell>
          <cell r="AB68">
            <v>7.0000000000000007E-2</v>
          </cell>
          <cell r="AC68">
            <v>7.0000000000000007E-2</v>
          </cell>
          <cell r="AD68">
            <v>7.0000000000000007E-2</v>
          </cell>
          <cell r="AE68">
            <v>7.0000000000000007E-2</v>
          </cell>
          <cell r="AF68">
            <v>7.0000000000000007E-2</v>
          </cell>
          <cell r="AG68">
            <v>0.08</v>
          </cell>
          <cell r="AH68">
            <v>0.08</v>
          </cell>
          <cell r="AI68">
            <v>0.08</v>
          </cell>
          <cell r="AJ68">
            <v>7.0000000000000007E-2</v>
          </cell>
          <cell r="AK68">
            <v>7.0000000000000007E-2</v>
          </cell>
        </row>
        <row r="69">
          <cell r="J69">
            <v>1.96</v>
          </cell>
          <cell r="V69">
            <v>0.12</v>
          </cell>
          <cell r="W69">
            <v>0.12</v>
          </cell>
          <cell r="X69">
            <v>0.12</v>
          </cell>
          <cell r="Y69">
            <v>0.12</v>
          </cell>
          <cell r="Z69">
            <v>0.12</v>
          </cell>
          <cell r="AA69">
            <v>0.12</v>
          </cell>
          <cell r="AB69">
            <v>0.13</v>
          </cell>
          <cell r="AC69">
            <v>0.13</v>
          </cell>
          <cell r="AD69">
            <v>0.13</v>
          </cell>
          <cell r="AE69">
            <v>0.13</v>
          </cell>
          <cell r="AF69">
            <v>0.12</v>
          </cell>
          <cell r="AG69">
            <v>0.12</v>
          </cell>
          <cell r="AH69">
            <v>0.12</v>
          </cell>
          <cell r="AI69">
            <v>0.12</v>
          </cell>
          <cell r="AJ69">
            <v>0.12</v>
          </cell>
          <cell r="AK69">
            <v>0.12</v>
          </cell>
        </row>
      </sheetData>
      <sheetData sheetId="11">
        <row r="12">
          <cell r="J12">
            <v>2.23</v>
          </cell>
          <cell r="W12">
            <v>1.1100000000000001</v>
          </cell>
          <cell r="X12">
            <v>1.1200000000000001</v>
          </cell>
        </row>
        <row r="13">
          <cell r="J13">
            <v>1.53</v>
          </cell>
          <cell r="U13">
            <v>0.38</v>
          </cell>
          <cell r="V13">
            <v>0.38</v>
          </cell>
          <cell r="W13">
            <v>0.38</v>
          </cell>
          <cell r="X13">
            <v>0.39</v>
          </cell>
        </row>
        <row r="14">
          <cell r="J14">
            <v>2.73</v>
          </cell>
          <cell r="W14">
            <v>1.36</v>
          </cell>
          <cell r="X14">
            <v>1.37</v>
          </cell>
        </row>
        <row r="18">
          <cell r="J18">
            <v>6.19</v>
          </cell>
          <cell r="P18">
            <v>1.03</v>
          </cell>
          <cell r="Q18">
            <v>1.03</v>
          </cell>
          <cell r="R18">
            <v>1.03</v>
          </cell>
          <cell r="S18">
            <v>1.04</v>
          </cell>
          <cell r="T18">
            <v>1.03</v>
          </cell>
          <cell r="U18">
            <v>1.03</v>
          </cell>
        </row>
        <row r="19">
          <cell r="J19">
            <v>5.7</v>
          </cell>
          <cell r="Q19">
            <v>0.81</v>
          </cell>
          <cell r="R19">
            <v>0.81</v>
          </cell>
          <cell r="S19">
            <v>0.82</v>
          </cell>
          <cell r="T19">
            <v>0.82</v>
          </cell>
          <cell r="U19">
            <v>0.82</v>
          </cell>
          <cell r="V19">
            <v>0.81</v>
          </cell>
          <cell r="W19">
            <v>0.81</v>
          </cell>
        </row>
        <row r="20">
          <cell r="J20">
            <v>2.29</v>
          </cell>
          <cell r="Q20">
            <v>0.45</v>
          </cell>
          <cell r="R20">
            <v>0.46</v>
          </cell>
          <cell r="S20">
            <v>0.46</v>
          </cell>
          <cell r="T20">
            <v>0.46</v>
          </cell>
          <cell r="U20">
            <v>0.46</v>
          </cell>
        </row>
        <row r="21">
          <cell r="J21">
            <v>0.26</v>
          </cell>
          <cell r="X21">
            <v>0.26</v>
          </cell>
        </row>
        <row r="22">
          <cell r="J22">
            <v>0.03</v>
          </cell>
          <cell r="T22">
            <v>0.03</v>
          </cell>
        </row>
        <row r="23">
          <cell r="J23">
            <v>7.0000000000000007E-2</v>
          </cell>
          <cell r="N23">
            <v>0.01</v>
          </cell>
          <cell r="O23">
            <v>0.01</v>
          </cell>
          <cell r="P23">
            <v>0.01</v>
          </cell>
          <cell r="Q23">
            <v>0.01</v>
          </cell>
          <cell r="R23">
            <v>0.01</v>
          </cell>
          <cell r="S23">
            <v>0.02</v>
          </cell>
        </row>
        <row r="24">
          <cell r="J24">
            <v>0.88</v>
          </cell>
          <cell r="AB24">
            <v>0.28999999999999998</v>
          </cell>
          <cell r="AC24">
            <v>0.28999999999999998</v>
          </cell>
          <cell r="AD24">
            <v>0.3</v>
          </cell>
        </row>
        <row r="25">
          <cell r="J25">
            <v>1.31</v>
          </cell>
          <cell r="AB25">
            <v>0.43</v>
          </cell>
          <cell r="AC25">
            <v>0.44</v>
          </cell>
          <cell r="AD25">
            <v>0.44</v>
          </cell>
        </row>
        <row r="26">
          <cell r="J26">
            <v>9.4</v>
          </cell>
          <cell r="V26">
            <v>2.35</v>
          </cell>
          <cell r="W26">
            <v>2.35</v>
          </cell>
          <cell r="X26">
            <v>2.35</v>
          </cell>
          <cell r="Y26">
            <v>2.35</v>
          </cell>
        </row>
        <row r="27">
          <cell r="J27">
            <v>4.9800000000000004</v>
          </cell>
          <cell r="V27">
            <v>2.4900000000000002</v>
          </cell>
          <cell r="W27">
            <v>2.4900000000000002</v>
          </cell>
        </row>
        <row r="31">
          <cell r="J31">
            <v>4.09</v>
          </cell>
          <cell r="Q31">
            <v>0.81</v>
          </cell>
          <cell r="R31">
            <v>0.82</v>
          </cell>
          <cell r="S31">
            <v>0.82</v>
          </cell>
          <cell r="T31">
            <v>0.82</v>
          </cell>
          <cell r="U31">
            <v>0.82</v>
          </cell>
        </row>
        <row r="32">
          <cell r="J32">
            <v>1.01</v>
          </cell>
          <cell r="V32">
            <v>0.5</v>
          </cell>
          <cell r="W32">
            <v>0.51</v>
          </cell>
        </row>
        <row r="36">
          <cell r="J36">
            <v>0.06</v>
          </cell>
          <cell r="X36">
            <v>0.01</v>
          </cell>
          <cell r="Y36">
            <v>0.01</v>
          </cell>
          <cell r="Z36">
            <v>0.01</v>
          </cell>
          <cell r="AA36">
            <v>0.01</v>
          </cell>
          <cell r="AB36">
            <v>0.02</v>
          </cell>
        </row>
        <row r="37">
          <cell r="J37">
            <v>0.16</v>
          </cell>
          <cell r="X37">
            <v>0.03</v>
          </cell>
          <cell r="Y37">
            <v>0.03</v>
          </cell>
          <cell r="Z37">
            <v>0.03</v>
          </cell>
          <cell r="AA37">
            <v>0.04</v>
          </cell>
          <cell r="AB37">
            <v>0.03</v>
          </cell>
        </row>
        <row r="38">
          <cell r="J38">
            <v>0.57999999999999996</v>
          </cell>
          <cell r="Z38">
            <v>7.0000000000000007E-2</v>
          </cell>
          <cell r="AA38">
            <v>7.0000000000000007E-2</v>
          </cell>
          <cell r="AB38">
            <v>7.0000000000000007E-2</v>
          </cell>
          <cell r="AC38">
            <v>7.0000000000000007E-2</v>
          </cell>
          <cell r="AD38">
            <v>7.0000000000000007E-2</v>
          </cell>
          <cell r="AE38">
            <v>0.08</v>
          </cell>
          <cell r="AF38">
            <v>0.08</v>
          </cell>
          <cell r="AG38">
            <v>7.0000000000000007E-2</v>
          </cell>
        </row>
        <row r="39">
          <cell r="J39">
            <v>0.31</v>
          </cell>
          <cell r="Z39">
            <v>0.03</v>
          </cell>
          <cell r="AA39">
            <v>0.04</v>
          </cell>
          <cell r="AB39">
            <v>0.04</v>
          </cell>
          <cell r="AC39">
            <v>0.04</v>
          </cell>
          <cell r="AD39">
            <v>0.04</v>
          </cell>
          <cell r="AE39">
            <v>0.04</v>
          </cell>
          <cell r="AF39">
            <v>0.04</v>
          </cell>
          <cell r="AG39">
            <v>0.04</v>
          </cell>
        </row>
        <row r="40">
          <cell r="J40">
            <v>7.0000000000000007E-2</v>
          </cell>
          <cell r="Z40">
            <v>0.01</v>
          </cell>
          <cell r="AB40">
            <v>0.01</v>
          </cell>
          <cell r="AC40">
            <v>0.01</v>
          </cell>
          <cell r="AD40">
            <v>0.01</v>
          </cell>
          <cell r="AE40">
            <v>0.01</v>
          </cell>
          <cell r="AF40">
            <v>0.01</v>
          </cell>
          <cell r="AG40">
            <v>0.01</v>
          </cell>
        </row>
        <row r="41">
          <cell r="J41">
            <v>0.13</v>
          </cell>
          <cell r="X41">
            <v>0.01</v>
          </cell>
          <cell r="Y41">
            <v>0.01</v>
          </cell>
          <cell r="Z41">
            <v>0.01</v>
          </cell>
          <cell r="AA41">
            <v>0.02</v>
          </cell>
          <cell r="AB41">
            <v>0.02</v>
          </cell>
          <cell r="AC41">
            <v>0.02</v>
          </cell>
          <cell r="AD41">
            <v>0.02</v>
          </cell>
          <cell r="AE41">
            <v>0.01</v>
          </cell>
          <cell r="AF41">
            <v>0.01</v>
          </cell>
        </row>
        <row r="48">
          <cell r="J48">
            <v>0.32</v>
          </cell>
          <cell r="V48">
            <v>0.03</v>
          </cell>
          <cell r="W48">
            <v>0.03</v>
          </cell>
          <cell r="X48">
            <v>0.04</v>
          </cell>
          <cell r="Y48">
            <v>0.04</v>
          </cell>
          <cell r="Z48">
            <v>0.04</v>
          </cell>
          <cell r="AA48">
            <v>0.04</v>
          </cell>
          <cell r="AB48">
            <v>0.04</v>
          </cell>
          <cell r="AC48">
            <v>0.03</v>
          </cell>
          <cell r="AD48">
            <v>0.03</v>
          </cell>
        </row>
        <row r="49">
          <cell r="J49">
            <v>1.28</v>
          </cell>
          <cell r="W49">
            <v>0.14000000000000001</v>
          </cell>
          <cell r="X49">
            <v>0.14000000000000001</v>
          </cell>
          <cell r="Y49">
            <v>0.14000000000000001</v>
          </cell>
          <cell r="Z49">
            <v>0.14000000000000001</v>
          </cell>
          <cell r="AA49">
            <v>0.14000000000000001</v>
          </cell>
          <cell r="AB49">
            <v>0.15</v>
          </cell>
          <cell r="AC49">
            <v>0.15</v>
          </cell>
          <cell r="AD49">
            <v>0.14000000000000001</v>
          </cell>
          <cell r="AE49">
            <v>0.14000000000000001</v>
          </cell>
        </row>
        <row r="50">
          <cell r="J50">
            <v>1.38</v>
          </cell>
          <cell r="W50">
            <v>0.15</v>
          </cell>
          <cell r="X50">
            <v>0.15</v>
          </cell>
          <cell r="Y50">
            <v>0.15</v>
          </cell>
          <cell r="Z50">
            <v>0.16</v>
          </cell>
          <cell r="AA50">
            <v>0.16</v>
          </cell>
          <cell r="AB50">
            <v>0.16</v>
          </cell>
          <cell r="AC50">
            <v>0.15</v>
          </cell>
          <cell r="AD50">
            <v>0.15</v>
          </cell>
          <cell r="AE50">
            <v>0.15</v>
          </cell>
        </row>
        <row r="51">
          <cell r="J51">
            <v>0.83</v>
          </cell>
          <cell r="W51">
            <v>0.08</v>
          </cell>
          <cell r="X51">
            <v>0.08</v>
          </cell>
          <cell r="Y51">
            <v>0.08</v>
          </cell>
          <cell r="Z51">
            <v>0.08</v>
          </cell>
          <cell r="AA51">
            <v>0.09</v>
          </cell>
          <cell r="AB51">
            <v>0.09</v>
          </cell>
          <cell r="AC51">
            <v>0.09</v>
          </cell>
          <cell r="AD51">
            <v>0.08</v>
          </cell>
          <cell r="AE51">
            <v>0.08</v>
          </cell>
          <cell r="AF51">
            <v>0.08</v>
          </cell>
        </row>
        <row r="52">
          <cell r="J52">
            <v>0.02</v>
          </cell>
          <cell r="AA52">
            <v>0.01</v>
          </cell>
          <cell r="AF52">
            <v>0.01</v>
          </cell>
        </row>
        <row r="53">
          <cell r="J53">
            <v>0.47</v>
          </cell>
          <cell r="AD53">
            <v>0.11</v>
          </cell>
          <cell r="AE53">
            <v>0.12</v>
          </cell>
          <cell r="AF53">
            <v>0.12</v>
          </cell>
          <cell r="AG53">
            <v>0.12</v>
          </cell>
        </row>
        <row r="54">
          <cell r="J54">
            <v>0.3</v>
          </cell>
          <cell r="V54">
            <v>0.03</v>
          </cell>
          <cell r="W54">
            <v>0.03</v>
          </cell>
          <cell r="X54">
            <v>0.03</v>
          </cell>
          <cell r="Y54">
            <v>0.04</v>
          </cell>
          <cell r="Z54">
            <v>0.04</v>
          </cell>
          <cell r="AA54">
            <v>0.04</v>
          </cell>
          <cell r="AB54">
            <v>0.03</v>
          </cell>
          <cell r="AC54">
            <v>0.03</v>
          </cell>
          <cell r="AD54">
            <v>0.03</v>
          </cell>
        </row>
        <row r="55">
          <cell r="J55">
            <v>0.26</v>
          </cell>
          <cell r="X55">
            <v>0.04</v>
          </cell>
          <cell r="Y55">
            <v>0.04</v>
          </cell>
          <cell r="Z55">
            <v>0.05</v>
          </cell>
          <cell r="AA55">
            <v>0.05</v>
          </cell>
          <cell r="AB55">
            <v>0.04</v>
          </cell>
          <cell r="AC55">
            <v>0.04</v>
          </cell>
        </row>
        <row r="59">
          <cell r="J59">
            <v>0.46</v>
          </cell>
          <cell r="T59">
            <v>0.13</v>
          </cell>
          <cell r="U59">
            <v>0.13</v>
          </cell>
          <cell r="V59">
            <v>0.13</v>
          </cell>
          <cell r="W59">
            <v>7.0000000000000007E-2</v>
          </cell>
        </row>
        <row r="60">
          <cell r="J60">
            <v>14.53</v>
          </cell>
          <cell r="V60">
            <v>0.9</v>
          </cell>
          <cell r="W60">
            <v>0.9</v>
          </cell>
          <cell r="X60">
            <v>0.9</v>
          </cell>
          <cell r="Y60">
            <v>0.91</v>
          </cell>
          <cell r="Z60">
            <v>0.91</v>
          </cell>
          <cell r="AA60">
            <v>0.91</v>
          </cell>
          <cell r="AB60">
            <v>0.91</v>
          </cell>
          <cell r="AC60">
            <v>0.91</v>
          </cell>
          <cell r="AD60">
            <v>0.91</v>
          </cell>
          <cell r="AE60">
            <v>0.91</v>
          </cell>
          <cell r="AF60">
            <v>0.91</v>
          </cell>
          <cell r="AG60">
            <v>0.91</v>
          </cell>
          <cell r="AH60">
            <v>0.91</v>
          </cell>
          <cell r="AI60">
            <v>0.91</v>
          </cell>
          <cell r="AJ60">
            <v>0.91</v>
          </cell>
          <cell r="AK60">
            <v>0.91</v>
          </cell>
        </row>
        <row r="61">
          <cell r="J61">
            <v>7.39</v>
          </cell>
          <cell r="X61">
            <v>0.52</v>
          </cell>
          <cell r="Y61">
            <v>0.52</v>
          </cell>
          <cell r="Z61">
            <v>0.52</v>
          </cell>
          <cell r="AA61">
            <v>0.53</v>
          </cell>
          <cell r="AB61">
            <v>0.53</v>
          </cell>
          <cell r="AC61">
            <v>0.53</v>
          </cell>
          <cell r="AD61">
            <v>0.53</v>
          </cell>
          <cell r="AE61">
            <v>0.53</v>
          </cell>
          <cell r="AF61">
            <v>0.53</v>
          </cell>
          <cell r="AG61">
            <v>0.53</v>
          </cell>
          <cell r="AH61">
            <v>0.53</v>
          </cell>
          <cell r="AI61">
            <v>0.53</v>
          </cell>
          <cell r="AJ61">
            <v>0.53</v>
          </cell>
          <cell r="AK61">
            <v>0.53</v>
          </cell>
        </row>
        <row r="62">
          <cell r="J62">
            <v>0.72</v>
          </cell>
          <cell r="V62">
            <v>0.04</v>
          </cell>
          <cell r="W62">
            <v>0.04</v>
          </cell>
          <cell r="X62">
            <v>0.04</v>
          </cell>
          <cell r="Y62">
            <v>0.04</v>
          </cell>
          <cell r="Z62">
            <v>0.05</v>
          </cell>
          <cell r="AA62">
            <v>0.05</v>
          </cell>
          <cell r="AB62">
            <v>0.05</v>
          </cell>
          <cell r="AC62">
            <v>0.05</v>
          </cell>
          <cell r="AD62">
            <v>0.05</v>
          </cell>
          <cell r="AE62">
            <v>0.05</v>
          </cell>
          <cell r="AF62">
            <v>0.05</v>
          </cell>
          <cell r="AG62">
            <v>0.05</v>
          </cell>
          <cell r="AH62">
            <v>0.04</v>
          </cell>
          <cell r="AI62">
            <v>0.04</v>
          </cell>
          <cell r="AJ62">
            <v>0.04</v>
          </cell>
          <cell r="AK62">
            <v>0.04</v>
          </cell>
        </row>
        <row r="63">
          <cell r="J63">
            <v>0.13</v>
          </cell>
          <cell r="X63">
            <v>0.01</v>
          </cell>
          <cell r="Z63">
            <v>0.01</v>
          </cell>
          <cell r="AA63">
            <v>0.01</v>
          </cell>
          <cell r="AB63">
            <v>0.01</v>
          </cell>
          <cell r="AC63">
            <v>0.01</v>
          </cell>
          <cell r="AD63">
            <v>0.01</v>
          </cell>
          <cell r="AE63">
            <v>0.01</v>
          </cell>
          <cell r="AF63">
            <v>0.01</v>
          </cell>
          <cell r="AG63">
            <v>0.01</v>
          </cell>
          <cell r="AH63">
            <v>0.01</v>
          </cell>
          <cell r="AI63">
            <v>0.01</v>
          </cell>
          <cell r="AJ63">
            <v>0.01</v>
          </cell>
          <cell r="AK63">
            <v>0.01</v>
          </cell>
        </row>
        <row r="64">
          <cell r="J64">
            <v>1.33</v>
          </cell>
          <cell r="V64">
            <v>0.08</v>
          </cell>
          <cell r="W64">
            <v>0.08</v>
          </cell>
          <cell r="X64">
            <v>0.08</v>
          </cell>
          <cell r="Y64">
            <v>0.08</v>
          </cell>
          <cell r="Z64">
            <v>0.08</v>
          </cell>
          <cell r="AA64">
            <v>0.08</v>
          </cell>
          <cell r="AB64">
            <v>0.09</v>
          </cell>
          <cell r="AC64">
            <v>0.09</v>
          </cell>
          <cell r="AD64">
            <v>0.09</v>
          </cell>
          <cell r="AE64">
            <v>0.09</v>
          </cell>
          <cell r="AF64">
            <v>0.09</v>
          </cell>
          <cell r="AG64">
            <v>0.08</v>
          </cell>
          <cell r="AH64">
            <v>0.08</v>
          </cell>
          <cell r="AI64">
            <v>0.08</v>
          </cell>
          <cell r="AJ64">
            <v>0.08</v>
          </cell>
          <cell r="AK64">
            <v>0.08</v>
          </cell>
        </row>
      </sheetData>
      <sheetData sheetId="12">
        <row r="9">
          <cell r="J9">
            <v>0.66</v>
          </cell>
          <cell r="X9">
            <v>0.66</v>
          </cell>
        </row>
        <row r="10">
          <cell r="J10">
            <v>0.55000000000000004</v>
          </cell>
          <cell r="S10">
            <v>0.05</v>
          </cell>
          <cell r="T10">
            <v>0.06</v>
          </cell>
          <cell r="U10">
            <v>0.11</v>
          </cell>
          <cell r="V10">
            <v>0.11</v>
          </cell>
          <cell r="W10">
            <v>0.11</v>
          </cell>
          <cell r="X10">
            <v>0.11</v>
          </cell>
        </row>
        <row r="11">
          <cell r="J11">
            <v>0.81</v>
          </cell>
          <cell r="X11">
            <v>0.81</v>
          </cell>
        </row>
        <row r="15">
          <cell r="J15">
            <v>9.84</v>
          </cell>
          <cell r="O15">
            <v>1.4</v>
          </cell>
          <cell r="P15">
            <v>1.4</v>
          </cell>
          <cell r="Q15">
            <v>1.4</v>
          </cell>
          <cell r="R15">
            <v>1.41</v>
          </cell>
          <cell r="S15">
            <v>1.41</v>
          </cell>
          <cell r="T15">
            <v>1.41</v>
          </cell>
          <cell r="U15">
            <v>1.41</v>
          </cell>
        </row>
        <row r="16">
          <cell r="J16">
            <v>11.54</v>
          </cell>
          <cell r="P16">
            <v>1.44</v>
          </cell>
          <cell r="Q16">
            <v>1.44</v>
          </cell>
          <cell r="R16">
            <v>1.44</v>
          </cell>
          <cell r="S16">
            <v>1.44</v>
          </cell>
          <cell r="T16">
            <v>1.44</v>
          </cell>
          <cell r="U16">
            <v>1.44</v>
          </cell>
          <cell r="V16">
            <v>1.45</v>
          </cell>
          <cell r="W16">
            <v>1.45</v>
          </cell>
        </row>
        <row r="17">
          <cell r="J17">
            <v>3.08</v>
          </cell>
          <cell r="Q17">
            <v>0.51</v>
          </cell>
          <cell r="R17">
            <v>0.51</v>
          </cell>
          <cell r="S17">
            <v>0.52</v>
          </cell>
          <cell r="T17">
            <v>0.52</v>
          </cell>
          <cell r="U17">
            <v>0.51</v>
          </cell>
          <cell r="V17">
            <v>0.51</v>
          </cell>
        </row>
        <row r="18">
          <cell r="J18">
            <v>2.37</v>
          </cell>
          <cell r="X18">
            <v>1.18</v>
          </cell>
          <cell r="Y18">
            <v>1.19</v>
          </cell>
        </row>
        <row r="19">
          <cell r="J19">
            <v>0.1</v>
          </cell>
          <cell r="U19">
            <v>0.1</v>
          </cell>
        </row>
        <row r="20">
          <cell r="J20">
            <v>0.41</v>
          </cell>
          <cell r="P20">
            <v>0.1</v>
          </cell>
          <cell r="Q20">
            <v>0.1</v>
          </cell>
          <cell r="R20">
            <v>0.1</v>
          </cell>
          <cell r="S20">
            <v>0.11</v>
          </cell>
        </row>
        <row r="21">
          <cell r="J21">
            <v>0.61</v>
          </cell>
          <cell r="Z21">
            <v>0.2</v>
          </cell>
          <cell r="AA21">
            <v>0.2</v>
          </cell>
          <cell r="AB21">
            <v>0.21</v>
          </cell>
        </row>
        <row r="22">
          <cell r="J22">
            <v>0.54</v>
          </cell>
          <cell r="Z22">
            <v>0.18</v>
          </cell>
          <cell r="AA22">
            <v>0.18</v>
          </cell>
          <cell r="AB22">
            <v>0.18</v>
          </cell>
        </row>
        <row r="23">
          <cell r="J23">
            <v>3.65</v>
          </cell>
          <cell r="Y23">
            <v>1.21</v>
          </cell>
          <cell r="Z23">
            <v>1.22</v>
          </cell>
          <cell r="AA23">
            <v>1.22</v>
          </cell>
        </row>
        <row r="27">
          <cell r="J27">
            <v>2.94</v>
          </cell>
          <cell r="Q27">
            <v>0.49</v>
          </cell>
          <cell r="R27">
            <v>0.49</v>
          </cell>
          <cell r="S27">
            <v>0.49</v>
          </cell>
          <cell r="T27">
            <v>0.49</v>
          </cell>
          <cell r="U27">
            <v>0.49</v>
          </cell>
          <cell r="V27">
            <v>0.49</v>
          </cell>
        </row>
        <row r="28">
          <cell r="J28">
            <v>0.41</v>
          </cell>
          <cell r="Q28">
            <v>0.13</v>
          </cell>
          <cell r="R28">
            <v>0.14000000000000001</v>
          </cell>
          <cell r="S28">
            <v>0.14000000000000001</v>
          </cell>
        </row>
        <row r="29">
          <cell r="J29">
            <v>0.74</v>
          </cell>
          <cell r="T29">
            <v>0.37</v>
          </cell>
          <cell r="U29">
            <v>0.37</v>
          </cell>
        </row>
        <row r="33">
          <cell r="J33">
            <v>7.0000000000000007E-2</v>
          </cell>
          <cell r="T33">
            <v>0.01</v>
          </cell>
          <cell r="U33">
            <v>0.01</v>
          </cell>
          <cell r="V33">
            <v>0.01</v>
          </cell>
          <cell r="W33">
            <v>0.01</v>
          </cell>
          <cell r="X33">
            <v>0.01</v>
          </cell>
          <cell r="Y33">
            <v>0.01</v>
          </cell>
          <cell r="Z33">
            <v>0.01</v>
          </cell>
        </row>
        <row r="34">
          <cell r="J34">
            <v>7.0000000000000007E-2</v>
          </cell>
          <cell r="T34">
            <v>0.01</v>
          </cell>
          <cell r="U34">
            <v>0.01</v>
          </cell>
          <cell r="V34">
            <v>0.01</v>
          </cell>
          <cell r="W34">
            <v>0.01</v>
          </cell>
          <cell r="X34">
            <v>0.01</v>
          </cell>
          <cell r="Y34">
            <v>0.02</v>
          </cell>
        </row>
        <row r="35">
          <cell r="J35">
            <v>0.99</v>
          </cell>
          <cell r="U35">
            <v>0.14000000000000001</v>
          </cell>
          <cell r="V35">
            <v>0.14000000000000001</v>
          </cell>
          <cell r="W35">
            <v>0.14000000000000001</v>
          </cell>
          <cell r="X35">
            <v>0.14000000000000001</v>
          </cell>
          <cell r="Y35">
            <v>0.14000000000000001</v>
          </cell>
          <cell r="Z35">
            <v>0.14000000000000001</v>
          </cell>
          <cell r="AA35">
            <v>0.15</v>
          </cell>
        </row>
        <row r="36">
          <cell r="J36">
            <v>0.36</v>
          </cell>
          <cell r="V36">
            <v>0.06</v>
          </cell>
          <cell r="W36">
            <v>0.06</v>
          </cell>
          <cell r="X36">
            <v>0.06</v>
          </cell>
          <cell r="Y36">
            <v>0.06</v>
          </cell>
          <cell r="Z36">
            <v>0.06</v>
          </cell>
          <cell r="AA36">
            <v>0.06</v>
          </cell>
        </row>
        <row r="37">
          <cell r="J37">
            <v>0.03</v>
          </cell>
          <cell r="V37">
            <v>0.01</v>
          </cell>
          <cell r="AA37">
            <v>0.01</v>
          </cell>
          <cell r="AE37">
            <v>0.01</v>
          </cell>
        </row>
        <row r="38">
          <cell r="J38">
            <v>0.05</v>
          </cell>
          <cell r="T38">
            <v>0.01</v>
          </cell>
          <cell r="W38">
            <v>0.01</v>
          </cell>
          <cell r="Y38">
            <v>0.01</v>
          </cell>
          <cell r="AB38">
            <v>0.01</v>
          </cell>
          <cell r="AD38">
            <v>0.01</v>
          </cell>
        </row>
        <row r="42">
          <cell r="J42">
            <v>0.38</v>
          </cell>
          <cell r="V42">
            <v>0.06</v>
          </cell>
          <cell r="W42">
            <v>0.06</v>
          </cell>
          <cell r="X42">
            <v>0.06</v>
          </cell>
          <cell r="Y42">
            <v>7.0000000000000007E-2</v>
          </cell>
          <cell r="Z42">
            <v>7.0000000000000007E-2</v>
          </cell>
          <cell r="AA42">
            <v>0.06</v>
          </cell>
        </row>
        <row r="43">
          <cell r="J43">
            <v>0.88</v>
          </cell>
          <cell r="V43">
            <v>0.12</v>
          </cell>
          <cell r="W43">
            <v>0.12</v>
          </cell>
          <cell r="X43">
            <v>0.12</v>
          </cell>
          <cell r="Y43">
            <v>0.13</v>
          </cell>
          <cell r="Z43">
            <v>0.13</v>
          </cell>
          <cell r="AA43">
            <v>0.13</v>
          </cell>
          <cell r="AB43">
            <v>0.13</v>
          </cell>
        </row>
        <row r="44">
          <cell r="J44">
            <v>0.28999999999999998</v>
          </cell>
          <cell r="W44">
            <v>0.04</v>
          </cell>
          <cell r="X44">
            <v>0.05</v>
          </cell>
          <cell r="Y44">
            <v>0.05</v>
          </cell>
          <cell r="Z44">
            <v>0.05</v>
          </cell>
          <cell r="AA44">
            <v>0.05</v>
          </cell>
          <cell r="AB44">
            <v>0.05</v>
          </cell>
        </row>
        <row r="45">
          <cell r="J45">
            <v>1.62</v>
          </cell>
          <cell r="W45">
            <v>0.27</v>
          </cell>
          <cell r="X45">
            <v>0.27</v>
          </cell>
          <cell r="Y45">
            <v>0.27</v>
          </cell>
          <cell r="Z45">
            <v>0.27</v>
          </cell>
          <cell r="AA45">
            <v>0.27</v>
          </cell>
          <cell r="AB45">
            <v>0.27</v>
          </cell>
        </row>
        <row r="46">
          <cell r="J46">
            <v>0.05</v>
          </cell>
          <cell r="AB46">
            <v>0.01</v>
          </cell>
          <cell r="AC46">
            <v>0.01</v>
          </cell>
          <cell r="AD46">
            <v>0.01</v>
          </cell>
          <cell r="AE46">
            <v>0.02</v>
          </cell>
        </row>
        <row r="47">
          <cell r="J47">
            <v>0.24</v>
          </cell>
          <cell r="V47">
            <v>0.02</v>
          </cell>
          <cell r="W47">
            <v>0.02</v>
          </cell>
          <cell r="X47">
            <v>0.02</v>
          </cell>
          <cell r="Y47">
            <v>0.03</v>
          </cell>
          <cell r="Z47">
            <v>0.03</v>
          </cell>
          <cell r="AA47">
            <v>0.03</v>
          </cell>
          <cell r="AB47">
            <v>0.03</v>
          </cell>
          <cell r="AC47">
            <v>0.03</v>
          </cell>
          <cell r="AD47">
            <v>0.03</v>
          </cell>
        </row>
        <row r="48">
          <cell r="J48">
            <v>0.08</v>
          </cell>
          <cell r="V48">
            <v>0.01</v>
          </cell>
          <cell r="W48">
            <v>0.01</v>
          </cell>
          <cell r="X48">
            <v>0.01</v>
          </cell>
          <cell r="Y48">
            <v>0.01</v>
          </cell>
          <cell r="Z48">
            <v>0.01</v>
          </cell>
          <cell r="AA48">
            <v>0.01</v>
          </cell>
          <cell r="AB48">
            <v>0.01</v>
          </cell>
          <cell r="AC48">
            <v>0.01</v>
          </cell>
        </row>
        <row r="49">
          <cell r="J49">
            <v>0.67</v>
          </cell>
          <cell r="Z49">
            <v>0.16</v>
          </cell>
          <cell r="AA49">
            <v>0.17</v>
          </cell>
          <cell r="AB49">
            <v>0.17</v>
          </cell>
          <cell r="AC49">
            <v>0.17</v>
          </cell>
        </row>
        <row r="50">
          <cell r="J50">
            <v>2.96</v>
          </cell>
          <cell r="Z50">
            <v>0.59</v>
          </cell>
          <cell r="AA50">
            <v>0.59</v>
          </cell>
          <cell r="AB50">
            <v>0.59</v>
          </cell>
          <cell r="AC50">
            <v>0.59</v>
          </cell>
          <cell r="AD50">
            <v>0.6</v>
          </cell>
        </row>
        <row r="54">
          <cell r="J54">
            <v>0.11</v>
          </cell>
          <cell r="Q54">
            <v>0.01</v>
          </cell>
          <cell r="R54">
            <v>0.03</v>
          </cell>
          <cell r="S54">
            <v>0.03</v>
          </cell>
          <cell r="T54">
            <v>0.03</v>
          </cell>
          <cell r="U54">
            <v>0.01</v>
          </cell>
        </row>
        <row r="55">
          <cell r="J55">
            <v>9.31</v>
          </cell>
          <cell r="U55">
            <v>0.54</v>
          </cell>
          <cell r="V55">
            <v>0.54</v>
          </cell>
          <cell r="W55">
            <v>0.54</v>
          </cell>
          <cell r="X55">
            <v>0.54</v>
          </cell>
          <cell r="Y55">
            <v>0.55000000000000004</v>
          </cell>
          <cell r="Z55">
            <v>0.55000000000000004</v>
          </cell>
          <cell r="AA55">
            <v>0.55000000000000004</v>
          </cell>
          <cell r="AB55">
            <v>0.55000000000000004</v>
          </cell>
          <cell r="AC55">
            <v>0.55000000000000004</v>
          </cell>
          <cell r="AD55">
            <v>0.55000000000000004</v>
          </cell>
          <cell r="AE55">
            <v>0.55000000000000004</v>
          </cell>
          <cell r="AF55">
            <v>0.55000000000000004</v>
          </cell>
          <cell r="AG55">
            <v>0.55000000000000004</v>
          </cell>
          <cell r="AH55">
            <v>0.55000000000000004</v>
          </cell>
          <cell r="AI55">
            <v>0.55000000000000004</v>
          </cell>
          <cell r="AJ55">
            <v>0.55000000000000004</v>
          </cell>
          <cell r="AK55">
            <v>0.55000000000000004</v>
          </cell>
        </row>
        <row r="56">
          <cell r="J56">
            <v>15.57</v>
          </cell>
          <cell r="W56">
            <v>1.03</v>
          </cell>
          <cell r="X56">
            <v>1.03</v>
          </cell>
          <cell r="Y56">
            <v>1.03</v>
          </cell>
          <cell r="Z56">
            <v>1.04</v>
          </cell>
          <cell r="AA56">
            <v>1.04</v>
          </cell>
          <cell r="AB56">
            <v>1.04</v>
          </cell>
          <cell r="AC56">
            <v>1.04</v>
          </cell>
          <cell r="AD56">
            <v>1.04</v>
          </cell>
          <cell r="AE56">
            <v>1.04</v>
          </cell>
          <cell r="AF56">
            <v>1.04</v>
          </cell>
          <cell r="AG56">
            <v>1.04</v>
          </cell>
          <cell r="AH56">
            <v>1.04</v>
          </cell>
          <cell r="AI56">
            <v>1.04</v>
          </cell>
          <cell r="AJ56">
            <v>1.04</v>
          </cell>
          <cell r="AK56">
            <v>1.04</v>
          </cell>
        </row>
        <row r="57">
          <cell r="J57">
            <v>2.27</v>
          </cell>
          <cell r="U57">
            <v>0.13</v>
          </cell>
          <cell r="V57">
            <v>0.13</v>
          </cell>
          <cell r="W57">
            <v>0.13</v>
          </cell>
          <cell r="X57">
            <v>0.13</v>
          </cell>
          <cell r="Y57">
            <v>0.13</v>
          </cell>
          <cell r="Z57">
            <v>0.13</v>
          </cell>
          <cell r="AA57">
            <v>0.14000000000000001</v>
          </cell>
          <cell r="AB57">
            <v>0.14000000000000001</v>
          </cell>
          <cell r="AC57">
            <v>0.14000000000000001</v>
          </cell>
          <cell r="AD57">
            <v>0.14000000000000001</v>
          </cell>
          <cell r="AE57">
            <v>0.14000000000000001</v>
          </cell>
          <cell r="AF57">
            <v>0.14000000000000001</v>
          </cell>
          <cell r="AG57">
            <v>0.13</v>
          </cell>
          <cell r="AH57">
            <v>0.13</v>
          </cell>
          <cell r="AI57">
            <v>0.13</v>
          </cell>
          <cell r="AJ57">
            <v>0.13</v>
          </cell>
          <cell r="AK57">
            <v>0.13</v>
          </cell>
        </row>
        <row r="58">
          <cell r="J58">
            <v>0.74</v>
          </cell>
          <cell r="W58">
            <v>0.04</v>
          </cell>
          <cell r="X58">
            <v>0.05</v>
          </cell>
          <cell r="Y58">
            <v>0.05</v>
          </cell>
          <cell r="Z58">
            <v>0.05</v>
          </cell>
          <cell r="AA58">
            <v>0.05</v>
          </cell>
          <cell r="AB58">
            <v>0.05</v>
          </cell>
          <cell r="AC58">
            <v>0.05</v>
          </cell>
          <cell r="AD58">
            <v>0.05</v>
          </cell>
          <cell r="AE58">
            <v>0.05</v>
          </cell>
          <cell r="AF58">
            <v>0.05</v>
          </cell>
          <cell r="AG58">
            <v>0.05</v>
          </cell>
          <cell r="AH58">
            <v>0.05</v>
          </cell>
          <cell r="AI58">
            <v>0.05</v>
          </cell>
          <cell r="AJ58">
            <v>0.05</v>
          </cell>
          <cell r="AK58">
            <v>0.05</v>
          </cell>
        </row>
        <row r="59">
          <cell r="J59">
            <v>0.02</v>
          </cell>
          <cell r="AD59">
            <v>0.01</v>
          </cell>
          <cell r="AK59">
            <v>0.01</v>
          </cell>
        </row>
        <row r="60">
          <cell r="J60">
            <v>2.59</v>
          </cell>
          <cell r="AA60">
            <v>0.23</v>
          </cell>
          <cell r="AB60">
            <v>0.23</v>
          </cell>
          <cell r="AC60">
            <v>0.23</v>
          </cell>
          <cell r="AD60">
            <v>0.24</v>
          </cell>
          <cell r="AE60">
            <v>0.24</v>
          </cell>
          <cell r="AF60">
            <v>0.24</v>
          </cell>
          <cell r="AG60">
            <v>0.24</v>
          </cell>
          <cell r="AH60">
            <v>0.24</v>
          </cell>
          <cell r="AI60">
            <v>0.24</v>
          </cell>
          <cell r="AJ60">
            <v>0.23</v>
          </cell>
          <cell r="AK60">
            <v>0.23</v>
          </cell>
        </row>
        <row r="61">
          <cell r="J61">
            <v>7.0000000000000007E-2</v>
          </cell>
          <cell r="AC61">
            <v>0.01</v>
          </cell>
          <cell r="AE61">
            <v>0.01</v>
          </cell>
          <cell r="AF61">
            <v>0.01</v>
          </cell>
          <cell r="AG61">
            <v>0.01</v>
          </cell>
          <cell r="AH61">
            <v>0.01</v>
          </cell>
          <cell r="AI61">
            <v>0.01</v>
          </cell>
          <cell r="AK61">
            <v>0.01</v>
          </cell>
        </row>
        <row r="62">
          <cell r="J62">
            <v>1.68</v>
          </cell>
          <cell r="V62">
            <v>0.1</v>
          </cell>
          <cell r="W62">
            <v>0.1</v>
          </cell>
          <cell r="X62">
            <v>0.1</v>
          </cell>
          <cell r="Y62">
            <v>0.1</v>
          </cell>
          <cell r="Z62">
            <v>0.1</v>
          </cell>
          <cell r="AA62">
            <v>0.11</v>
          </cell>
          <cell r="AB62">
            <v>0.11</v>
          </cell>
          <cell r="AC62">
            <v>0.11</v>
          </cell>
          <cell r="AD62">
            <v>0.11</v>
          </cell>
          <cell r="AE62">
            <v>0.11</v>
          </cell>
          <cell r="AF62">
            <v>0.11</v>
          </cell>
          <cell r="AG62">
            <v>0.11</v>
          </cell>
          <cell r="AH62">
            <v>0.11</v>
          </cell>
          <cell r="AI62">
            <v>0.1</v>
          </cell>
          <cell r="AJ62">
            <v>0.1</v>
          </cell>
          <cell r="AK62">
            <v>0.1</v>
          </cell>
        </row>
      </sheetData>
      <sheetData sheetId="13">
        <row r="12">
          <cell r="J12">
            <v>0.22</v>
          </cell>
          <cell r="U12">
            <v>0.05</v>
          </cell>
          <cell r="V12">
            <v>0.05</v>
          </cell>
        </row>
        <row r="13">
          <cell r="J13">
            <v>2.4500000000000002</v>
          </cell>
          <cell r="U13">
            <v>0.61</v>
          </cell>
          <cell r="V13">
            <v>0.61</v>
          </cell>
        </row>
        <row r="14">
          <cell r="J14">
            <v>2.0499999999999998</v>
          </cell>
          <cell r="S14">
            <v>0.34</v>
          </cell>
          <cell r="T14">
            <v>0.34</v>
          </cell>
          <cell r="U14">
            <v>0.34</v>
          </cell>
          <cell r="V14">
            <v>0.34</v>
          </cell>
        </row>
        <row r="15">
          <cell r="J15">
            <v>3.17</v>
          </cell>
          <cell r="U15">
            <v>0.79</v>
          </cell>
          <cell r="V15">
            <v>0.79</v>
          </cell>
        </row>
        <row r="19">
          <cell r="J19">
            <v>13.2</v>
          </cell>
          <cell r="O19">
            <v>1.46</v>
          </cell>
          <cell r="P19">
            <v>1.46</v>
          </cell>
          <cell r="Q19">
            <v>1.47</v>
          </cell>
          <cell r="R19">
            <v>1.47</v>
          </cell>
          <cell r="S19">
            <v>1.47</v>
          </cell>
          <cell r="T19">
            <v>1.47</v>
          </cell>
          <cell r="U19">
            <v>1.47</v>
          </cell>
          <cell r="V19">
            <v>1.47</v>
          </cell>
          <cell r="W19">
            <v>1.46</v>
          </cell>
        </row>
        <row r="20">
          <cell r="J20">
            <v>0.75</v>
          </cell>
          <cell r="P20">
            <v>7.0000000000000007E-2</v>
          </cell>
          <cell r="Q20">
            <v>7.0000000000000007E-2</v>
          </cell>
          <cell r="R20">
            <v>7.0000000000000007E-2</v>
          </cell>
          <cell r="S20">
            <v>7.0000000000000007E-2</v>
          </cell>
          <cell r="T20">
            <v>0.08</v>
          </cell>
          <cell r="U20">
            <v>0.08</v>
          </cell>
          <cell r="V20">
            <v>0.08</v>
          </cell>
          <cell r="W20">
            <v>0.08</v>
          </cell>
          <cell r="X20">
            <v>0.08</v>
          </cell>
          <cell r="Y20">
            <v>7.0000000000000007E-2</v>
          </cell>
        </row>
        <row r="21">
          <cell r="J21">
            <v>8.2799999999999994</v>
          </cell>
          <cell r="Q21">
            <v>0.92</v>
          </cell>
          <cell r="R21">
            <v>0.92</v>
          </cell>
          <cell r="S21">
            <v>0.92</v>
          </cell>
          <cell r="T21">
            <v>0.92</v>
          </cell>
          <cell r="U21">
            <v>0.92</v>
          </cell>
          <cell r="V21">
            <v>0.92</v>
          </cell>
          <cell r="W21">
            <v>0.92</v>
          </cell>
          <cell r="X21">
            <v>0.92</v>
          </cell>
          <cell r="Y21">
            <v>0.92</v>
          </cell>
        </row>
        <row r="22">
          <cell r="J22">
            <v>0.45</v>
          </cell>
          <cell r="U22">
            <v>0.15</v>
          </cell>
          <cell r="V22">
            <v>0.15</v>
          </cell>
          <cell r="W22">
            <v>0.15</v>
          </cell>
        </row>
        <row r="23">
          <cell r="J23">
            <v>1.83</v>
          </cell>
          <cell r="N23">
            <v>0.2</v>
          </cell>
          <cell r="O23">
            <v>0.2</v>
          </cell>
          <cell r="P23">
            <v>0.2</v>
          </cell>
          <cell r="Q23">
            <v>0.21</v>
          </cell>
          <cell r="R23">
            <v>0.21</v>
          </cell>
          <cell r="S23">
            <v>0.21</v>
          </cell>
          <cell r="T23">
            <v>0.2</v>
          </cell>
          <cell r="U23">
            <v>0.2</v>
          </cell>
          <cell r="V23">
            <v>0.2</v>
          </cell>
        </row>
        <row r="24">
          <cell r="J24">
            <v>10.93</v>
          </cell>
          <cell r="AA24">
            <v>2.73</v>
          </cell>
          <cell r="AB24">
            <v>2.73</v>
          </cell>
        </row>
        <row r="28">
          <cell r="J28">
            <v>5.92</v>
          </cell>
          <cell r="Q28">
            <v>0.65</v>
          </cell>
          <cell r="R28">
            <v>0.66</v>
          </cell>
          <cell r="S28">
            <v>0.66</v>
          </cell>
          <cell r="T28">
            <v>0.66</v>
          </cell>
          <cell r="U28">
            <v>0.66</v>
          </cell>
          <cell r="V28">
            <v>0.66</v>
          </cell>
          <cell r="W28">
            <v>0.66</v>
          </cell>
          <cell r="X28">
            <v>0.66</v>
          </cell>
          <cell r="Y28">
            <v>0.65</v>
          </cell>
        </row>
        <row r="29">
          <cell r="J29">
            <v>0.44</v>
          </cell>
          <cell r="Q29">
            <v>0.11</v>
          </cell>
          <cell r="R29">
            <v>0.11</v>
          </cell>
          <cell r="S29">
            <v>0.11</v>
          </cell>
          <cell r="T29">
            <v>0.11</v>
          </cell>
        </row>
        <row r="30">
          <cell r="J30">
            <v>1.48</v>
          </cell>
          <cell r="U30">
            <v>0.37</v>
          </cell>
          <cell r="V30">
            <v>0.37</v>
          </cell>
          <cell r="W30">
            <v>0.37</v>
          </cell>
          <cell r="X30">
            <v>0.37</v>
          </cell>
        </row>
        <row r="34">
          <cell r="J34">
            <v>0.46</v>
          </cell>
          <cell r="AA34">
            <v>0.11</v>
          </cell>
          <cell r="AB34">
            <v>0.12</v>
          </cell>
          <cell r="AC34">
            <v>0.12</v>
          </cell>
          <cell r="AD34">
            <v>0.11</v>
          </cell>
        </row>
        <row r="35">
          <cell r="J35">
            <v>0.44</v>
          </cell>
          <cell r="Z35">
            <v>0.11</v>
          </cell>
          <cell r="AA35">
            <v>0.11</v>
          </cell>
          <cell r="AB35">
            <v>0.11</v>
          </cell>
          <cell r="AC35">
            <v>0.11</v>
          </cell>
        </row>
        <row r="36">
          <cell r="J36">
            <v>1.1200000000000001</v>
          </cell>
          <cell r="Z36">
            <v>0.1</v>
          </cell>
          <cell r="AA36">
            <v>0.17</v>
          </cell>
          <cell r="AB36">
            <v>0.17</v>
          </cell>
          <cell r="AC36">
            <v>0.17</v>
          </cell>
          <cell r="AD36">
            <v>0.17</v>
          </cell>
          <cell r="AE36">
            <v>0.17</v>
          </cell>
          <cell r="AF36">
            <v>0.17</v>
          </cell>
        </row>
        <row r="37">
          <cell r="J37">
            <v>0.13</v>
          </cell>
          <cell r="Z37">
            <v>0.01</v>
          </cell>
          <cell r="AA37">
            <v>0.02</v>
          </cell>
          <cell r="AB37">
            <v>0.02</v>
          </cell>
          <cell r="AC37">
            <v>0.02</v>
          </cell>
          <cell r="AD37">
            <v>0.02</v>
          </cell>
          <cell r="AE37">
            <v>0.02</v>
          </cell>
          <cell r="AF37">
            <v>0.02</v>
          </cell>
        </row>
        <row r="38">
          <cell r="J38">
            <v>0.04</v>
          </cell>
          <cell r="AA38">
            <v>0.01</v>
          </cell>
          <cell r="AC38">
            <v>0.01</v>
          </cell>
          <cell r="AD38">
            <v>0.01</v>
          </cell>
          <cell r="AF38">
            <v>0.01</v>
          </cell>
        </row>
        <row r="39">
          <cell r="J39">
            <v>0.02</v>
          </cell>
          <cell r="AB39">
            <v>0.01</v>
          </cell>
          <cell r="AD39">
            <v>0.01</v>
          </cell>
        </row>
        <row r="40">
          <cell r="J40">
            <v>0.34</v>
          </cell>
          <cell r="AB40">
            <v>0.08</v>
          </cell>
          <cell r="AC40">
            <v>0.09</v>
          </cell>
          <cell r="AD40">
            <v>0.09</v>
          </cell>
          <cell r="AE40">
            <v>0.08</v>
          </cell>
        </row>
        <row r="47">
          <cell r="J47">
            <v>0.21</v>
          </cell>
          <cell r="V47">
            <v>0.03</v>
          </cell>
          <cell r="W47">
            <v>0.03</v>
          </cell>
          <cell r="X47">
            <v>0.03</v>
          </cell>
          <cell r="Y47">
            <v>0.03</v>
          </cell>
          <cell r="Z47">
            <v>0.03</v>
          </cell>
          <cell r="AA47">
            <v>0.03</v>
          </cell>
          <cell r="AB47">
            <v>0.03</v>
          </cell>
        </row>
        <row r="48">
          <cell r="J48">
            <v>0.02</v>
          </cell>
          <cell r="Z48">
            <v>0.01</v>
          </cell>
          <cell r="AC48">
            <v>0.01</v>
          </cell>
        </row>
        <row r="49">
          <cell r="J49">
            <v>0.28999999999999998</v>
          </cell>
          <cell r="X49">
            <v>0.04</v>
          </cell>
          <cell r="Y49">
            <v>0.05</v>
          </cell>
          <cell r="Z49">
            <v>0.05</v>
          </cell>
          <cell r="AA49">
            <v>0.05</v>
          </cell>
          <cell r="AB49">
            <v>0.05</v>
          </cell>
          <cell r="AC49">
            <v>0.05</v>
          </cell>
        </row>
        <row r="50">
          <cell r="J50">
            <v>0.56000000000000005</v>
          </cell>
          <cell r="W50">
            <v>0.08</v>
          </cell>
          <cell r="X50">
            <v>0.08</v>
          </cell>
          <cell r="Y50">
            <v>0.08</v>
          </cell>
          <cell r="Z50">
            <v>0.08</v>
          </cell>
          <cell r="AA50">
            <v>0.08</v>
          </cell>
          <cell r="AB50">
            <v>0.08</v>
          </cell>
          <cell r="AC50">
            <v>0.08</v>
          </cell>
        </row>
        <row r="51">
          <cell r="J51">
            <v>3.31</v>
          </cell>
          <cell r="Y51">
            <v>0.55000000000000004</v>
          </cell>
          <cell r="Z51">
            <v>0.55000000000000004</v>
          </cell>
          <cell r="AA51">
            <v>0.55000000000000004</v>
          </cell>
          <cell r="AB51">
            <v>0.55000000000000004</v>
          </cell>
          <cell r="AC51">
            <v>0.55000000000000004</v>
          </cell>
          <cell r="AD51">
            <v>0.56000000000000005</v>
          </cell>
        </row>
        <row r="52">
          <cell r="J52">
            <v>0.14000000000000001</v>
          </cell>
          <cell r="V52">
            <v>0.01</v>
          </cell>
          <cell r="W52">
            <v>0.01</v>
          </cell>
          <cell r="X52">
            <v>0.01</v>
          </cell>
          <cell r="Y52">
            <v>0.01</v>
          </cell>
          <cell r="Z52">
            <v>0.01</v>
          </cell>
          <cell r="AA52">
            <v>0.02</v>
          </cell>
          <cell r="AB52">
            <v>0.02</v>
          </cell>
          <cell r="AC52">
            <v>0.02</v>
          </cell>
          <cell r="AD52">
            <v>0.01</v>
          </cell>
          <cell r="AE52">
            <v>0.01</v>
          </cell>
          <cell r="AF52">
            <v>0.01</v>
          </cell>
        </row>
        <row r="53">
          <cell r="J53">
            <v>3.72</v>
          </cell>
          <cell r="Z53">
            <v>0.74</v>
          </cell>
          <cell r="AA53">
            <v>0.74</v>
          </cell>
          <cell r="AB53">
            <v>0.75</v>
          </cell>
          <cell r="AC53">
            <v>0.75</v>
          </cell>
          <cell r="AD53">
            <v>0.74</v>
          </cell>
        </row>
        <row r="57">
          <cell r="J57">
            <v>0.23</v>
          </cell>
          <cell r="R57">
            <v>0.05</v>
          </cell>
          <cell r="S57">
            <v>0.06</v>
          </cell>
          <cell r="T57">
            <v>0.06</v>
          </cell>
          <cell r="U57">
            <v>0.06</v>
          </cell>
        </row>
        <row r="58">
          <cell r="J58">
            <v>7.16</v>
          </cell>
          <cell r="U58">
            <v>0.47</v>
          </cell>
          <cell r="V58">
            <v>0.47</v>
          </cell>
          <cell r="W58">
            <v>0.47</v>
          </cell>
          <cell r="X58">
            <v>0.47</v>
          </cell>
          <cell r="Y58">
            <v>0.48</v>
          </cell>
          <cell r="Z58">
            <v>0.48</v>
          </cell>
          <cell r="AA58">
            <v>0.48</v>
          </cell>
          <cell r="AB58">
            <v>0.48</v>
          </cell>
          <cell r="AC58">
            <v>0.48</v>
          </cell>
          <cell r="AD58">
            <v>0.48</v>
          </cell>
          <cell r="AE58">
            <v>0.48</v>
          </cell>
          <cell r="AF58">
            <v>0.48</v>
          </cell>
          <cell r="AG58">
            <v>0.48</v>
          </cell>
          <cell r="AH58">
            <v>0.48</v>
          </cell>
          <cell r="AI58">
            <v>0.48</v>
          </cell>
        </row>
        <row r="59">
          <cell r="J59">
            <v>3.25</v>
          </cell>
          <cell r="W59">
            <v>0.25</v>
          </cell>
          <cell r="X59">
            <v>0.25</v>
          </cell>
          <cell r="Y59">
            <v>0.25</v>
          </cell>
          <cell r="Z59">
            <v>0.25</v>
          </cell>
          <cell r="AA59">
            <v>0.25</v>
          </cell>
          <cell r="AB59">
            <v>0.25</v>
          </cell>
          <cell r="AC59">
            <v>0.25</v>
          </cell>
          <cell r="AD59">
            <v>0.25</v>
          </cell>
          <cell r="AE59">
            <v>0.25</v>
          </cell>
          <cell r="AF59">
            <v>0.25</v>
          </cell>
          <cell r="AG59">
            <v>0.25</v>
          </cell>
          <cell r="AH59">
            <v>0.25</v>
          </cell>
          <cell r="AI59">
            <v>0.25</v>
          </cell>
        </row>
        <row r="60">
          <cell r="J60">
            <v>0.65</v>
          </cell>
          <cell r="U60">
            <v>0.04</v>
          </cell>
          <cell r="V60">
            <v>0.04</v>
          </cell>
          <cell r="W60">
            <v>0.04</v>
          </cell>
          <cell r="X60">
            <v>0.04</v>
          </cell>
          <cell r="Y60">
            <v>0.04</v>
          </cell>
          <cell r="Z60">
            <v>0.05</v>
          </cell>
          <cell r="AA60">
            <v>0.05</v>
          </cell>
          <cell r="AB60">
            <v>0.05</v>
          </cell>
          <cell r="AC60">
            <v>0.05</v>
          </cell>
          <cell r="AD60">
            <v>0.05</v>
          </cell>
          <cell r="AE60">
            <v>0.04</v>
          </cell>
          <cell r="AF60">
            <v>0.04</v>
          </cell>
          <cell r="AG60">
            <v>0.04</v>
          </cell>
          <cell r="AH60">
            <v>0.04</v>
          </cell>
          <cell r="AI60">
            <v>0.04</v>
          </cell>
        </row>
        <row r="61">
          <cell r="J61">
            <v>0.44</v>
          </cell>
          <cell r="W61">
            <v>0.03</v>
          </cell>
          <cell r="X61">
            <v>0.03</v>
          </cell>
          <cell r="Y61">
            <v>0.03</v>
          </cell>
          <cell r="Z61">
            <v>0.03</v>
          </cell>
          <cell r="AA61">
            <v>0.04</v>
          </cell>
          <cell r="AB61">
            <v>0.04</v>
          </cell>
          <cell r="AC61">
            <v>0.04</v>
          </cell>
          <cell r="AD61">
            <v>0.04</v>
          </cell>
          <cell r="AE61">
            <v>0.04</v>
          </cell>
          <cell r="AF61">
            <v>0.03</v>
          </cell>
          <cell r="AG61">
            <v>0.03</v>
          </cell>
          <cell r="AH61">
            <v>0.03</v>
          </cell>
          <cell r="AI61">
            <v>0.03</v>
          </cell>
        </row>
        <row r="62">
          <cell r="J62">
            <v>2.3199999999999998</v>
          </cell>
          <cell r="U62">
            <v>0.15</v>
          </cell>
          <cell r="V62">
            <v>0.15</v>
          </cell>
          <cell r="W62">
            <v>0.15</v>
          </cell>
          <cell r="X62">
            <v>0.15</v>
          </cell>
          <cell r="Y62">
            <v>0.15</v>
          </cell>
          <cell r="Z62">
            <v>0.16</v>
          </cell>
          <cell r="AA62">
            <v>0.16</v>
          </cell>
          <cell r="AB62">
            <v>0.16</v>
          </cell>
          <cell r="AC62">
            <v>0.16</v>
          </cell>
          <cell r="AD62">
            <v>0.16</v>
          </cell>
          <cell r="AE62">
            <v>0.16</v>
          </cell>
          <cell r="AF62">
            <v>0.16</v>
          </cell>
          <cell r="AG62">
            <v>0.15</v>
          </cell>
          <cell r="AH62">
            <v>0.15</v>
          </cell>
          <cell r="AI62">
            <v>0.15</v>
          </cell>
        </row>
        <row r="63">
          <cell r="J63">
            <v>0.68</v>
          </cell>
          <cell r="W63">
            <v>0.05</v>
          </cell>
          <cell r="X63">
            <v>0.05</v>
          </cell>
          <cell r="Y63">
            <v>0.05</v>
          </cell>
          <cell r="Z63">
            <v>0.05</v>
          </cell>
          <cell r="AA63">
            <v>0.05</v>
          </cell>
          <cell r="AB63">
            <v>0.05</v>
          </cell>
          <cell r="AC63">
            <v>0.06</v>
          </cell>
          <cell r="AD63">
            <v>0.06</v>
          </cell>
          <cell r="AE63">
            <v>0.06</v>
          </cell>
          <cell r="AF63">
            <v>0.05</v>
          </cell>
          <cell r="AG63">
            <v>0.05</v>
          </cell>
          <cell r="AH63">
            <v>0.05</v>
          </cell>
          <cell r="AI63">
            <v>0.05</v>
          </cell>
        </row>
        <row r="64">
          <cell r="J64">
            <v>0.62</v>
          </cell>
          <cell r="AB64">
            <v>7.0000000000000007E-2</v>
          </cell>
          <cell r="AC64">
            <v>7.0000000000000007E-2</v>
          </cell>
          <cell r="AD64">
            <v>0.08</v>
          </cell>
          <cell r="AE64">
            <v>0.08</v>
          </cell>
          <cell r="AF64">
            <v>0.08</v>
          </cell>
          <cell r="AG64">
            <v>0.08</v>
          </cell>
          <cell r="AH64">
            <v>0.08</v>
          </cell>
          <cell r="AI64">
            <v>0.08</v>
          </cell>
        </row>
        <row r="65">
          <cell r="J65">
            <v>1.45</v>
          </cell>
          <cell r="V65">
            <v>0.1</v>
          </cell>
          <cell r="W65">
            <v>0.1</v>
          </cell>
          <cell r="X65">
            <v>0.1</v>
          </cell>
          <cell r="Y65">
            <v>0.1</v>
          </cell>
          <cell r="Z65">
            <v>0.11</v>
          </cell>
          <cell r="AA65">
            <v>0.11</v>
          </cell>
          <cell r="AB65">
            <v>0.11</v>
          </cell>
          <cell r="AC65">
            <v>0.11</v>
          </cell>
          <cell r="AD65">
            <v>0.11</v>
          </cell>
          <cell r="AE65">
            <v>0.1</v>
          </cell>
          <cell r="AF65">
            <v>0.1</v>
          </cell>
          <cell r="AG65">
            <v>0.1</v>
          </cell>
          <cell r="AH65">
            <v>0.1</v>
          </cell>
          <cell r="AI65">
            <v>0.1</v>
          </cell>
        </row>
      </sheetData>
      <sheetData sheetId="14"/>
      <sheetData sheetId="15"/>
      <sheetData sheetId="16"/>
      <sheetData sheetId="17">
        <row r="9">
          <cell r="J9">
            <v>0.03</v>
          </cell>
          <cell r="X9">
            <v>0.01</v>
          </cell>
          <cell r="AB9">
            <v>0.01</v>
          </cell>
          <cell r="AH9">
            <v>0.01</v>
          </cell>
        </row>
        <row r="10">
          <cell r="J10">
            <v>0.6</v>
          </cell>
          <cell r="AD10">
            <v>0.12</v>
          </cell>
          <cell r="AE10">
            <v>0.12</v>
          </cell>
          <cell r="AF10">
            <v>0.12</v>
          </cell>
          <cell r="AG10">
            <v>0.12</v>
          </cell>
          <cell r="AH10">
            <v>0.12</v>
          </cell>
        </row>
        <row r="14">
          <cell r="J14">
            <v>8.0399999999999991</v>
          </cell>
          <cell r="O14">
            <v>1</v>
          </cell>
          <cell r="P14">
            <v>1</v>
          </cell>
          <cell r="Q14">
            <v>1.01</v>
          </cell>
          <cell r="R14">
            <v>1.01</v>
          </cell>
          <cell r="S14">
            <v>1.01</v>
          </cell>
          <cell r="T14">
            <v>1.01</v>
          </cell>
          <cell r="U14">
            <v>1</v>
          </cell>
          <cell r="V14">
            <v>1</v>
          </cell>
        </row>
        <row r="15">
          <cell r="J15">
            <v>0.91</v>
          </cell>
          <cell r="Q15">
            <v>0.15</v>
          </cell>
          <cell r="R15">
            <v>0.15</v>
          </cell>
          <cell r="S15">
            <v>0.15</v>
          </cell>
          <cell r="T15">
            <v>0.15</v>
          </cell>
          <cell r="U15">
            <v>0.16</v>
          </cell>
          <cell r="V15">
            <v>0.15</v>
          </cell>
        </row>
        <row r="16">
          <cell r="J16">
            <v>2.11</v>
          </cell>
          <cell r="Q16">
            <v>0.35</v>
          </cell>
          <cell r="R16">
            <v>0.35</v>
          </cell>
          <cell r="S16">
            <v>0.35</v>
          </cell>
          <cell r="T16">
            <v>0.36</v>
          </cell>
          <cell r="U16">
            <v>0.35</v>
          </cell>
          <cell r="V16">
            <v>0.35</v>
          </cell>
        </row>
        <row r="17">
          <cell r="J17">
            <v>1.27</v>
          </cell>
          <cell r="P17">
            <v>0.18</v>
          </cell>
          <cell r="Q17">
            <v>0.18</v>
          </cell>
          <cell r="R17">
            <v>0.18</v>
          </cell>
          <cell r="S17">
            <v>0.18</v>
          </cell>
          <cell r="T17">
            <v>0.18</v>
          </cell>
          <cell r="U17">
            <v>0.19</v>
          </cell>
          <cell r="V17">
            <v>0.18</v>
          </cell>
        </row>
        <row r="18">
          <cell r="J18">
            <v>3.33</v>
          </cell>
          <cell r="Q18">
            <v>0.55000000000000004</v>
          </cell>
          <cell r="R18">
            <v>0.55000000000000004</v>
          </cell>
          <cell r="S18">
            <v>0.56000000000000005</v>
          </cell>
          <cell r="T18">
            <v>0.56000000000000005</v>
          </cell>
          <cell r="U18">
            <v>0.56000000000000005</v>
          </cell>
          <cell r="V18">
            <v>0.55000000000000004</v>
          </cell>
        </row>
        <row r="22">
          <cell r="J22">
            <v>6.72</v>
          </cell>
          <cell r="O22">
            <v>1.1200000000000001</v>
          </cell>
          <cell r="P22">
            <v>1.1200000000000001</v>
          </cell>
          <cell r="Q22">
            <v>1.1200000000000001</v>
          </cell>
          <cell r="R22">
            <v>1.1200000000000001</v>
          </cell>
          <cell r="S22">
            <v>1.1200000000000001</v>
          </cell>
          <cell r="T22">
            <v>1.1200000000000001</v>
          </cell>
        </row>
        <row r="23">
          <cell r="J23">
            <v>9.69</v>
          </cell>
          <cell r="P23">
            <v>1.38</v>
          </cell>
          <cell r="Q23">
            <v>1.38</v>
          </cell>
          <cell r="R23">
            <v>1.39</v>
          </cell>
          <cell r="S23">
            <v>1.39</v>
          </cell>
          <cell r="T23">
            <v>1.39</v>
          </cell>
          <cell r="U23">
            <v>1.38</v>
          </cell>
          <cell r="V23">
            <v>1.38</v>
          </cell>
        </row>
        <row r="24">
          <cell r="J24">
            <v>0.95</v>
          </cell>
          <cell r="P24">
            <v>0.15</v>
          </cell>
          <cell r="Q24">
            <v>0.16</v>
          </cell>
          <cell r="R24">
            <v>0.16</v>
          </cell>
          <cell r="S24">
            <v>0.16</v>
          </cell>
          <cell r="T24">
            <v>0.16</v>
          </cell>
          <cell r="U24">
            <v>0.16</v>
          </cell>
        </row>
        <row r="25">
          <cell r="J25">
            <v>1.5</v>
          </cell>
          <cell r="O25">
            <v>0.18</v>
          </cell>
          <cell r="P25">
            <v>0.18</v>
          </cell>
          <cell r="Q25">
            <v>0.19</v>
          </cell>
          <cell r="R25">
            <v>0.19</v>
          </cell>
          <cell r="S25">
            <v>0.19</v>
          </cell>
          <cell r="T25">
            <v>0.19</v>
          </cell>
          <cell r="U25">
            <v>0.19</v>
          </cell>
          <cell r="V25">
            <v>0.19</v>
          </cell>
        </row>
        <row r="26">
          <cell r="J26">
            <v>6.04</v>
          </cell>
          <cell r="M26">
            <v>0.6</v>
          </cell>
          <cell r="N26">
            <v>0.6</v>
          </cell>
          <cell r="O26">
            <v>0.6</v>
          </cell>
          <cell r="P26">
            <v>0.61</v>
          </cell>
          <cell r="Q26">
            <v>0.61</v>
          </cell>
          <cell r="R26">
            <v>0.61</v>
          </cell>
          <cell r="S26">
            <v>0.61</v>
          </cell>
          <cell r="T26">
            <v>0.6</v>
          </cell>
          <cell r="U26">
            <v>0.6</v>
          </cell>
          <cell r="V26">
            <v>0.6</v>
          </cell>
        </row>
        <row r="27">
          <cell r="J27">
            <v>1.1399999999999999</v>
          </cell>
          <cell r="V27">
            <v>0.56999999999999995</v>
          </cell>
          <cell r="W27">
            <v>0.56999999999999995</v>
          </cell>
        </row>
        <row r="28">
          <cell r="J28">
            <v>3.1</v>
          </cell>
          <cell r="V28">
            <v>1.5</v>
          </cell>
          <cell r="W28">
            <v>1.6</v>
          </cell>
        </row>
        <row r="32">
          <cell r="J32">
            <v>3.84</v>
          </cell>
          <cell r="M32">
            <v>0.32</v>
          </cell>
          <cell r="N32">
            <v>0.32</v>
          </cell>
          <cell r="O32">
            <v>0.32</v>
          </cell>
          <cell r="P32">
            <v>0.32</v>
          </cell>
          <cell r="Q32">
            <v>0.32</v>
          </cell>
          <cell r="R32">
            <v>0.32</v>
          </cell>
          <cell r="S32">
            <v>0.32</v>
          </cell>
          <cell r="T32">
            <v>0.32</v>
          </cell>
          <cell r="U32">
            <v>0.32</v>
          </cell>
          <cell r="V32">
            <v>0.32</v>
          </cell>
          <cell r="W32">
            <v>0.32</v>
          </cell>
          <cell r="X32">
            <v>0.32</v>
          </cell>
        </row>
        <row r="33">
          <cell r="J33">
            <v>0.72</v>
          </cell>
          <cell r="M33">
            <v>7.0000000000000007E-2</v>
          </cell>
          <cell r="N33">
            <v>7.0000000000000007E-2</v>
          </cell>
          <cell r="O33">
            <v>7.0000000000000007E-2</v>
          </cell>
          <cell r="P33">
            <v>0.08</v>
          </cell>
          <cell r="Q33">
            <v>0.08</v>
          </cell>
          <cell r="R33">
            <v>7.0000000000000007E-2</v>
          </cell>
          <cell r="S33">
            <v>7.0000000000000007E-2</v>
          </cell>
          <cell r="T33">
            <v>7.0000000000000007E-2</v>
          </cell>
          <cell r="U33">
            <v>7.0000000000000007E-2</v>
          </cell>
          <cell r="V33">
            <v>7.0000000000000007E-2</v>
          </cell>
        </row>
        <row r="34">
          <cell r="J34">
            <v>9.41</v>
          </cell>
          <cell r="W34">
            <v>4.7</v>
          </cell>
          <cell r="X34">
            <v>4.71</v>
          </cell>
        </row>
        <row r="35">
          <cell r="J35">
            <v>0.16</v>
          </cell>
          <cell r="Y35">
            <v>0.05</v>
          </cell>
          <cell r="Z35">
            <v>0.05</v>
          </cell>
          <cell r="AA35">
            <v>0.06</v>
          </cell>
        </row>
        <row r="42">
          <cell r="J42">
            <v>5.38</v>
          </cell>
          <cell r="O42">
            <v>0.67</v>
          </cell>
          <cell r="P42">
            <v>0.67</v>
          </cell>
          <cell r="Q42">
            <v>0.67</v>
          </cell>
          <cell r="R42">
            <v>0.68</v>
          </cell>
          <cell r="S42">
            <v>0.68</v>
          </cell>
          <cell r="T42">
            <v>0.67</v>
          </cell>
          <cell r="U42">
            <v>0.67</v>
          </cell>
          <cell r="V42">
            <v>0.67</v>
          </cell>
        </row>
        <row r="43">
          <cell r="J43">
            <v>0.01</v>
          </cell>
          <cell r="V43">
            <v>0.01</v>
          </cell>
        </row>
        <row r="44">
          <cell r="J44">
            <v>10.19</v>
          </cell>
          <cell r="T44">
            <v>0.27</v>
          </cell>
          <cell r="U44">
            <v>0.28000000000000003</v>
          </cell>
          <cell r="V44">
            <v>0.28000000000000003</v>
          </cell>
          <cell r="W44">
            <v>0.28000000000000003</v>
          </cell>
          <cell r="X44">
            <v>0.28000000000000003</v>
          </cell>
          <cell r="Y44">
            <v>0.88</v>
          </cell>
          <cell r="Z44">
            <v>0.88</v>
          </cell>
          <cell r="AA44">
            <v>0.88</v>
          </cell>
          <cell r="AB44">
            <v>0.88</v>
          </cell>
          <cell r="AC44">
            <v>0.88</v>
          </cell>
          <cell r="AD44">
            <v>0.88</v>
          </cell>
          <cell r="AE44">
            <v>0.88</v>
          </cell>
          <cell r="AF44">
            <v>0.88</v>
          </cell>
          <cell r="AG44">
            <v>0.88</v>
          </cell>
          <cell r="AH44">
            <v>0.88</v>
          </cell>
        </row>
        <row r="45">
          <cell r="J45">
            <v>3.99</v>
          </cell>
          <cell r="U45">
            <v>0.1</v>
          </cell>
          <cell r="V45">
            <v>0.1</v>
          </cell>
          <cell r="W45">
            <v>0.1</v>
          </cell>
          <cell r="X45">
            <v>0.1</v>
          </cell>
          <cell r="Y45">
            <v>0.36</v>
          </cell>
          <cell r="Z45">
            <v>0.36</v>
          </cell>
          <cell r="AA45">
            <v>0.36</v>
          </cell>
          <cell r="AB45">
            <v>0.36</v>
          </cell>
          <cell r="AC45">
            <v>0.36</v>
          </cell>
          <cell r="AD45">
            <v>0.36</v>
          </cell>
          <cell r="AE45">
            <v>0.36</v>
          </cell>
          <cell r="AF45">
            <v>0.36</v>
          </cell>
          <cell r="AG45">
            <v>0.36</v>
          </cell>
          <cell r="AH45">
            <v>0.35</v>
          </cell>
        </row>
        <row r="46">
          <cell r="J46">
            <v>0.19</v>
          </cell>
          <cell r="AA46">
            <v>0.02</v>
          </cell>
          <cell r="AB46">
            <v>0.02</v>
          </cell>
          <cell r="AC46">
            <v>0.02</v>
          </cell>
          <cell r="AD46">
            <v>0.03</v>
          </cell>
          <cell r="AE46">
            <v>0.03</v>
          </cell>
          <cell r="AF46">
            <v>0.03</v>
          </cell>
          <cell r="AG46">
            <v>0.02</v>
          </cell>
          <cell r="AH46">
            <v>0.02</v>
          </cell>
        </row>
        <row r="47">
          <cell r="J47">
            <v>3.32</v>
          </cell>
          <cell r="U47">
            <v>0.1</v>
          </cell>
          <cell r="V47">
            <v>0.1</v>
          </cell>
          <cell r="W47">
            <v>0.1</v>
          </cell>
          <cell r="X47">
            <v>0.1</v>
          </cell>
          <cell r="Y47">
            <v>0.28999999999999998</v>
          </cell>
          <cell r="Z47">
            <v>0.28999999999999998</v>
          </cell>
          <cell r="AA47">
            <v>0.28999999999999998</v>
          </cell>
          <cell r="AB47">
            <v>0.28999999999999998</v>
          </cell>
          <cell r="AC47">
            <v>0.28999999999999998</v>
          </cell>
          <cell r="AD47">
            <v>0.28999999999999998</v>
          </cell>
          <cell r="AE47">
            <v>0.28999999999999998</v>
          </cell>
          <cell r="AF47">
            <v>0.28999999999999998</v>
          </cell>
          <cell r="AG47">
            <v>0.3</v>
          </cell>
          <cell r="AH47">
            <v>0.3</v>
          </cell>
        </row>
      </sheetData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     "/>
      <sheetName val="원가계산(1)"/>
      <sheetName val="원가계산서(2)"/>
      <sheetName val="건축집계"/>
    </sheetNames>
    <sheetDataSet>
      <sheetData sheetId="0"/>
      <sheetData sheetId="1"/>
      <sheetData sheetId="2"/>
      <sheetData sheetId="3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     "/>
      <sheetName val="원가계산(1)"/>
      <sheetName val="원가계산서(2)"/>
      <sheetName val="건축집계"/>
    </sheetNames>
    <sheetDataSet>
      <sheetData sheetId="0"/>
      <sheetData sheetId="1"/>
      <sheetData sheetId="2"/>
      <sheetData sheetId="3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-산#1-1(WOWA1)"/>
    </sheetNames>
    <sheetDataSet>
      <sheetData sheetId="0">
        <row r="8">
          <cell r="A8" t="str">
            <v>PIPE</v>
          </cell>
          <cell r="B8" t="str">
            <v>60"</v>
          </cell>
          <cell r="C8" t="str">
            <v>CS THK 19.5 BE EFW ASTM A285-C FAB ASTM A134 INT/EXT LLDPE LINED</v>
          </cell>
          <cell r="D8" t="str">
            <v>M</v>
          </cell>
          <cell r="E8">
            <v>673</v>
          </cell>
          <cell r="F8">
            <v>33.649999999999977</v>
          </cell>
          <cell r="G8">
            <v>706.65</v>
          </cell>
          <cell r="H8">
            <v>706.98</v>
          </cell>
        </row>
        <row r="9">
          <cell r="A9" t="str">
            <v>PIPE</v>
          </cell>
          <cell r="B9" t="str">
            <v>44"</v>
          </cell>
          <cell r="C9" t="str">
            <v>CS THK 15.88 BE EFW ASTM A285-C FAB ASTM A134 INT/EXT LLDPE LINE</v>
          </cell>
          <cell r="D9" t="str">
            <v>M</v>
          </cell>
          <cell r="E9">
            <v>26</v>
          </cell>
          <cell r="F9">
            <v>1</v>
          </cell>
          <cell r="G9">
            <v>27</v>
          </cell>
          <cell r="H9">
            <v>431.59</v>
          </cell>
        </row>
        <row r="10">
          <cell r="A10" t="str">
            <v>PIPE</v>
          </cell>
          <cell r="B10" t="str">
            <v>40"</v>
          </cell>
          <cell r="C10" t="str">
            <v>CS THK 15.88 BE EFW ASTM A285-C FAB ASTM A134 INT/EXT LLDPE LINE</v>
          </cell>
          <cell r="D10" t="str">
            <v>M</v>
          </cell>
          <cell r="E10">
            <v>13</v>
          </cell>
          <cell r="F10">
            <v>1</v>
          </cell>
          <cell r="G10">
            <v>14</v>
          </cell>
          <cell r="H10">
            <v>235.79</v>
          </cell>
        </row>
        <row r="11">
          <cell r="A11" t="str">
            <v>PIPE</v>
          </cell>
          <cell r="B11" t="str">
            <v>36"</v>
          </cell>
          <cell r="C11" t="str">
            <v>CS STD WT BE EFW ASTM A285-C FAB ASTM A134 INT/EXT LLDPE LINED</v>
          </cell>
          <cell r="D11" t="str">
            <v>M</v>
          </cell>
          <cell r="E11">
            <v>191</v>
          </cell>
          <cell r="F11">
            <v>10</v>
          </cell>
          <cell r="G11">
            <v>201</v>
          </cell>
          <cell r="H11">
            <v>212.56</v>
          </cell>
        </row>
        <row r="12">
          <cell r="A12" t="str">
            <v>PIPE</v>
          </cell>
          <cell r="B12" t="str">
            <v>24"</v>
          </cell>
          <cell r="C12" t="str">
            <v>CS STD WT BE ERW ASTM A53-BTYPE-E INT/EXT LLDPE LINE</v>
          </cell>
          <cell r="D12" t="str">
            <v>M</v>
          </cell>
          <cell r="E12">
            <v>466</v>
          </cell>
          <cell r="F12">
            <v>23</v>
          </cell>
          <cell r="G12">
            <v>489</v>
          </cell>
          <cell r="H12">
            <v>141.12</v>
          </cell>
        </row>
        <row r="13">
          <cell r="A13" t="str">
            <v>PIPE</v>
          </cell>
          <cell r="B13" t="str">
            <v>16"</v>
          </cell>
          <cell r="C13" t="str">
            <v>CS STD WT BE ERW ASTM A53-BTYPE-E INT/EXT LLDPE LINE</v>
          </cell>
          <cell r="D13" t="str">
            <v>M</v>
          </cell>
          <cell r="E13">
            <v>101</v>
          </cell>
          <cell r="F13">
            <v>5</v>
          </cell>
          <cell r="G13">
            <v>106</v>
          </cell>
          <cell r="H13">
            <v>93.27</v>
          </cell>
        </row>
        <row r="14">
          <cell r="A14" t="str">
            <v>PIPE</v>
          </cell>
          <cell r="B14" t="str">
            <v>12"</v>
          </cell>
          <cell r="C14" t="str">
            <v>CS STD WT BE ERW ASTM A53-BTYPE-E INT/EXT LLDPE LINE</v>
          </cell>
          <cell r="D14" t="str">
            <v>M</v>
          </cell>
          <cell r="E14">
            <v>10</v>
          </cell>
          <cell r="F14">
            <v>1</v>
          </cell>
          <cell r="G14">
            <v>11</v>
          </cell>
          <cell r="H14">
            <v>73.78</v>
          </cell>
        </row>
        <row r="15">
          <cell r="A15" t="str">
            <v>PIPE</v>
          </cell>
          <cell r="B15" t="str">
            <v>10"</v>
          </cell>
          <cell r="C15" t="str">
            <v>CS STD WT BE ERW ASTM A53-BTYPE-E INT/EXT LLDPE LINE</v>
          </cell>
          <cell r="D15" t="str">
            <v>M</v>
          </cell>
          <cell r="E15">
            <v>20</v>
          </cell>
          <cell r="F15">
            <v>1</v>
          </cell>
          <cell r="G15">
            <v>21</v>
          </cell>
          <cell r="H15">
            <v>60.31</v>
          </cell>
        </row>
        <row r="16">
          <cell r="A16" t="str">
            <v>PIPE</v>
          </cell>
          <cell r="B16" t="str">
            <v>8"</v>
          </cell>
          <cell r="C16" t="str">
            <v>CS STD WT BE ERW ASTM A53-BTYPE-E INT/EXT LLDPE LINE</v>
          </cell>
          <cell r="D16" t="str">
            <v>M</v>
          </cell>
          <cell r="E16">
            <v>289</v>
          </cell>
          <cell r="F16">
            <v>15</v>
          </cell>
          <cell r="G16">
            <v>304</v>
          </cell>
          <cell r="H16">
            <v>42.55</v>
          </cell>
        </row>
        <row r="17">
          <cell r="A17" t="str">
            <v>PIPE</v>
          </cell>
          <cell r="B17" t="str">
            <v>6"</v>
          </cell>
          <cell r="C17" t="str">
            <v>CS STD WT BE ERW ASTM A53-BTYPE-E INT/EXT LLDPE LINE</v>
          </cell>
          <cell r="D17" t="str">
            <v>M</v>
          </cell>
          <cell r="E17">
            <v>5</v>
          </cell>
          <cell r="G17">
            <v>5</v>
          </cell>
          <cell r="H17">
            <v>28.26</v>
          </cell>
        </row>
        <row r="18">
          <cell r="A18" t="str">
            <v>PIPE</v>
          </cell>
          <cell r="B18" t="str">
            <v>4"</v>
          </cell>
          <cell r="C18" t="str">
            <v>CS STD WT BE ERW ASTM A53-BTYPE-E INT/EXT LLDPE LINE</v>
          </cell>
          <cell r="D18" t="str">
            <v>M</v>
          </cell>
          <cell r="E18">
            <v>168</v>
          </cell>
          <cell r="F18">
            <v>8</v>
          </cell>
          <cell r="G18">
            <v>176</v>
          </cell>
          <cell r="H18">
            <v>16.07</v>
          </cell>
        </row>
        <row r="19">
          <cell r="A19" t="str">
            <v>PIPE</v>
          </cell>
          <cell r="B19" t="str">
            <v>3"</v>
          </cell>
          <cell r="C19" t="str">
            <v>CS STD WT BE ERW ASTM A53-BTYPE-E INT/EXT LLDPE LINE</v>
          </cell>
          <cell r="D19" t="str">
            <v>M</v>
          </cell>
          <cell r="E19">
            <v>276</v>
          </cell>
          <cell r="F19">
            <v>14</v>
          </cell>
          <cell r="G19">
            <v>290</v>
          </cell>
          <cell r="H19">
            <v>11.29</v>
          </cell>
        </row>
        <row r="21">
          <cell r="C21" t="str">
            <v>SUB-TOTAL</v>
          </cell>
          <cell r="E21">
            <v>2238</v>
          </cell>
          <cell r="G21">
            <v>2350.65</v>
          </cell>
        </row>
        <row r="23">
          <cell r="A23" t="str">
            <v>90 ELL</v>
          </cell>
          <cell r="B23" t="str">
            <v>60"</v>
          </cell>
          <cell r="C23" t="str">
            <v>CS TH'K 19.05 BW ASTM A234-WPB-W W/100%RT INT/EXT LLDPE LINED</v>
          </cell>
          <cell r="D23" t="str">
            <v>EA</v>
          </cell>
          <cell r="E23">
            <v>10</v>
          </cell>
          <cell r="G23">
            <v>10</v>
          </cell>
          <cell r="H23">
            <v>2538.8000000000002</v>
          </cell>
        </row>
        <row r="24">
          <cell r="A24" t="str">
            <v>90 ELL</v>
          </cell>
          <cell r="B24" t="str">
            <v>40"</v>
          </cell>
          <cell r="C24" t="str">
            <v>CS TH'K 15.88 BW ASTM A234-WPB-W W/100%RT INT/EXT LLDPE LINED</v>
          </cell>
          <cell r="D24" t="str">
            <v>EA</v>
          </cell>
          <cell r="E24">
            <v>8</v>
          </cell>
          <cell r="G24">
            <v>8</v>
          </cell>
          <cell r="H24">
            <v>565</v>
          </cell>
        </row>
        <row r="25">
          <cell r="A25" t="str">
            <v>90 ELL</v>
          </cell>
          <cell r="B25" t="str">
            <v>36"</v>
          </cell>
          <cell r="C25" t="str">
            <v>CS STD WT BW ASTM A234-WPB-W W/100%RT INT/EXT LLDPE LINED</v>
          </cell>
          <cell r="D25" t="str">
            <v>EA</v>
          </cell>
          <cell r="E25">
            <v>5</v>
          </cell>
          <cell r="G25">
            <v>5</v>
          </cell>
          <cell r="H25">
            <v>482</v>
          </cell>
        </row>
        <row r="26">
          <cell r="A26" t="str">
            <v>90 ELL</v>
          </cell>
          <cell r="B26" t="str">
            <v>24"</v>
          </cell>
          <cell r="C26" t="str">
            <v>CS STD WT BW ASTM A234-WPB-S INT/EXT LLDPE LINED</v>
          </cell>
          <cell r="D26" t="str">
            <v>EA</v>
          </cell>
          <cell r="E26">
            <v>12</v>
          </cell>
          <cell r="G26">
            <v>12</v>
          </cell>
          <cell r="H26">
            <v>202</v>
          </cell>
        </row>
        <row r="27">
          <cell r="A27" t="str">
            <v>90 ELL</v>
          </cell>
          <cell r="B27" t="str">
            <v>8"</v>
          </cell>
          <cell r="C27" t="str">
            <v>CS STD WT BW ASTM A234-WPB-S INT/EXT LLDPE LINED</v>
          </cell>
          <cell r="D27" t="str">
            <v>EA</v>
          </cell>
          <cell r="E27">
            <v>23</v>
          </cell>
          <cell r="G27">
            <v>23</v>
          </cell>
          <cell r="H27">
            <v>20.100000000000001</v>
          </cell>
        </row>
        <row r="28">
          <cell r="A28" t="str">
            <v>90 ELL</v>
          </cell>
          <cell r="B28" t="str">
            <v>4"</v>
          </cell>
          <cell r="C28" t="str">
            <v>CS STD WT BW ASTM A234-WPB-S INT/EXT LLDPE LINED</v>
          </cell>
          <cell r="D28" t="str">
            <v>EA</v>
          </cell>
          <cell r="E28">
            <v>24</v>
          </cell>
          <cell r="G28">
            <v>24</v>
          </cell>
          <cell r="H28">
            <v>3.09</v>
          </cell>
        </row>
        <row r="29">
          <cell r="A29" t="str">
            <v>90 ELL</v>
          </cell>
          <cell r="B29" t="str">
            <v>3"</v>
          </cell>
          <cell r="C29" t="str">
            <v>CS STD WT BW ASTM A234-WPB-S INT/EXT LLDPE LINED</v>
          </cell>
          <cell r="D29" t="str">
            <v>EA</v>
          </cell>
          <cell r="E29">
            <v>19</v>
          </cell>
          <cell r="G29">
            <v>19</v>
          </cell>
          <cell r="H29">
            <v>2.0299999999999998</v>
          </cell>
        </row>
        <row r="30">
          <cell r="A30" t="str">
            <v>45 ELL</v>
          </cell>
          <cell r="B30" t="str">
            <v>60"</v>
          </cell>
          <cell r="C30" t="str">
            <v>CS TH'K 19.05 BW ASTM A234-WPB-W W/100%RT INT/EXT LLDPE LINED</v>
          </cell>
          <cell r="D30" t="str">
            <v>EA</v>
          </cell>
          <cell r="E30">
            <v>14</v>
          </cell>
          <cell r="G30">
            <v>14</v>
          </cell>
          <cell r="H30">
            <v>1777.6</v>
          </cell>
        </row>
        <row r="31">
          <cell r="A31" t="str">
            <v>45 ELL</v>
          </cell>
          <cell r="B31" t="str">
            <v>36"</v>
          </cell>
          <cell r="C31" t="str">
            <v>CS STD WT BW ASTM A234-WPB-W W/100%RT INT/EXT LLDPE LINED</v>
          </cell>
          <cell r="D31" t="str">
            <v>EA</v>
          </cell>
          <cell r="E31">
            <v>7</v>
          </cell>
          <cell r="G31">
            <v>7</v>
          </cell>
          <cell r="H31">
            <v>241</v>
          </cell>
        </row>
        <row r="32">
          <cell r="A32" t="str">
            <v>45 ELL</v>
          </cell>
          <cell r="B32" t="str">
            <v>24"</v>
          </cell>
          <cell r="C32" t="str">
            <v>CS STD WT BW ASTM A234-WPB-S INT/EXT LLDPE LINED</v>
          </cell>
          <cell r="D32" t="str">
            <v>EA</v>
          </cell>
          <cell r="E32">
            <v>7</v>
          </cell>
          <cell r="G32">
            <v>7</v>
          </cell>
          <cell r="H32">
            <v>48</v>
          </cell>
        </row>
        <row r="33">
          <cell r="A33" t="str">
            <v>45 ELL</v>
          </cell>
          <cell r="B33" t="str">
            <v>8"</v>
          </cell>
          <cell r="C33" t="str">
            <v>CS STD WT BW ASTM A234-WPB-S INT/EXT LLDPE LINED</v>
          </cell>
          <cell r="D33" t="str">
            <v>EA</v>
          </cell>
          <cell r="E33">
            <v>1</v>
          </cell>
          <cell r="G33">
            <v>1</v>
          </cell>
          <cell r="H33">
            <v>11.15</v>
          </cell>
        </row>
        <row r="34">
          <cell r="A34" t="str">
            <v>TEE</v>
          </cell>
          <cell r="B34" t="str">
            <v>36"</v>
          </cell>
          <cell r="C34" t="str">
            <v>CS STD WT BW ASTM A234-WPB-W W/100%RT INT/EXT LLDPE LINED</v>
          </cell>
          <cell r="D34" t="str">
            <v>EA</v>
          </cell>
          <cell r="E34">
            <v>3</v>
          </cell>
          <cell r="G34">
            <v>3</v>
          </cell>
          <cell r="H34">
            <v>587.5</v>
          </cell>
        </row>
        <row r="35">
          <cell r="A35" t="str">
            <v>TEE</v>
          </cell>
          <cell r="B35" t="str">
            <v>24"</v>
          </cell>
          <cell r="C35" t="str">
            <v>CS STD WT BW ASTM A234-WPB-S INT/EXT LLDPE LINED</v>
          </cell>
          <cell r="D35" t="str">
            <v>EA</v>
          </cell>
          <cell r="E35">
            <v>4</v>
          </cell>
          <cell r="G35">
            <v>4</v>
          </cell>
          <cell r="H35">
            <v>240</v>
          </cell>
        </row>
        <row r="36">
          <cell r="A36" t="str">
            <v>ECC RED</v>
          </cell>
          <cell r="B36" t="str">
            <v>36"x24"</v>
          </cell>
          <cell r="C36" t="str">
            <v>CS STD WT BW ASTM A234-WPB-W W/100%RT INT/EXT LLDPE LINED</v>
          </cell>
          <cell r="D36" t="str">
            <v>EA</v>
          </cell>
          <cell r="E36">
            <v>3</v>
          </cell>
          <cell r="G36">
            <v>3</v>
          </cell>
          <cell r="H36">
            <v>145</v>
          </cell>
        </row>
        <row r="37">
          <cell r="A37" t="str">
            <v>ECC RED</v>
          </cell>
          <cell r="B37" t="str">
            <v>24"x16"</v>
          </cell>
          <cell r="C37" t="str">
            <v>CS STD WT BW ASTM A234-WPB-S INT/EXT LLDPE LINED</v>
          </cell>
          <cell r="D37" t="str">
            <v>EA</v>
          </cell>
          <cell r="E37">
            <v>2</v>
          </cell>
          <cell r="G37">
            <v>2</v>
          </cell>
          <cell r="H37">
            <v>72</v>
          </cell>
        </row>
        <row r="38">
          <cell r="A38" t="str">
            <v>SOCKOLET</v>
          </cell>
          <cell r="B38" t="str">
            <v>60"x2"</v>
          </cell>
          <cell r="C38" t="str">
            <v>CS 3000LB ASTM A105 BW</v>
          </cell>
          <cell r="D38" t="str">
            <v>EA</v>
          </cell>
          <cell r="E38">
            <v>10</v>
          </cell>
          <cell r="G38">
            <v>10</v>
          </cell>
          <cell r="H38">
            <v>0.62</v>
          </cell>
        </row>
        <row r="39">
          <cell r="A39" t="str">
            <v>SOCKOLET</v>
          </cell>
          <cell r="B39" t="str">
            <v>60"x1-1/2</v>
          </cell>
          <cell r="C39" t="str">
            <v>CS 3000LB ASTM A105 BW</v>
          </cell>
          <cell r="D39" t="str">
            <v>EA</v>
          </cell>
          <cell r="E39">
            <v>4</v>
          </cell>
          <cell r="G39">
            <v>4</v>
          </cell>
          <cell r="H39">
            <v>0.62</v>
          </cell>
        </row>
        <row r="40">
          <cell r="A40" t="str">
            <v>WN FLG</v>
          </cell>
          <cell r="B40" t="str">
            <v>60"</v>
          </cell>
          <cell r="C40" t="str">
            <v>125LB FF TH'K 19.05 ASTM A105 AWWA C207 CL.E STD FIN</v>
          </cell>
          <cell r="D40" t="str">
            <v>EA</v>
          </cell>
          <cell r="E40">
            <v>8</v>
          </cell>
          <cell r="G40">
            <v>8</v>
          </cell>
          <cell r="H40">
            <v>612</v>
          </cell>
        </row>
        <row r="41">
          <cell r="A41" t="str">
            <v>WN FLG</v>
          </cell>
          <cell r="B41" t="str">
            <v>40"</v>
          </cell>
          <cell r="C41" t="str">
            <v>125LB FF TH'K 15.88 ASTM A105 AWWA C207 CL.E STD FIN</v>
          </cell>
          <cell r="D41" t="str">
            <v>EA</v>
          </cell>
          <cell r="E41">
            <v>24</v>
          </cell>
          <cell r="G41">
            <v>24</v>
          </cell>
          <cell r="H41">
            <v>310</v>
          </cell>
        </row>
        <row r="42">
          <cell r="A42" t="str">
            <v>WN FLG</v>
          </cell>
          <cell r="B42" t="str">
            <v>36"</v>
          </cell>
          <cell r="C42" t="str">
            <v>125LB FF STD WT ASTM A105 AWWA C207 CL.E STD FIN</v>
          </cell>
          <cell r="D42" t="str">
            <v>EA</v>
          </cell>
          <cell r="E42">
            <v>36</v>
          </cell>
          <cell r="G42">
            <v>36</v>
          </cell>
          <cell r="H42">
            <v>225</v>
          </cell>
        </row>
        <row r="43">
          <cell r="A43" t="str">
            <v>WN FLG</v>
          </cell>
          <cell r="B43" t="str">
            <v>24"</v>
          </cell>
          <cell r="C43" t="str">
            <v>150LB FF STD WT ASTM A105 ANSI B16.5 STD FIN</v>
          </cell>
          <cell r="D43" t="str">
            <v>EA</v>
          </cell>
          <cell r="E43">
            <v>44</v>
          </cell>
          <cell r="G43">
            <v>44</v>
          </cell>
          <cell r="H43">
            <v>119</v>
          </cell>
        </row>
        <row r="44">
          <cell r="A44" t="str">
            <v>WN FLG</v>
          </cell>
          <cell r="B44" t="str">
            <v>16"</v>
          </cell>
          <cell r="C44" t="str">
            <v>150LB FF STD WT ASTM A105 ANSI B16.5 STD FIN</v>
          </cell>
          <cell r="D44" t="str">
            <v>EA</v>
          </cell>
          <cell r="E44">
            <v>2</v>
          </cell>
          <cell r="G44">
            <v>2</v>
          </cell>
          <cell r="H44">
            <v>60</v>
          </cell>
        </row>
        <row r="45">
          <cell r="A45" t="str">
            <v>WN FLG</v>
          </cell>
          <cell r="B45" t="str">
            <v>8"</v>
          </cell>
          <cell r="C45" t="str">
            <v>150LB FF STD WT ASTM A105 ANSI B16.5 STD FIN</v>
          </cell>
          <cell r="D45" t="str">
            <v>EA</v>
          </cell>
          <cell r="E45">
            <v>4</v>
          </cell>
          <cell r="G45">
            <v>4</v>
          </cell>
          <cell r="H45">
            <v>18.3</v>
          </cell>
        </row>
        <row r="46">
          <cell r="A46" t="str">
            <v>WN FLG</v>
          </cell>
          <cell r="B46" t="str">
            <v>3"</v>
          </cell>
          <cell r="C46" t="str">
            <v>150LB FF STD WT ASTM A105 ANSI B16.5 STD FIN</v>
          </cell>
          <cell r="D46" t="str">
            <v>EA</v>
          </cell>
          <cell r="E46">
            <v>2</v>
          </cell>
          <cell r="G46">
            <v>2</v>
          </cell>
          <cell r="H46">
            <v>5.2</v>
          </cell>
        </row>
        <row r="47">
          <cell r="A47" t="str">
            <v>SO FLG</v>
          </cell>
          <cell r="B47" t="str">
            <v>24"</v>
          </cell>
          <cell r="C47" t="str">
            <v>150LB FF STD ASTM A105 ANSI B16.5 STD FIN</v>
          </cell>
          <cell r="D47" t="str">
            <v>EA</v>
          </cell>
          <cell r="E47">
            <v>125</v>
          </cell>
          <cell r="G47">
            <v>125</v>
          </cell>
          <cell r="H47">
            <v>89</v>
          </cell>
        </row>
        <row r="48">
          <cell r="A48" t="str">
            <v>SO FLG</v>
          </cell>
          <cell r="B48" t="str">
            <v>16"</v>
          </cell>
          <cell r="C48" t="str">
            <v>150LB FF STD ASTM A105 ANSI B16.5 STD FIN</v>
          </cell>
          <cell r="D48" t="str">
            <v>EA</v>
          </cell>
          <cell r="E48">
            <v>20</v>
          </cell>
          <cell r="G48">
            <v>20</v>
          </cell>
          <cell r="H48">
            <v>55</v>
          </cell>
        </row>
        <row r="49">
          <cell r="A49" t="str">
            <v>SO FLG</v>
          </cell>
          <cell r="B49" t="str">
            <v>12"</v>
          </cell>
          <cell r="C49" t="str">
            <v>150LB FF STD ASTM A105 ANSI B16.5 STD FIN</v>
          </cell>
          <cell r="D49" t="str">
            <v>EA</v>
          </cell>
          <cell r="E49">
            <v>12</v>
          </cell>
          <cell r="G49">
            <v>12</v>
          </cell>
          <cell r="H49">
            <v>32</v>
          </cell>
        </row>
        <row r="50">
          <cell r="A50" t="str">
            <v>SO FLG</v>
          </cell>
          <cell r="B50" t="str">
            <v>10"</v>
          </cell>
          <cell r="C50" t="str">
            <v>150LB FF STD ASTM A105 ANSI B16.5 STD FIN</v>
          </cell>
          <cell r="D50" t="str">
            <v>EA</v>
          </cell>
          <cell r="E50">
            <v>24</v>
          </cell>
          <cell r="G50">
            <v>24</v>
          </cell>
          <cell r="H50">
            <v>17.100000000000001</v>
          </cell>
        </row>
        <row r="51">
          <cell r="A51" t="str">
            <v>SO FLG</v>
          </cell>
          <cell r="B51" t="str">
            <v>8"</v>
          </cell>
          <cell r="C51" t="str">
            <v>150LB FF STD ASTM A105 ANSI B16.5 STD FIN</v>
          </cell>
          <cell r="D51" t="str">
            <v>EA</v>
          </cell>
          <cell r="E51">
            <v>127</v>
          </cell>
          <cell r="G51">
            <v>127</v>
          </cell>
          <cell r="H51">
            <v>12.6</v>
          </cell>
        </row>
        <row r="52">
          <cell r="A52" t="str">
            <v>SO FLG</v>
          </cell>
          <cell r="B52" t="str">
            <v>6"</v>
          </cell>
          <cell r="C52" t="str">
            <v>150LB FF STD ASTM A105 ANSI B16.5 STD FIN</v>
          </cell>
          <cell r="D52" t="str">
            <v>EA</v>
          </cell>
          <cell r="E52">
            <v>6</v>
          </cell>
          <cell r="G52">
            <v>6</v>
          </cell>
          <cell r="H52">
            <v>11</v>
          </cell>
        </row>
        <row r="53">
          <cell r="A53" t="str">
            <v>SO FLG</v>
          </cell>
          <cell r="B53" t="str">
            <v>4"</v>
          </cell>
          <cell r="C53" t="str">
            <v>150LB FF STD ASTM A105 ANSI B16.5 STD FIN</v>
          </cell>
          <cell r="D53" t="str">
            <v>EA</v>
          </cell>
          <cell r="E53">
            <v>94</v>
          </cell>
          <cell r="G53">
            <v>94</v>
          </cell>
          <cell r="H53">
            <v>5.6</v>
          </cell>
        </row>
        <row r="54">
          <cell r="A54" t="str">
            <v>SO FLG</v>
          </cell>
          <cell r="B54" t="str">
            <v>3"</v>
          </cell>
          <cell r="C54" t="str">
            <v>150LB FF STD ASTM A105 ANSI B16.5 STD FIN</v>
          </cell>
          <cell r="D54" t="str">
            <v>EA</v>
          </cell>
          <cell r="E54">
            <v>151</v>
          </cell>
          <cell r="G54">
            <v>151</v>
          </cell>
          <cell r="H54">
            <v>4.0999999999999996</v>
          </cell>
        </row>
        <row r="55">
          <cell r="A55" t="str">
            <v>SO FLG</v>
          </cell>
          <cell r="B55" t="str">
            <v>1-1/2"</v>
          </cell>
          <cell r="C55" t="str">
            <v>150LB FF STD ASTM A105 ANSI B16.5 STD FIN</v>
          </cell>
          <cell r="D55" t="str">
            <v>EA</v>
          </cell>
          <cell r="E55">
            <v>8</v>
          </cell>
          <cell r="G55">
            <v>8</v>
          </cell>
          <cell r="H55">
            <v>1.4</v>
          </cell>
        </row>
        <row r="56">
          <cell r="A56" t="str">
            <v>BL FLG</v>
          </cell>
          <cell r="B56" t="str">
            <v>60"</v>
          </cell>
          <cell r="C56" t="str">
            <v>125LB FF ASTM A105 AWW C207 CLASS E STD FIN</v>
          </cell>
          <cell r="D56" t="str">
            <v>EA</v>
          </cell>
          <cell r="E56">
            <v>8</v>
          </cell>
          <cell r="G56">
            <v>8</v>
          </cell>
          <cell r="H56">
            <v>1838</v>
          </cell>
        </row>
        <row r="57">
          <cell r="A57" t="str">
            <v>BL FLG</v>
          </cell>
          <cell r="B57" t="str">
            <v>24"</v>
          </cell>
          <cell r="C57" t="str">
            <v>150LB FF STD ASTM A105 ANSI B16.5 STD FIN</v>
          </cell>
          <cell r="D57" t="str">
            <v>EA</v>
          </cell>
          <cell r="E57">
            <v>11</v>
          </cell>
          <cell r="G57">
            <v>11</v>
          </cell>
          <cell r="H57">
            <v>188</v>
          </cell>
        </row>
        <row r="58">
          <cell r="A58" t="str">
            <v>GASKET</v>
          </cell>
          <cell r="B58" t="str">
            <v>60"</v>
          </cell>
          <cell r="C58" t="str">
            <v>150LB FULL FACE 3.2MM NATURAL RUBBER AWWA C207 CL.E</v>
          </cell>
          <cell r="D58" t="str">
            <v>EA</v>
          </cell>
          <cell r="E58">
            <v>4</v>
          </cell>
          <cell r="G58">
            <v>4</v>
          </cell>
        </row>
        <row r="59">
          <cell r="A59" t="str">
            <v>GASKET</v>
          </cell>
          <cell r="B59" t="str">
            <v>40"</v>
          </cell>
          <cell r="C59" t="str">
            <v>150LB FULL FACE 3.2MM NATURAL RUBBER AWWA C207 CL.E</v>
          </cell>
          <cell r="D59" t="str">
            <v>EA</v>
          </cell>
          <cell r="E59">
            <v>8</v>
          </cell>
          <cell r="G59">
            <v>8</v>
          </cell>
        </row>
        <row r="60">
          <cell r="A60" t="str">
            <v>GASKET</v>
          </cell>
          <cell r="B60" t="str">
            <v>36"</v>
          </cell>
          <cell r="C60" t="str">
            <v>150LB FULL FACE 3.2MM NATURAL RUBBER AWWA C207 CL.E</v>
          </cell>
          <cell r="D60" t="str">
            <v>EA</v>
          </cell>
          <cell r="E60">
            <v>19</v>
          </cell>
          <cell r="G60">
            <v>19</v>
          </cell>
        </row>
        <row r="61">
          <cell r="A61" t="str">
            <v>GASKET</v>
          </cell>
          <cell r="B61" t="str">
            <v>24"</v>
          </cell>
          <cell r="C61" t="str">
            <v>150LB FULL FACE 3.2MM NATURAL RUBBER ANSI B16.21</v>
          </cell>
          <cell r="D61" t="str">
            <v>EA</v>
          </cell>
          <cell r="E61">
            <v>88</v>
          </cell>
          <cell r="G61">
            <v>88</v>
          </cell>
        </row>
        <row r="62">
          <cell r="A62" t="str">
            <v>GASKET</v>
          </cell>
          <cell r="B62" t="str">
            <v>16"</v>
          </cell>
          <cell r="C62" t="str">
            <v>150LB FULL FACE 3.2MM NATURAL RUBBER ANSI B16.21</v>
          </cell>
          <cell r="D62" t="str">
            <v>EA</v>
          </cell>
          <cell r="E62">
            <v>11</v>
          </cell>
          <cell r="G62">
            <v>11</v>
          </cell>
        </row>
        <row r="63">
          <cell r="A63" t="str">
            <v>GASKET</v>
          </cell>
          <cell r="B63" t="str">
            <v>12"</v>
          </cell>
          <cell r="C63" t="str">
            <v>150LB FULL FACE 3.2MM NATURAL RUBBER ANSI B16.21</v>
          </cell>
          <cell r="D63" t="str">
            <v>EA</v>
          </cell>
          <cell r="E63">
            <v>4</v>
          </cell>
          <cell r="G63">
            <v>4</v>
          </cell>
        </row>
        <row r="64">
          <cell r="A64" t="str">
            <v>GASKET</v>
          </cell>
          <cell r="B64" t="str">
            <v>10"</v>
          </cell>
          <cell r="C64" t="str">
            <v>150LB FULL FACE 3.2MM NATURAL RUBBER ANSI B16.21</v>
          </cell>
          <cell r="D64" t="str">
            <v>EA</v>
          </cell>
          <cell r="E64">
            <v>8</v>
          </cell>
          <cell r="G64">
            <v>8</v>
          </cell>
        </row>
        <row r="65">
          <cell r="A65" t="str">
            <v>GASKET</v>
          </cell>
          <cell r="B65" t="str">
            <v>8"</v>
          </cell>
          <cell r="C65" t="str">
            <v>150LB FULL FACE 3.2MM NATURAL RUBBER ANSI B16.21</v>
          </cell>
          <cell r="D65" t="str">
            <v>EA</v>
          </cell>
          <cell r="E65">
            <v>60</v>
          </cell>
          <cell r="G65">
            <v>60</v>
          </cell>
        </row>
        <row r="66">
          <cell r="A66" t="str">
            <v>GASKET</v>
          </cell>
          <cell r="B66" t="str">
            <v>6"</v>
          </cell>
          <cell r="C66" t="str">
            <v>150LB FULL FACE 3.2MM NATURAL RUBBER ANSI B16.21</v>
          </cell>
          <cell r="D66" t="str">
            <v>EA</v>
          </cell>
          <cell r="E66">
            <v>6</v>
          </cell>
          <cell r="G66">
            <v>6</v>
          </cell>
        </row>
        <row r="67">
          <cell r="A67" t="str">
            <v>GASKET</v>
          </cell>
          <cell r="B67" t="str">
            <v>4"</v>
          </cell>
          <cell r="C67" t="str">
            <v>150LB FULL FACE 3.2MM NATURAL RUBBER ANSI B16.21</v>
          </cell>
          <cell r="D67" t="str">
            <v>EA</v>
          </cell>
          <cell r="E67">
            <v>44</v>
          </cell>
          <cell r="G67">
            <v>44</v>
          </cell>
        </row>
        <row r="68">
          <cell r="A68" t="str">
            <v>GASKET</v>
          </cell>
          <cell r="B68" t="str">
            <v>3"</v>
          </cell>
          <cell r="C68" t="str">
            <v>150LB FULL FACE 3.2MM NATURAL RUBBER ANSI B16.21</v>
          </cell>
          <cell r="D68" t="str">
            <v>EA</v>
          </cell>
          <cell r="E68">
            <v>70</v>
          </cell>
          <cell r="G68">
            <v>70</v>
          </cell>
        </row>
        <row r="69">
          <cell r="A69" t="str">
            <v>BOLT/NUT</v>
          </cell>
          <cell r="B69" t="str">
            <v>1-3/4x275</v>
          </cell>
          <cell r="C69" t="str">
            <v>STUD BOLT ASTM A307 GR.B W/H TWO HEX NUTS A563 GR.A GALV</v>
          </cell>
          <cell r="D69" t="str">
            <v>EA</v>
          </cell>
          <cell r="E69">
            <v>416</v>
          </cell>
          <cell r="F69">
            <v>12.480000000000018</v>
          </cell>
          <cell r="G69">
            <v>428.48</v>
          </cell>
          <cell r="H69">
            <v>4.9000000000000004</v>
          </cell>
        </row>
        <row r="70">
          <cell r="A70" t="str">
            <v>BOLT/NUT</v>
          </cell>
          <cell r="B70" t="str">
            <v>1-1/2x225</v>
          </cell>
          <cell r="C70" t="str">
            <v>STUD BOLT ASTM A307 GR.B W/H TWO HEX NUTS A563 GR.A GALV</v>
          </cell>
          <cell r="D70" t="str">
            <v>EA</v>
          </cell>
          <cell r="E70">
            <v>544</v>
          </cell>
          <cell r="F70">
            <v>16.32000000000005</v>
          </cell>
          <cell r="G70">
            <v>560.32000000000005</v>
          </cell>
          <cell r="H70">
            <v>3.07</v>
          </cell>
        </row>
        <row r="71">
          <cell r="A71" t="str">
            <v>BOLT/NUT</v>
          </cell>
          <cell r="B71" t="str">
            <v>1-1/2x180</v>
          </cell>
          <cell r="C71" t="str">
            <v>STUD BOLT ASTM A307 GR.B W/H TWO HEX NUTS A563 GR.A GALV</v>
          </cell>
          <cell r="D71" t="str">
            <v>EA</v>
          </cell>
          <cell r="E71">
            <v>288</v>
          </cell>
          <cell r="F71">
            <v>8.6399999999999864</v>
          </cell>
          <cell r="G71">
            <v>296.64</v>
          </cell>
          <cell r="H71">
            <v>3.07</v>
          </cell>
        </row>
        <row r="72">
          <cell r="A72" t="str">
            <v>BOLT/NUT</v>
          </cell>
          <cell r="B72" t="str">
            <v>1-1/4x180</v>
          </cell>
          <cell r="C72" t="str">
            <v>STUD BOLT ASTM A307 GR.B W/H TWO HEX NUTS A563 GR.A GALV</v>
          </cell>
          <cell r="D72" t="str">
            <v>EA</v>
          </cell>
          <cell r="E72">
            <v>1740</v>
          </cell>
          <cell r="F72">
            <v>52.200000000000045</v>
          </cell>
          <cell r="G72">
            <v>1792.2</v>
          </cell>
          <cell r="H72">
            <v>1.69</v>
          </cell>
        </row>
        <row r="73">
          <cell r="A73" t="str">
            <v>BOLT/NUT</v>
          </cell>
          <cell r="B73" t="str">
            <v>1x140</v>
          </cell>
          <cell r="C73" t="str">
            <v>STUD BOLT ASTM A307 GR.B W/H TWO HEX NUTS A563 GR.A GALV</v>
          </cell>
          <cell r="D73" t="str">
            <v>EA</v>
          </cell>
          <cell r="E73">
            <v>176</v>
          </cell>
          <cell r="F73">
            <v>5.2800000000000011</v>
          </cell>
          <cell r="G73">
            <v>181.28</v>
          </cell>
          <cell r="H73">
            <v>0.85</v>
          </cell>
        </row>
        <row r="74">
          <cell r="A74" t="str">
            <v>BOLT/NUT</v>
          </cell>
          <cell r="B74" t="str">
            <v>3/4x110</v>
          </cell>
          <cell r="C74" t="str">
            <v>STUD BOLT ASTM A307 GR.B W/H TWO HEX NUTS A563 GR.A GALV</v>
          </cell>
          <cell r="D74" t="str">
            <v>EA</v>
          </cell>
          <cell r="E74">
            <v>480</v>
          </cell>
          <cell r="F74">
            <v>14.400000000000034</v>
          </cell>
          <cell r="G74">
            <v>494.40000000000003</v>
          </cell>
          <cell r="H74">
            <v>0.46</v>
          </cell>
        </row>
        <row r="75">
          <cell r="A75" t="str">
            <v>BOLT/NUT</v>
          </cell>
          <cell r="B75" t="str">
            <v>3/4x105</v>
          </cell>
          <cell r="C75" t="str">
            <v>STUD BOLT ASTM A307 GR.B W/H TWO HEX NUTS A563 GR.A GALV</v>
          </cell>
          <cell r="D75" t="str">
            <v>EA</v>
          </cell>
          <cell r="E75">
            <v>48</v>
          </cell>
          <cell r="F75">
            <v>1.4399999999999977</v>
          </cell>
          <cell r="G75">
            <v>49.44</v>
          </cell>
          <cell r="H75">
            <v>0.38</v>
          </cell>
        </row>
        <row r="76">
          <cell r="A76" t="str">
            <v>BOLT/NUT</v>
          </cell>
          <cell r="B76" t="str">
            <v>5/8x95</v>
          </cell>
          <cell r="C76" t="str">
            <v>STUD BOLT ASTM A307 GR.B W/H TWO HEX NUTS A563 GR.A GALV</v>
          </cell>
          <cell r="D76" t="str">
            <v>EA</v>
          </cell>
          <cell r="E76">
            <v>632</v>
          </cell>
          <cell r="F76">
            <v>18.960000000000036</v>
          </cell>
          <cell r="G76">
            <v>650.96</v>
          </cell>
          <cell r="H76">
            <v>0.23</v>
          </cell>
        </row>
        <row r="77">
          <cell r="A77" t="str">
            <v>BOLT/NUT</v>
          </cell>
          <cell r="B77" t="str">
            <v>7/8x125</v>
          </cell>
          <cell r="C77" t="str">
            <v>STUD BOLT ASTM A307 GR.B W/H TWO HEX NUTS A563 GR.A GALV</v>
          </cell>
          <cell r="D77" t="str">
            <v>EA</v>
          </cell>
          <cell r="E77">
            <v>48</v>
          </cell>
          <cell r="F77">
            <v>1.4399999999999977</v>
          </cell>
          <cell r="G77">
            <v>49.44</v>
          </cell>
          <cell r="H77">
            <v>0.6</v>
          </cell>
        </row>
        <row r="78">
          <cell r="A78" t="str">
            <v>BOLT/NUT</v>
          </cell>
          <cell r="B78" t="str">
            <v>7/8x120</v>
          </cell>
          <cell r="C78" t="str">
            <v>STUD BOLT ASTM A307 GR.B W/H TWO HEX NUTS A563 GR.A GALV</v>
          </cell>
          <cell r="D78" t="str">
            <v>EA</v>
          </cell>
          <cell r="E78">
            <v>96</v>
          </cell>
          <cell r="F78">
            <v>2.8799999999999955</v>
          </cell>
          <cell r="G78">
            <v>98.88</v>
          </cell>
          <cell r="H78">
            <v>0.6</v>
          </cell>
        </row>
        <row r="79">
          <cell r="A79" t="str">
            <v>BOLT/NUT</v>
          </cell>
          <cell r="B79" t="str">
            <v>1/2x75</v>
          </cell>
          <cell r="C79" t="str">
            <v>STUD BOLT ASTM A307 GR.B W/H TWO HEX NUTS A563 GR.A GALV</v>
          </cell>
          <cell r="D79" t="str">
            <v>EA</v>
          </cell>
          <cell r="E79">
            <v>16</v>
          </cell>
          <cell r="F79">
            <v>0.48000000000000043</v>
          </cell>
          <cell r="G79">
            <v>16.48</v>
          </cell>
          <cell r="H79">
            <v>0.11</v>
          </cell>
        </row>
        <row r="80">
          <cell r="A80" t="str">
            <v>BUTT.V/V</v>
          </cell>
          <cell r="B80" t="str">
            <v>60"</v>
          </cell>
          <cell r="C80" t="str">
            <v>VTHE7SFD</v>
          </cell>
          <cell r="D80" t="str">
            <v>EA</v>
          </cell>
          <cell r="E80">
            <v>2</v>
          </cell>
          <cell r="G80">
            <v>2</v>
          </cell>
          <cell r="H80">
            <v>4157</v>
          </cell>
        </row>
        <row r="81">
          <cell r="A81" t="str">
            <v>BUTT.V/V</v>
          </cell>
          <cell r="B81" t="str">
            <v>24"</v>
          </cell>
          <cell r="C81" t="str">
            <v>VUHE2MFD</v>
          </cell>
          <cell r="D81" t="str">
            <v>EA</v>
          </cell>
          <cell r="E81">
            <v>1</v>
          </cell>
          <cell r="G81">
            <v>1</v>
          </cell>
          <cell r="H81">
            <v>886</v>
          </cell>
        </row>
        <row r="82">
          <cell r="A82" t="str">
            <v>GATE V/V</v>
          </cell>
          <cell r="B82" t="str">
            <v>2"</v>
          </cell>
          <cell r="C82" t="str">
            <v>VBZBFJ2M</v>
          </cell>
          <cell r="D82" t="str">
            <v>EA</v>
          </cell>
          <cell r="E82">
            <v>10</v>
          </cell>
          <cell r="G82">
            <v>10</v>
          </cell>
          <cell r="H82">
            <v>15</v>
          </cell>
        </row>
        <row r="83">
          <cell r="A83" t="str">
            <v>HYDRANT</v>
          </cell>
          <cell r="B83" t="str">
            <v>6"</v>
          </cell>
          <cell r="C83" t="str">
            <v>4 WAY BARREL PILLAR SELF-DRAIN</v>
          </cell>
          <cell r="D83" t="str">
            <v>SET</v>
          </cell>
          <cell r="E83">
            <v>6</v>
          </cell>
          <cell r="G83">
            <v>6</v>
          </cell>
          <cell r="H83">
            <v>450</v>
          </cell>
        </row>
        <row r="84">
          <cell r="A84" t="str">
            <v>HOSE BOX</v>
          </cell>
          <cell r="C84" t="str">
            <v>1500Hx750Wx300D SELF-STANDING</v>
          </cell>
          <cell r="D84" t="str">
            <v>SET</v>
          </cell>
          <cell r="E84">
            <v>6</v>
          </cell>
          <cell r="G84">
            <v>6</v>
          </cell>
        </row>
        <row r="85">
          <cell r="A85" t="str">
            <v>FIRE HOSE</v>
          </cell>
          <cell r="B85" t="str">
            <v>2-1/2x20M</v>
          </cell>
          <cell r="C85" t="str">
            <v>DOUBLE JACKET</v>
          </cell>
          <cell r="D85" t="str">
            <v>R/L</v>
          </cell>
          <cell r="E85">
            <v>24</v>
          </cell>
          <cell r="G85">
            <v>24</v>
          </cell>
        </row>
        <row r="86">
          <cell r="A86" t="str">
            <v>WATER NOZZLE</v>
          </cell>
          <cell r="B86" t="str">
            <v>2-1/2"</v>
          </cell>
          <cell r="D86" t="str">
            <v>EA</v>
          </cell>
          <cell r="E86">
            <v>12</v>
          </cell>
          <cell r="G86">
            <v>12</v>
          </cell>
        </row>
        <row r="87">
          <cell r="A87" t="str">
            <v>NIPPLE</v>
          </cell>
          <cell r="B87" t="str">
            <v>2"x75</v>
          </cell>
          <cell r="C87" t="str">
            <v>CS XS WT SMLS ASTM A53-B TYPE-S INT/EXT LLDPE LINED PBE</v>
          </cell>
          <cell r="D87" t="str">
            <v>EA</v>
          </cell>
          <cell r="E87">
            <v>10</v>
          </cell>
          <cell r="G87">
            <v>10</v>
          </cell>
          <cell r="H87">
            <v>0.83</v>
          </cell>
        </row>
        <row r="88">
          <cell r="A88" t="str">
            <v>PLUG</v>
          </cell>
          <cell r="B88" t="str">
            <v>2"</v>
          </cell>
          <cell r="C88" t="str">
            <v>CS SC ASTM A105 ROUND HEAD ANSI B16.21</v>
          </cell>
          <cell r="D88" t="str">
            <v>EA</v>
          </cell>
          <cell r="E88">
            <v>10</v>
          </cell>
          <cell r="G88">
            <v>10</v>
          </cell>
          <cell r="H88">
            <v>1.02</v>
          </cell>
        </row>
        <row r="89">
          <cell r="A89" t="str">
            <v>CON SWG</v>
          </cell>
          <cell r="B89" t="str">
            <v>1-1/2"x1"</v>
          </cell>
          <cell r="C89" t="str">
            <v>SS 40S WT ASTM A403-WP304-S MSS SP-95</v>
          </cell>
          <cell r="D89" t="str">
            <v>EA</v>
          </cell>
          <cell r="E89">
            <v>4</v>
          </cell>
          <cell r="G89">
            <v>4</v>
          </cell>
          <cell r="H89">
            <v>0.11</v>
          </cell>
        </row>
      </sheetData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     "/>
      <sheetName val="원가계산(1)"/>
      <sheetName val="원가계산서(2)"/>
      <sheetName val="건축집계"/>
    </sheetNames>
    <sheetDataSet>
      <sheetData sheetId="0"/>
      <sheetData sheetId="1"/>
      <sheetData sheetId="2"/>
      <sheetData sheetId="3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업체"/>
      <sheetName val="결과"/>
      <sheetName val="총괄"/>
      <sheetName val="재료계"/>
      <sheetName val="직재"/>
      <sheetName val="간재"/>
      <sheetName val="노무"/>
      <sheetName val="일위"/>
      <sheetName val="요율"/>
      <sheetName val="#REF"/>
      <sheetName val="견적"/>
      <sheetName val="내역서"/>
      <sheetName val="일위대가 "/>
      <sheetName val="N賃率-職"/>
      <sheetName val="I一般比"/>
      <sheetName val="일위대가목록"/>
      <sheetName val="계정"/>
      <sheetName val="신우"/>
      <sheetName val="내역"/>
      <sheetName val="데이타"/>
      <sheetName val="FB25JN"/>
      <sheetName val="청천내"/>
      <sheetName val="총괄내역서"/>
      <sheetName val="아파트기별"/>
      <sheetName val="공리일"/>
      <sheetName val="일위_파일"/>
      <sheetName val="설직재-1"/>
      <sheetName val="설계명세서"/>
      <sheetName val="9509"/>
      <sheetName val="내역서1999.8최종"/>
      <sheetName val="설계내역서"/>
      <sheetName val="A 견적"/>
      <sheetName val="6호기"/>
      <sheetName val="서울시CCTV"/>
      <sheetName val="기초입력 DATA"/>
      <sheetName val="수량산출"/>
      <sheetName val="Total"/>
      <sheetName val="SAM"/>
      <sheetName val="갑지"/>
      <sheetName val="집계표"/>
      <sheetName val="단가 및 재료비"/>
      <sheetName val="중기사용료산출근거"/>
      <sheetName val="기계경비(시간당)"/>
      <sheetName val="연습"/>
      <sheetName val="램머"/>
      <sheetName val="단가조사"/>
      <sheetName val="전기일위대가"/>
      <sheetName val="동원인원"/>
      <sheetName val="변수값"/>
      <sheetName val="중기상차"/>
      <sheetName val="AS복구"/>
      <sheetName val="중기터파기"/>
      <sheetName val="단가 (2)"/>
      <sheetName val="판매시설"/>
      <sheetName val="일위대가"/>
      <sheetName val="을"/>
      <sheetName val="일위대가_"/>
      <sheetName val="내역서1999_8최종"/>
      <sheetName val="A_견적"/>
      <sheetName val="단가_및_재료비"/>
      <sheetName val="DATE"/>
      <sheetName val="갑지(추정)"/>
      <sheetName val="감액총괄표"/>
      <sheetName val="내역서(세부)"/>
      <sheetName val="인건비"/>
      <sheetName val="견적대비 견적서"/>
      <sheetName val="예산내역서"/>
      <sheetName val="집수정(600-700)"/>
      <sheetName val="공사통보서"/>
      <sheetName val="원가"/>
      <sheetName val="pier(각형)"/>
      <sheetName val="결과조달"/>
      <sheetName val="CTEMCOST"/>
      <sheetName val="21301동"/>
      <sheetName val="수량산출(가로등)"/>
      <sheetName val="노임"/>
      <sheetName val="일위대가집계"/>
      <sheetName val="단가대비표"/>
      <sheetName val="직노"/>
      <sheetName val="200"/>
      <sheetName val="1.옥외통신"/>
      <sheetName val="3.전화,LAN"/>
      <sheetName val="4.TV"/>
      <sheetName val="5.방송"/>
      <sheetName val="수량산출서"/>
      <sheetName val="제안서입력"/>
      <sheetName val="일위대가표"/>
      <sheetName val="노임단가"/>
      <sheetName val="업무"/>
      <sheetName val="내역- CCTV"/>
      <sheetName val="건축내역"/>
      <sheetName val="Sheet1"/>
      <sheetName val="약품공급2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공사예산하조서"/>
      <sheetName val="중기일위대가"/>
      <sheetName val="정부노임단가"/>
      <sheetName val="설계예산서"/>
      <sheetName val="총계"/>
      <sheetName val="단가비교표"/>
      <sheetName val="작성"/>
      <sheetName val=" 갑  지 "/>
      <sheetName val="하수급견적대비"/>
      <sheetName val="목표세부명세"/>
      <sheetName val="조도계산서 (도서)"/>
      <sheetName val="일위산출"/>
      <sheetName val="한강운반비"/>
      <sheetName val="수량산출기초(케블등)"/>
      <sheetName val="을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MAIN"/>
      <sheetName val="총공사비"/>
      <sheetName val="원가계산서"/>
      <sheetName val="T1"/>
      <sheetName val="san"/>
      <sheetName val="LIST"/>
      <sheetName val="FORM1-P "/>
      <sheetName val="sw1"/>
      <sheetName val="sw2"/>
      <sheetName val="sw3"/>
      <sheetName val="sw4"/>
      <sheetName val="sw5"/>
      <sheetName val="sw6"/>
      <sheetName val="sw7"/>
      <sheetName val="NOMUBI"/>
      <sheetName val="관급"/>
      <sheetName val="실행철강하도"/>
      <sheetName val="단가 및 재료비"/>
      <sheetName val="중기사용료산출근거"/>
      <sheetName val="LOPCALC"/>
      <sheetName val="수량산출"/>
      <sheetName val="오억미만"/>
      <sheetName val="토공사"/>
      <sheetName val="손익분석"/>
      <sheetName val="설계명세서(선로)"/>
      <sheetName val="정렬"/>
      <sheetName val="중기사용료"/>
      <sheetName val="단가대비"/>
      <sheetName val="시중노임단가"/>
      <sheetName val="노임"/>
      <sheetName val="#REF"/>
      <sheetName val="하조서"/>
      <sheetName val="YONGF0"/>
      <sheetName val="단가"/>
      <sheetName val="조명율표"/>
      <sheetName val="터널조도"/>
      <sheetName val="DATA"/>
      <sheetName val="DATE"/>
      <sheetName val="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4">
          <cell r="I4">
            <v>0.7722</v>
          </cell>
        </row>
      </sheetData>
      <sheetData sheetId="9"/>
      <sheetData sheetId="10"/>
      <sheetData sheetId="11"/>
      <sheetData sheetId="12"/>
      <sheetData sheetId="13"/>
      <sheetData sheetId="14"/>
      <sheetData sheetId="15">
        <row r="3">
          <cell r="B3" t="str">
            <v>계장공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STORAGE"/>
      <sheetName val="일위대가(가설)"/>
      <sheetName val="YES"/>
      <sheetName val="수량산출"/>
      <sheetName val="공사원가계산서"/>
      <sheetName val="실행철강하도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원가계산"/>
      <sheetName val="토목원가"/>
      <sheetName val="집계표"/>
      <sheetName val="표지"/>
      <sheetName val="하도급사항"/>
      <sheetName val="부대대비표"/>
      <sheetName val="철콘공사"/>
      <sheetName val="대비1"/>
      <sheetName val="견적서1"/>
      <sheetName val="철콘지급"/>
      <sheetName val="미장공사"/>
      <sheetName val="대비2"/>
      <sheetName val="견적서2"/>
      <sheetName val="토목철콘"/>
      <sheetName val="대비3"/>
      <sheetName val="견적서3"/>
      <sheetName val="토목지급"/>
      <sheetName val="상하수도"/>
      <sheetName val="대비4"/>
      <sheetName val="견적서4"/>
      <sheetName val="Sheet3"/>
      <sheetName val="Sheet2"/>
      <sheetName val="공사비집계표"/>
      <sheetName val="하도급상황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7"/>
      <sheetName val="000000"/>
      <sheetName val="표지"/>
      <sheetName val="목차"/>
      <sheetName val="계획서"/>
      <sheetName val="설명서"/>
      <sheetName val="계통도"/>
      <sheetName val="기기배치"/>
      <sheetName val="공사비총괄표"/>
      <sheetName val="자금계획서"/>
      <sheetName val="공정표"/>
      <sheetName val="공사비예산서"/>
      <sheetName val="사용자재"/>
      <sheetName val="준공정산"/>
      <sheetName val="품셈표"/>
      <sheetName val="지세별"/>
      <sheetName val="기별명세"/>
      <sheetName val="공급물량명세"/>
      <sheetName val="변경내역"/>
      <sheetName val="설계명세1"/>
      <sheetName val="수량산출서"/>
      <sheetName val="설계서"/>
      <sheetName val="설계명세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/>
      <sheetData sheetId="18" refreshError="1"/>
      <sheetData sheetId="19"/>
      <sheetData sheetId="20" refreshError="1"/>
      <sheetData sheetId="21" refreshError="1"/>
      <sheetData sheetId="22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____"/>
      <sheetName val="___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炷舅?XLS]데이타'!$E$124"/>
      <sheetName val="ls]노임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炷舅?XLS"/>
      <sheetName val="ls"/>
      <sheetName val="토공사"/>
      <sheetName val="소일위대가코드표"/>
      <sheetName val="품셈집계표"/>
      <sheetName val="자재조사표(참고용)"/>
      <sheetName val="일반부표집계표"/>
      <sheetName val="원가계산"/>
      <sheetName val="간접"/>
      <sheetName val="품셈TABLE"/>
      <sheetName val="AS포장복구 "/>
      <sheetName val="표지 (2)"/>
      <sheetName val="공종단가"/>
      <sheetName val="6호기"/>
      <sheetName val="2000.11월설계내역"/>
      <sheetName val="Sheet1"/>
      <sheetName val="수목일위"/>
      <sheetName val="Customer Databas"/>
      <sheetName val="수목데이타"/>
      <sheetName val=""/>
      <sheetName val="건축2"/>
      <sheetName val="Total"/>
      <sheetName val="참고"/>
      <sheetName val="공사개요"/>
      <sheetName val="기타 정보통신공사"/>
      <sheetName val="장비별표(오거보링)(Ø400)(12M)"/>
      <sheetName val="수목표준대가"/>
      <sheetName val="단가대비표"/>
      <sheetName val="䈘목(중국단풍-)"/>
      <sheetName val="갑  지"/>
      <sheetName val="접속도로1"/>
      <sheetName val="평가데이터"/>
      <sheetName val="unit 4"/>
      <sheetName val="1"/>
      <sheetName val="2"/>
      <sheetName val="3"/>
      <sheetName val="4"/>
      <sheetName val="5"/>
      <sheetName val="시설물일위"/>
      <sheetName val="가설공사"/>
      <sheetName val="단가결정"/>
      <sheetName val="내역아"/>
      <sheetName val="울타리"/>
      <sheetName val="화재 탐지 설비"/>
      <sheetName val="설명"/>
      <sheetName val="노임단가"/>
      <sheetName val="단가조사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수량산출서"/>
      <sheetName val="1차증가원가계산"/>
      <sheetName val="기초일위"/>
      <sheetName val="시설일위"/>
      <sheetName val="조명일위"/>
      <sheetName val="문학간접"/>
      <sheetName val="직재"/>
      <sheetName val="재집"/>
      <sheetName val="일위대가"/>
      <sheetName val="간선계산"/>
      <sheetName val="EACT10"/>
      <sheetName val="건축-물가변동"/>
      <sheetName val="가설공사비"/>
      <sheetName val="도로구조공사비"/>
      <sheetName val="도로토공공사비"/>
      <sheetName val="여수토공사비"/>
      <sheetName val="현장관리비"/>
      <sheetName val="데리네이타현황"/>
      <sheetName val="자재단가조사표-수목"/>
      <sheetName val="금액"/>
      <sheetName val="골조시행"/>
      <sheetName val="전익자재"/>
      <sheetName val="원내역"/>
      <sheetName val="금융비용"/>
      <sheetName val="단가 및 재료비"/>
      <sheetName val="단가산출2"/>
      <sheetName val="교사기준면적(초등)"/>
      <sheetName val="내역"/>
      <sheetName val="일위대가(가설)"/>
      <sheetName val="준검 내역서"/>
      <sheetName val="2000년1차"/>
      <sheetName val="2000전체분"/>
      <sheetName val="기초자료입력"/>
      <sheetName val="단가"/>
      <sheetName val="단가산출1"/>
      <sheetName val="금액내역서"/>
      <sheetName val="노무,재료"/>
      <sheetName val="횡배수관토공수량"/>
      <sheetName val="合成単価作成表-BLDG"/>
      <sheetName val="DANGA"/>
      <sheetName val="별표집계"/>
      <sheetName val="이름표지정"/>
      <sheetName val="Sheet2"/>
      <sheetName val="철근총괄집계표"/>
      <sheetName val="#REF"/>
      <sheetName val="집수정(600-700)"/>
      <sheetName val="토사(PE)"/>
      <sheetName val="DATE"/>
      <sheetName val="Sheet3"/>
      <sheetName val="터파기및재료"/>
      <sheetName val="빗물받이(910-510-410)"/>
      <sheetName val="우수"/>
      <sheetName val="Sheet1 (2)"/>
      <sheetName val="9811"/>
      <sheetName val="49"/>
      <sheetName val="일위대가-1"/>
      <sheetName val="공종별원가계산"/>
      <sheetName val="자재단가"/>
      <sheetName val="기본단가표"/>
      <sheetName val="공종목록표"/>
      <sheetName val="총괄내역"/>
      <sheetName val="토공산출(주차장)"/>
      <sheetName val="현장관리"/>
      <sheetName val="공통가설"/>
      <sheetName val="매입"/>
      <sheetName val="토공산출 (아파트)"/>
      <sheetName val="조명시설"/>
      <sheetName val="123"/>
      <sheetName val="남양내역"/>
      <sheetName val="Sheet4"/>
      <sheetName val="개인"/>
      <sheetName val="2공구산출내역"/>
      <sheetName val="9509"/>
      <sheetName val="견적시담(송포2공구)"/>
      <sheetName val="data"/>
      <sheetName val="직접경비"/>
      <sheetName val="직접인건비"/>
      <sheetName val="노임이"/>
      <sheetName val="가감수량"/>
      <sheetName val="맨홀수량산출"/>
      <sheetName val="총괄내역서"/>
      <sheetName val="입찰"/>
      <sheetName val="현경"/>
      <sheetName val="단가산출"/>
      <sheetName val="전체"/>
      <sheetName val="철콘"/>
      <sheetName val="년도별시공"/>
      <sheetName val="A"/>
      <sheetName val="10공구일위"/>
      <sheetName val="시멘트"/>
      <sheetName val="전주2本1"/>
      <sheetName val="1.설계조건"/>
      <sheetName val="품셈"/>
      <sheetName val="수목단가"/>
      <sheetName val="식재수량표"/>
      <sheetName val="식재일위"/>
      <sheetName val="기계경비적용기준"/>
      <sheetName val="간접비"/>
      <sheetName val="비목군분류일위"/>
      <sheetName val="내역(APT)"/>
      <sheetName val="기계설비-물가변동"/>
      <sheetName val="연습"/>
      <sheetName val="전기"/>
      <sheetName val="자재 집계표"/>
      <sheetName val="전기혼잡제경비(45)"/>
      <sheetName val="말고개터널조명전압강하"/>
      <sheetName val="현장"/>
      <sheetName val="시설수량표"/>
      <sheetName val="산출내역서집계표"/>
      <sheetName val="DC-O-4-S(설명서)"/>
      <sheetName val="물가자료"/>
      <sheetName val="예산명세서"/>
      <sheetName val="설계명세서"/>
      <sheetName val="자료입력"/>
      <sheetName val="BID"/>
      <sheetName val="INPUT"/>
      <sheetName val="5 일위목록"/>
      <sheetName val="7 단가조사"/>
      <sheetName val="6 일위대가"/>
      <sheetName val="정렬"/>
      <sheetName val="E.P.T수량산출서"/>
      <sheetName val="파일의이용"/>
      <sheetName val="평가내역"/>
      <sheetName val="참조"/>
      <sheetName val="실행간접비용"/>
      <sheetName val="노임(1차)"/>
      <sheetName val="일위목록"/>
      <sheetName val="Ⅶ-2.현장경비산출"/>
      <sheetName val="예가표"/>
      <sheetName val="Mc1"/>
      <sheetName val="공내역"/>
      <sheetName val="참조M"/>
      <sheetName val="배수내역"/>
      <sheetName val="DT"/>
      <sheetName val="롤러"/>
      <sheetName val="펌프차타설"/>
      <sheetName val="ABUT수량-A1"/>
      <sheetName val="시설물기초"/>
      <sheetName val="계수시트"/>
      <sheetName val="공구원가계산"/>
      <sheetName val="수량산출"/>
      <sheetName val="삭제금지단가"/>
      <sheetName val="설계서"/>
      <sheetName val="GAS"/>
      <sheetName val="중기사용료산출근거"/>
      <sheetName val="세부내역"/>
      <sheetName val="약품설비"/>
      <sheetName val="기기리스트"/>
      <sheetName val="내역서01"/>
      <sheetName val="중기일위대가"/>
      <sheetName val="개소별수량산출"/>
      <sheetName val="조건"/>
      <sheetName val="경산"/>
      <sheetName val="토공수량"/>
      <sheetName val="설계내"/>
      <sheetName val="SG"/>
      <sheetName val="토목주소"/>
      <sheetName val="공사비예산서(토목분)"/>
      <sheetName val="산출근거"/>
      <sheetName val="교육종류"/>
      <sheetName val="일위"/>
      <sheetName val="카렌스센터계량기설치공사"/>
      <sheetName val="골조대비내역"/>
      <sheetName val="공사기본내용입력"/>
      <sheetName val="공통"/>
      <sheetName val="수안보-MBR1"/>
      <sheetName val="기성청구"/>
      <sheetName val="대가표(품셈)"/>
      <sheetName val="일위대가목차"/>
      <sheetName val="관공일위대가"/>
      <sheetName val="부하계산서"/>
      <sheetName val="공사요율산출표"/>
      <sheetName val="에너지동"/>
      <sheetName val="귀래 설계 공내역서"/>
      <sheetName val="토공집계"/>
      <sheetName val="부대공Ⅱ"/>
      <sheetName val="준공정산"/>
      <sheetName val="동해title"/>
      <sheetName val="2.대외공문"/>
      <sheetName val="총괄표"/>
      <sheetName val="공사별 가중치 산출근거(토목)"/>
      <sheetName val="가중치근거(조경)"/>
      <sheetName val="설계내역일위"/>
      <sheetName val="식재"/>
      <sheetName val="시설물"/>
      <sheetName val="식재출력용"/>
      <sheetName val="유지관리"/>
      <sheetName val="가도공"/>
      <sheetName val="상 부"/>
      <sheetName val="현관"/>
      <sheetName val="인원"/>
      <sheetName val="입력자료"/>
      <sheetName val="DB@Acess"/>
      <sheetName val="Civil"/>
      <sheetName val="견적"/>
      <sheetName val="일반부표"/>
      <sheetName val="운동장 (2)"/>
      <sheetName val="전선 및 전선관"/>
      <sheetName val="금융"/>
      <sheetName val="JUCKEYK"/>
      <sheetName val="인건비"/>
      <sheetName val="사급자재"/>
      <sheetName val="기초자료"/>
      <sheetName val="주요항목별"/>
      <sheetName val="MOTOR"/>
      <sheetName val="지주목시비량산출서"/>
      <sheetName val="1차 내역서"/>
      <sheetName val="부하계산"/>
      <sheetName val="설계내역서"/>
      <sheetName val="간지"/>
      <sheetName val="배수공"/>
      <sheetName val="공통비총괄표"/>
      <sheetName val="제수"/>
      <sheetName val="공기"/>
      <sheetName val="3.공통공사대비"/>
      <sheetName val="전차선로 물량표"/>
      <sheetName val="한강운반비"/>
      <sheetName val="자재"/>
      <sheetName val="공통(20-91)"/>
      <sheetName val="설계내역"/>
      <sheetName val="코드"/>
      <sheetName val="설계예산서"/>
      <sheetName val="시공"/>
      <sheetName val="평형별수량표"/>
      <sheetName val="가설개략"/>
      <sheetName val="을지"/>
      <sheetName val="평당"/>
      <sheetName val="매입세"/>
      <sheetName val="창호"/>
      <sheetName val="D&amp;P특기사항"/>
      <sheetName val="견적율"/>
      <sheetName val="단가표 (2)"/>
      <sheetName val="충주"/>
      <sheetName val="소야공정계획표"/>
      <sheetName val="퍼스트"/>
      <sheetName val="WORK"/>
      <sheetName val="일위집계표"/>
      <sheetName val="지수"/>
      <sheetName val="대치판정"/>
      <sheetName val="가스내역"/>
      <sheetName val="03하반기내역서"/>
      <sheetName val="04상반기"/>
      <sheetName val="약품공급2"/>
      <sheetName val="총괄표1"/>
      <sheetName val="퇴직금(울산천상)"/>
      <sheetName val="공작물조직표(용배수)"/>
      <sheetName val="밸브설치"/>
      <sheetName val="공종집계"/>
      <sheetName val="1안"/>
      <sheetName val="BH"/>
      <sheetName val="내역서2안"/>
      <sheetName val="자료"/>
      <sheetName val="간선"/>
      <sheetName val="전압"/>
      <sheetName val="조도"/>
      <sheetName val="동력"/>
      <sheetName val="단위단가"/>
      <sheetName val="조명율표"/>
      <sheetName val="정부노임단가"/>
      <sheetName val="4-10"/>
      <sheetName val="노무비단가"/>
      <sheetName val="입찰안"/>
      <sheetName val="3.바닥판  "/>
      <sheetName val="주관사업"/>
      <sheetName val="시추주상도"/>
      <sheetName val="설계예시"/>
      <sheetName val="Sheet6"/>
      <sheetName val="정화조방수미장"/>
      <sheetName val="설계"/>
      <sheetName val="절감계산"/>
      <sheetName val="총괄"/>
      <sheetName val="근거(기밀댐퍼)"/>
      <sheetName val="건축(을)"/>
      <sheetName val="예산갑지"/>
      <sheetName val="부대공1(65-77,93-95)"/>
      <sheetName val="부대공2(78-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기타_정보통신공사"/>
      <sheetName val="2000_11월설계내역"/>
      <sheetName val="AS포장복구_"/>
      <sheetName val="표지_(2)"/>
      <sheetName val="Customer_Databas"/>
      <sheetName val="화재_탐지_설비"/>
      <sheetName val="갑__지"/>
      <sheetName val="unit_4"/>
      <sheetName val="단가_및_재료비"/>
      <sheetName val="Sheet1_(2)"/>
      <sheetName val="준검_내역서"/>
      <sheetName val="1차_내역서"/>
      <sheetName val="1_설계조건"/>
      <sheetName val="토공산출_(아파트)"/>
      <sheetName val="가로등"/>
      <sheetName val="날개벽(좌,우=60도-4개)"/>
      <sheetName val="기계실 D200"/>
      <sheetName val="당초내역서"/>
      <sheetName val="잡비"/>
      <sheetName val=" 견적서"/>
      <sheetName val="지급자재"/>
      <sheetName val="제잡비"/>
      <sheetName val="토집"/>
      <sheetName val="천방교접속"/>
      <sheetName val="공정코드"/>
      <sheetName val="SCHE"/>
      <sheetName val="Ⅶ-2_현장경비산출"/>
      <sheetName val="귀래_설계_공내역서"/>
      <sheetName val="자재_집계표"/>
      <sheetName val="5_일위목록"/>
      <sheetName val="7_단가조사"/>
      <sheetName val="6_일위대가"/>
      <sheetName val="E_P_T수량산출서"/>
      <sheetName val="전선_및_전선관"/>
      <sheetName val="GAS저장소"/>
      <sheetName val="라인마킹"/>
      <sheetName val="위험물저장소"/>
      <sheetName val="일반창고동"/>
      <sheetName val="품셈표"/>
      <sheetName val="JUCK"/>
      <sheetName val="계산내역(설비)"/>
      <sheetName val="위치조서"/>
      <sheetName val="부안일위"/>
      <sheetName val="자단"/>
      <sheetName val="인공산출"/>
      <sheetName val="cable-data"/>
      <sheetName val="적용기준"/>
      <sheetName val="구조물공1(51~56)"/>
      <sheetName val="사전공사"/>
      <sheetName val="참조(2)"/>
      <sheetName val="ITEM"/>
      <sheetName val="전기일위대가"/>
      <sheetName val="EQT-ESTN"/>
      <sheetName val="단가비교"/>
      <sheetName val="날개벽수량표"/>
      <sheetName val="1호인버트수량"/>
      <sheetName val="석축설면"/>
      <sheetName val="법면단"/>
      <sheetName val="설계조건"/>
      <sheetName val="안정계산"/>
      <sheetName val="단면검토"/>
      <sheetName val="평교-내역"/>
      <sheetName val="bearing"/>
      <sheetName val="단가표_(2)"/>
      <sheetName val="11월"/>
      <sheetName val="투찰금액"/>
      <sheetName val="건축내역서"/>
      <sheetName val="설비내역서"/>
      <sheetName val="전기내역서"/>
      <sheetName val="담장산출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노무비"/>
      <sheetName val="기초1"/>
      <sheetName val="을"/>
      <sheetName val="기성2"/>
      <sheetName val="전기공사"/>
      <sheetName val="전계가"/>
      <sheetName val="배수판"/>
      <sheetName val="6PILE  (돌출)"/>
      <sheetName val="와동25-3(변경)"/>
      <sheetName val="자판실행"/>
      <sheetName val="철거산출근거"/>
      <sheetName val="가격비"/>
      <sheetName val="炷舅_XLS_데이타'!$E$124"/>
      <sheetName val="ls_노임"/>
      <sheetName val="炷舅_XLS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가감수량(2호)"/>
      <sheetName val="맨홀수량산출(2호)"/>
      <sheetName val="수량집계표"/>
      <sheetName val="공종별수량집계"/>
      <sheetName val="01"/>
      <sheetName val="부하(성남)"/>
      <sheetName val="날개벽(시점좌측)"/>
      <sheetName val="단가표"/>
      <sheetName val="c_balju"/>
      <sheetName val="테이블"/>
      <sheetName val="가스(내역)"/>
      <sheetName val="공사비총괄표"/>
      <sheetName val="9GNG운반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가설"/>
      <sheetName val="구조포설"/>
      <sheetName val="복구"/>
      <sheetName val="부대"/>
      <sheetName val="부호표"/>
      <sheetName val="토공"/>
      <sheetName val="공사비산출내역"/>
      <sheetName val="과세내역(세부)"/>
      <sheetName val="3.하중산정4.지지력"/>
      <sheetName val="PW3"/>
      <sheetName val="PW4"/>
      <sheetName val="SC1"/>
      <sheetName val="PE"/>
      <sheetName val="PM"/>
      <sheetName val="TR"/>
      <sheetName val="기성내역"/>
      <sheetName val="토목"/>
      <sheetName val="3차준공"/>
      <sheetName val="MAIN"/>
      <sheetName val="실행철강하도"/>
      <sheetName val="투입비"/>
      <sheetName val="철근량"/>
      <sheetName val="FB25JN"/>
      <sheetName val="TB-내역서"/>
      <sheetName val="EQUIP-H"/>
      <sheetName val="성곽내역서"/>
      <sheetName val="교대시점"/>
      <sheetName val="TEL"/>
      <sheetName val="실행"/>
      <sheetName val="신표지1"/>
      <sheetName val="PAINT"/>
      <sheetName val="말뚝지지력산정"/>
      <sheetName val="대공종"/>
      <sheetName val="수량집계"/>
      <sheetName val="A-4"/>
      <sheetName val="설계기준"/>
      <sheetName val="2.2.10.샤시등"/>
      <sheetName val="내역1"/>
      <sheetName val="영동(D)"/>
      <sheetName val="진주방향"/>
      <sheetName val="설계가"/>
      <sheetName val="D16"/>
      <sheetName val="D25"/>
      <sheetName val="D22"/>
      <sheetName val="3.바닥판설계"/>
      <sheetName val="참고자료"/>
      <sheetName val="재료단가"/>
      <sheetName val="N賃率-職"/>
      <sheetName val="sub"/>
      <sheetName val="List"/>
      <sheetName val="10"/>
      <sheetName val="11"/>
      <sheetName val="6"/>
      <sheetName val="7"/>
      <sheetName val="8"/>
      <sheetName val="9"/>
      <sheetName val="개요"/>
      <sheetName val="수량"/>
      <sheetName val="발생토"/>
      <sheetName val="하수급견적대비"/>
      <sheetName val="G.R300경비"/>
      <sheetName val="일위대가목록"/>
      <sheetName val="단목"/>
      <sheetName val="토목수량"/>
      <sheetName val="GAEYO"/>
      <sheetName val="원가"/>
      <sheetName val="공사비집계표"/>
      <sheetName val="단면가정"/>
      <sheetName val="각종단가"/>
      <sheetName val="EJ"/>
      <sheetName val="공사발의서"/>
      <sheetName val="S0"/>
      <sheetName val="수목데이타 "/>
      <sheetName val="邅☳"/>
      <sheetName val="토공집계표"/>
      <sheetName val="인사자료총집계"/>
      <sheetName val="계약내역서(을지)"/>
      <sheetName val="영업.일1"/>
      <sheetName val="프랜트면허"/>
      <sheetName val="관리,공감"/>
      <sheetName val="증감내역서"/>
      <sheetName val="COVER"/>
      <sheetName val="구조물철거타공정이월"/>
      <sheetName val="2호맨홀공제수량"/>
      <sheetName val="Y-WORK"/>
      <sheetName val="1.가설"/>
      <sheetName val="4.목공사"/>
      <sheetName val="덕소내역"/>
      <sheetName val="부대내역"/>
      <sheetName val="제잡비집계"/>
      <sheetName val="가설건물"/>
      <sheetName val="70%"/>
      <sheetName val="터널조도"/>
      <sheetName val="기성내역서표지"/>
      <sheetName val="Ȁ_x0004_夁瓅"/>
      <sheetName val="우수공"/>
      <sheetName val="동력부하계산"/>
      <sheetName val="소요자재"/>
      <sheetName val="노무산출서"/>
      <sheetName val="현장관리비 산출내역"/>
      <sheetName val="영창26"/>
      <sheetName val="결재판(삭제하지말아주세요)"/>
      <sheetName val="O＆P"/>
      <sheetName val="일위_파일"/>
      <sheetName val="3BL공동구 수량"/>
      <sheetName val="ENTRY"/>
      <sheetName val="설계변경조서"/>
      <sheetName val="일위대가(건축)"/>
      <sheetName val="98지급계획"/>
      <sheetName val="실행(표지,갑,을)"/>
      <sheetName val="-배수구조물⳵토공"/>
      <sheetName val="경상비"/>
      <sheetName val="연돌일위집계"/>
      <sheetName val="토공실행"/>
      <sheetName val="경비"/>
      <sheetName val="I一般比"/>
      <sheetName val="7단가"/>
      <sheetName val="원형1호맨홀토공수량"/>
      <sheetName val="22인공"/>
      <sheetName val="인부신상자료"/>
      <sheetName val="신우"/>
      <sheetName val="목차 "/>
      <sheetName val="계획서"/>
      <sheetName val="연장"/>
      <sheetName val="위치도(점용허가용)"/>
      <sheetName val="신청서"/>
      <sheetName val="단면 (2)"/>
      <sheetName val="현장조사"/>
      <sheetName val="요약&amp;결과"/>
      <sheetName val="HVAC"/>
      <sheetName val="타견적(을)"/>
      <sheetName val="부시수량"/>
      <sheetName val="견적서"/>
      <sheetName val="예정(3)"/>
      <sheetName val="Front"/>
      <sheetName val="wall"/>
      <sheetName val="자"/>
      <sheetName val="노"/>
      <sheetName val="환경기계공정표 (3)"/>
      <sheetName val="월별"/>
      <sheetName val="이름정의"/>
      <sheetName val="초기화면"/>
      <sheetName val="CC16-내역서"/>
      <sheetName val="인제내역"/>
      <sheetName val="직원투입계획"/>
      <sheetName val="Sheet13"/>
      <sheetName val="발전기"/>
      <sheetName val="Sheet14"/>
      <sheetName val="전등설비"/>
      <sheetName val="DATA1"/>
      <sheetName val="부속동"/>
      <sheetName val="36+45-113-18+19+20I"/>
      <sheetName val="JOIN(2span)"/>
      <sheetName val="바닥판"/>
      <sheetName val="주빔의 설계"/>
      <sheetName val="철근량산정및사용성검토"/>
      <sheetName val="입력DATA"/>
      <sheetName val="가격조사서"/>
      <sheetName val="투자효율분석"/>
      <sheetName val="오억미만"/>
      <sheetName val="우각부보강"/>
      <sheetName val="Cost bd-&quot;A&quot;"/>
      <sheetName val="설명서"/>
      <sheetName val="예정공정표"/>
      <sheetName val="표지1"/>
      <sheetName val="TRE TABLE"/>
      <sheetName val="b_balju"/>
    </sheetNames>
    <sheetDataSet>
      <sheetData sheetId="0" refreshError="1"/>
      <sheetData sheetId="1" refreshError="1"/>
      <sheetData sheetId="2" refreshError="1"/>
      <sheetData sheetId="3" refreshError="1"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4" refreshError="1"/>
      <sheetData sheetId="5" refreshError="1"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4">
          <cell r="E44">
            <v>2200</v>
          </cell>
        </row>
        <row r="45">
          <cell r="E45">
            <v>3200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5">
          <cell r="E105">
            <v>173000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1">
          <cell r="E121">
            <v>25500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8">
          <cell r="E188">
            <v>50600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4">
          <cell r="E194">
            <v>76120</v>
          </cell>
        </row>
        <row r="195">
          <cell r="E195">
            <v>101000</v>
          </cell>
        </row>
        <row r="196">
          <cell r="E196">
            <v>149000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</sheetData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/>
      <sheetData sheetId="547"/>
      <sheetData sheetId="548"/>
      <sheetData sheetId="549"/>
      <sheetData sheetId="550"/>
      <sheetData sheetId="551"/>
      <sheetData sheetId="552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/>
      <sheetData sheetId="571" refreshError="1"/>
      <sheetData sheetId="572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/>
      <sheetData sheetId="650"/>
      <sheetData sheetId="651"/>
      <sheetData sheetId="652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단가 (1)"/>
      <sheetName val="단가 (2)"/>
      <sheetName val="단가 및 재료비"/>
      <sheetName val="중기사용료산출근거"/>
      <sheetName val="#REF"/>
      <sheetName val="03단가대비(내역자료)"/>
      <sheetName val="을"/>
      <sheetName val="건축내역"/>
      <sheetName val="수량산출"/>
      <sheetName val="가설공사"/>
      <sheetName val="내역서(건축)"/>
      <sheetName val="중기일위대가"/>
      <sheetName val="Sheet1"/>
      <sheetName val="내역"/>
      <sheetName val="초기화면"/>
      <sheetName val="관급자재"/>
      <sheetName val="데이타"/>
      <sheetName val="식재인부"/>
      <sheetName val="날개벽수량표"/>
      <sheetName val="설계명세서"/>
      <sheetName val="준검 내역서"/>
      <sheetName val="기타 정보통신공사"/>
      <sheetName val="내역서"/>
      <sheetName val="수량산출서"/>
      <sheetName val="데리네이타현황"/>
      <sheetName val="입찰안"/>
      <sheetName val="관급자재대"/>
      <sheetName val="평가데이터"/>
      <sheetName val="설계예시"/>
      <sheetName val="노임단가"/>
      <sheetName val="AS포장복구 "/>
      <sheetName val="계양가시설"/>
      <sheetName val="한강운반비"/>
      <sheetName val="잡비계산"/>
      <sheetName val="북제주원가"/>
      <sheetName val="단가"/>
      <sheetName val="시설물일위"/>
      <sheetName val="22전선(P)"/>
      <sheetName val="22전선(L)"/>
      <sheetName val="22전선(R)"/>
      <sheetName val="일반문틀 설치"/>
      <sheetName val="샌딩 에폭시 도장"/>
      <sheetName val="스텐문틀설치"/>
      <sheetName val="삭제금지단가"/>
      <sheetName val="원가계산서"/>
      <sheetName val="케이블"/>
      <sheetName val="각형맨홀"/>
      <sheetName val="DATE"/>
      <sheetName val="총 원가계산"/>
      <sheetName val="단가산출서 (2)"/>
      <sheetName val="단가산출서"/>
      <sheetName val="9."/>
      <sheetName val="대치판정"/>
      <sheetName val="평내중"/>
      <sheetName val="총괄내역"/>
      <sheetName val="물가시세"/>
      <sheetName val="Total"/>
      <sheetName val="직재"/>
      <sheetName val="재집"/>
      <sheetName val="EP0618"/>
      <sheetName val="토목(대안)"/>
      <sheetName val="시설용량"/>
      <sheetName val="정부노임"/>
      <sheetName val="방화산출"/>
      <sheetName val="기존단가 (2)"/>
      <sheetName val="노무비"/>
      <sheetName val="AP1"/>
      <sheetName val="일위대가목차"/>
      <sheetName val="자재단가조사표-수목"/>
      <sheetName val="집계표_식재"/>
      <sheetName val="장비종합부표"/>
      <sheetName val="부표"/>
      <sheetName val="요율"/>
      <sheetName val="공사명입력"/>
      <sheetName val="근로자자료입력"/>
      <sheetName val="참고자료"/>
      <sheetName val="원가"/>
      <sheetName val="단면 (2)"/>
      <sheetName val="기둥(원형)"/>
      <sheetName val="교각1"/>
      <sheetName val="COPING"/>
      <sheetName val="가도공"/>
      <sheetName val="총괄메뉴"/>
      <sheetName val="약품공급2"/>
      <sheetName val="기계목록"/>
      <sheetName val="최적단면"/>
      <sheetName val="NEYOK"/>
      <sheetName val="예총"/>
      <sheetName val="입력"/>
      <sheetName val="경비_원본"/>
      <sheetName val="내역서1-2"/>
      <sheetName val="일위대가"/>
      <sheetName val="갑지"/>
      <sheetName val="집계표"/>
      <sheetName val="서울대규장각(가시설흙막이)"/>
      <sheetName val="Sheet2"/>
      <sheetName val="(산출)"/>
      <sheetName val="계획금액"/>
      <sheetName val="base"/>
      <sheetName val="48일위"/>
      <sheetName val="오억미만"/>
      <sheetName val="1.토공집계표"/>
      <sheetName val="관급_File"/>
      <sheetName val="가로등"/>
      <sheetName val="손익분석"/>
      <sheetName val="MACRO(MCC)"/>
      <sheetName val="현장경비"/>
      <sheetName val="table"/>
      <sheetName val="건축2"/>
      <sheetName val="실행철강하도"/>
      <sheetName val="일위대가표"/>
      <sheetName val="(전남)시범지구 운영실적 및 결과분석(8월까지)"/>
      <sheetName val="ELECTRIC"/>
      <sheetName val="BOX 단위수량"/>
      <sheetName val="박스제원"/>
      <sheetName val="Sheet6"/>
      <sheetName val="인건-측정"/>
      <sheetName val="수리보고서비"/>
      <sheetName val="단가조사"/>
      <sheetName val="연습"/>
      <sheetName val="덕전리"/>
      <sheetName val="콘크리트"/>
      <sheetName val="대,유,램"/>
      <sheetName val="교각(P1)수량"/>
      <sheetName val="제경비율"/>
      <sheetName val="준공정산"/>
      <sheetName val="입출재고현황 (2)"/>
      <sheetName val="방송(체육관)"/>
      <sheetName val="DATA"/>
      <sheetName val="101동"/>
      <sheetName val="내역서1"/>
      <sheetName val="3BL공동구 수량"/>
      <sheetName val="정부노임단가"/>
      <sheetName val="DATA1"/>
      <sheetName val="주소"/>
      <sheetName val="작성"/>
      <sheetName val="세부내역(직접인건비)"/>
      <sheetName val="빌딩 안내"/>
      <sheetName val="물가자료"/>
      <sheetName val="가설공사비"/>
      <sheetName val="도로구조공사비"/>
      <sheetName val="도로토공공사비"/>
      <sheetName val="여수토공사비"/>
      <sheetName val="경비"/>
      <sheetName val="산출내역서집계표"/>
      <sheetName val="관리비비계상"/>
      <sheetName val="일위목록"/>
      <sheetName val="2000전체분"/>
      <sheetName val="2000년1차"/>
      <sheetName val="건축내역서"/>
      <sheetName val="설비내역서"/>
      <sheetName val="전기내역서"/>
      <sheetName val="6동"/>
      <sheetName val="간선계산"/>
      <sheetName val="왕십리방향"/>
      <sheetName val="표지"/>
      <sheetName val="준공조서"/>
      <sheetName val="공사준공계"/>
      <sheetName val="준공검사보고서"/>
      <sheetName val="예산명세서"/>
      <sheetName val="자료입력"/>
      <sheetName val="수목데이타"/>
      <sheetName val="22일위"/>
      <sheetName val="도급"/>
      <sheetName val="POOM_MOTO"/>
      <sheetName val="POOM_MOTO2"/>
      <sheetName val="bm(CIcable)"/>
      <sheetName val="01"/>
      <sheetName val="GAS"/>
      <sheetName val="일위집계표"/>
      <sheetName val="관급"/>
      <sheetName val="내역(APT)"/>
      <sheetName val="문학간접"/>
      <sheetName val="동해title"/>
      <sheetName val="사통"/>
      <sheetName val="공내역"/>
      <sheetName val="변수값"/>
      <sheetName val="중기상차"/>
      <sheetName val="AS복구"/>
      <sheetName val="중기터파기"/>
      <sheetName val="우수받이"/>
      <sheetName val="data(완전)"/>
      <sheetName val="자재단가"/>
      <sheetName val="장비경비"/>
      <sheetName val="전차선로 물량표"/>
      <sheetName val="실행(표지,갑,을)"/>
      <sheetName val="감액총괄표"/>
      <sheetName val="변경관급자재"/>
      <sheetName val="공사예산하조서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전기일위목록"/>
      <sheetName val="MOTOR"/>
      <sheetName val="CTEMCOST"/>
      <sheetName val="전기일위대가"/>
      <sheetName val="200"/>
      <sheetName val="JUCKEYK"/>
      <sheetName val="도급예산내역서봉투"/>
      <sheetName val="공사원가계산서"/>
      <sheetName val="설계산출표지"/>
      <sheetName val="도급예산내역서총괄표"/>
      <sheetName val="설계산출기초"/>
      <sheetName val="을부담운반비"/>
      <sheetName val="운반비산출"/>
      <sheetName val="계산서(곡선부)"/>
      <sheetName val="포장재료집계표"/>
      <sheetName val="대림경상68억"/>
      <sheetName val="하수급견적대비"/>
      <sheetName val="코드"/>
      <sheetName val="원형1호맨홀토공수량"/>
      <sheetName val="집수정(600-700)"/>
      <sheetName val="1,2공구원가계산서"/>
      <sheetName val="2공구산출내역"/>
      <sheetName val="단가산출"/>
      <sheetName val="1공구산출내역서"/>
      <sheetName val="남평내역"/>
      <sheetName val="하남내역"/>
      <sheetName val="7.경제성결과"/>
      <sheetName val="일위-1"/>
      <sheetName val="단가대비"/>
      <sheetName val="견적"/>
      <sheetName val="POL6차-PIPING"/>
      <sheetName val="절감계산(보일러)"/>
      <sheetName val="G.R300경비"/>
      <sheetName val="단가 _2_"/>
      <sheetName val="2층LOAD"/>
      <sheetName val="산출근거"/>
      <sheetName val="전기"/>
      <sheetName val="설계내역서"/>
      <sheetName val="1) 안채산출 1"/>
      <sheetName val="1) 안채산출 2"/>
      <sheetName val="1) 안채산출 3-1"/>
      <sheetName val="1) 안채산출 5"/>
      <sheetName val="1안"/>
      <sheetName val="2000.11월설계내역"/>
      <sheetName val="일위대가 "/>
      <sheetName val="단가결정"/>
      <sheetName val="내역아"/>
      <sheetName val="울타리"/>
      <sheetName val="계수시트"/>
      <sheetName val="총괄"/>
      <sheetName val="원가data"/>
      <sheetName val="설계예산2"/>
      <sheetName val="전등설비"/>
      <sheetName val="표지1"/>
      <sheetName val="사무실1"/>
      <sheetName val="특별교실"/>
      <sheetName val="정산내역서"/>
      <sheetName val="참조"/>
      <sheetName val="토공사"/>
      <sheetName val="공종별내역서(건축) (3)"/>
      <sheetName val="원가(총괄)"/>
      <sheetName val="공종별집계표"/>
      <sheetName val="공종별내역서(건축)"/>
      <sheetName val="공종별내역서(토목)"/>
      <sheetName val="공종별내역서(조경)"/>
      <sheetName val="공종별집계표(기계)"/>
      <sheetName val="공종별내역서(기계)"/>
      <sheetName val="문화체험관"/>
      <sheetName val="사용설명서"/>
      <sheetName val="기성내역서"/>
      <sheetName val="EQT-ESTN"/>
      <sheetName val="매립"/>
      <sheetName val="지수"/>
      <sheetName val="직접비"/>
      <sheetName val="NOMUBI"/>
      <sheetName val="sw1"/>
      <sheetName val="E.P.T수량산출서"/>
      <sheetName val="청주(철골발주의뢰서)"/>
      <sheetName val="03전반노무비"/>
      <sheetName val="터파기및재료"/>
      <sheetName val="단위단가"/>
      <sheetName val="내역서-전체낙찰율"/>
      <sheetName val="기계경비(시간당)"/>
      <sheetName val="램머"/>
      <sheetName val="공사개요"/>
      <sheetName val="투찰내역"/>
      <sheetName val="협력업체"/>
      <sheetName val="단"/>
      <sheetName val="원가서"/>
      <sheetName val="갑지(추정)"/>
      <sheetName val="4.2유효폭의 계산"/>
      <sheetName val="건축물등의명세 "/>
      <sheetName val="일위대가(1)"/>
      <sheetName val="건축원가"/>
      <sheetName val="청천내"/>
      <sheetName val="입력데이타"/>
      <sheetName val="설계서"/>
      <sheetName val="물가대비표"/>
      <sheetName val="인건비 "/>
      <sheetName val="LINE_LIST"/>
      <sheetName val="COVER"/>
      <sheetName val="2003"/>
      <sheetName val="Macro1"/>
      <sheetName val="Sheet1 (2)"/>
      <sheetName val="기초자료입력"/>
      <sheetName val="입고장부 (4)"/>
      <sheetName val="단가_(1)"/>
      <sheetName val="단가_(2)"/>
      <sheetName val="단중표"/>
      <sheetName val="테이블"/>
      <sheetName val="1차증가원가계산"/>
      <sheetName val="품셈TABLE"/>
      <sheetName val="49"/>
      <sheetName val="간이공사지시서"/>
      <sheetName val="기별명세"/>
      <sheetName val="조경"/>
      <sheetName val="품셈(기초)"/>
      <sheetName val="공량산출서"/>
      <sheetName val="전선 및 전선관"/>
      <sheetName val="A 견적"/>
      <sheetName val="(4-2)열관류값-2"/>
      <sheetName val="1차 내역서"/>
      <sheetName val="수목단가"/>
      <sheetName val="시설수량표"/>
      <sheetName val="식재수량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잡비계산"/>
      <sheetName val="합노재경"/>
      <sheetName val="Sheet2"/>
    </sheetNames>
    <sheetDataSet>
      <sheetData sheetId="0"/>
      <sheetData sheetId="1">
        <row r="9">
          <cell r="I9">
            <v>487800431</v>
          </cell>
        </row>
      </sheetData>
      <sheetData sheetId="2"/>
      <sheetData sheetId="3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laroux"/>
      <sheetName val="공사내역서"/>
      <sheetName val="인원산출"/>
      <sheetName val="산출집계표"/>
      <sheetName val="공사총괄표"/>
      <sheetName val="원가계산서"/>
      <sheetName val="물가시세"/>
      <sheetName val="연동내역"/>
      <sheetName val="충주"/>
      <sheetName val="소방"/>
      <sheetName val="식재"/>
      <sheetName val="시설물"/>
      <sheetName val="식재출력용"/>
      <sheetName val="유지관리"/>
      <sheetName val="단가"/>
      <sheetName val="산출내역서집계표"/>
      <sheetName val="갑지"/>
      <sheetName val="설계예시"/>
      <sheetName val="총괄표"/>
      <sheetName val="부대관련자료"/>
      <sheetName val="단중표"/>
      <sheetName val="간접"/>
      <sheetName val="문학간접"/>
      <sheetName val="단가 (2)"/>
      <sheetName val="카렌스센터계량기설치공사"/>
      <sheetName val="화재 탐지 설비"/>
      <sheetName val="내역"/>
      <sheetName val="수량산출"/>
      <sheetName val="#REF"/>
      <sheetName val="성곽내역서"/>
      <sheetName val="내역서"/>
      <sheetName val="수량집계표"/>
      <sheetName val="공종별수량집계"/>
      <sheetName val="노임단가"/>
      <sheetName val="빌딩 안내"/>
      <sheetName val="준공정산"/>
      <sheetName val="세부내역"/>
      <sheetName val="데이타"/>
      <sheetName val="식재인부"/>
      <sheetName val="1호맨홀가감수량"/>
      <sheetName val="가시설(TYPE-A)"/>
      <sheetName val="1-1평균터파기고(1)"/>
      <sheetName val="1호맨홀수량산출"/>
      <sheetName val="DAE-JAM"/>
      <sheetName val="건축내역"/>
      <sheetName val="Sheet1"/>
      <sheetName val="터파기및재료"/>
      <sheetName val="도급"/>
      <sheetName val="대림경상68억"/>
      <sheetName val="집계표"/>
      <sheetName val="을"/>
      <sheetName val="인제내역"/>
      <sheetName val="날개벽수량표"/>
      <sheetName val="금액내역서"/>
      <sheetName val="대치판정"/>
      <sheetName val="제출용 내역서"/>
    </sheetNames>
    <sheetDataSet>
      <sheetData sheetId="0"/>
      <sheetData sheetId="1" refreshError="1"/>
      <sheetData sheetId="2"/>
      <sheetData sheetId="3"/>
      <sheetData sheetId="4"/>
      <sheetData sheetId="5"/>
      <sheetData sheetId="6" refreshError="1">
        <row r="1">
          <cell r="A1" t="str">
            <v>공 사 원 가 계 산 서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</sheetNames>
    <sheetDataSet>
      <sheetData sheetId="0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내역서"/>
      <sheetName val="내역1"/>
      <sheetName val="1-1"/>
      <sheetName val="1-2"/>
      <sheetName val="내역2"/>
      <sheetName val="종합계획"/>
      <sheetName val="측량수량산출"/>
      <sheetName val="표석수량"/>
      <sheetName val="설계기준"/>
      <sheetName val="환경"/>
      <sheetName val="환경표지"/>
      <sheetName val="환경단가1"/>
      <sheetName val="환경단가2"/>
      <sheetName val="임금"/>
    </sheetNames>
    <sheetDataSet>
      <sheetData sheetId="0" refreshError="1"/>
      <sheetData sheetId="1"/>
      <sheetData sheetId="2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무비 산출근거"/>
      <sheetName val="노무비 산출근거-조명"/>
      <sheetName val="수량산출"/>
      <sheetName val="갑지"/>
      <sheetName val="소방"/>
      <sheetName val="건축일위"/>
      <sheetName val="그라우팅일위"/>
      <sheetName val="내역서"/>
      <sheetName val="전기"/>
      <sheetName val="일위"/>
      <sheetName val="정공공사"/>
      <sheetName val="집계표"/>
      <sheetName val="내역서1999.8최종"/>
      <sheetName val="수량산출(음암)"/>
      <sheetName val="안전장치"/>
      <sheetName val="간이(갑)"/>
      <sheetName val="건축내역서"/>
      <sheetName val="설비내역서"/>
      <sheetName val="전기내역서"/>
      <sheetName val="언양휴게소배수관 흄관설치"/>
      <sheetName val="6호기"/>
      <sheetName val="노임단가"/>
      <sheetName val="수목단가"/>
      <sheetName val="시설수량표"/>
      <sheetName val="식재수량표"/>
      <sheetName val="단가 (2)"/>
      <sheetName val="N賃率-職"/>
      <sheetName val="가설"/>
      <sheetName val="실행내역(10.13)"/>
      <sheetName val="강교(Sub)"/>
      <sheetName val="건축명"/>
      <sheetName val="기계명"/>
      <sheetName val="전기명"/>
      <sheetName val="토목명"/>
      <sheetName val="물집"/>
      <sheetName val="일위목록"/>
      <sheetName val="자재단가"/>
      <sheetName val="용수량(생활용수)"/>
      <sheetName val="단가표"/>
      <sheetName val="변수값"/>
      <sheetName val="중기상차"/>
      <sheetName val="AS복구"/>
      <sheetName val="중기터파기"/>
      <sheetName val="설계기준"/>
      <sheetName val="내역1"/>
      <sheetName val="가설공사비"/>
      <sheetName val="가시설단위수량"/>
      <sheetName val="SORCE1"/>
      <sheetName val="산출근거"/>
      <sheetName val="직재"/>
      <sheetName val="검수보고서입력"/>
      <sheetName val="불량입고"/>
      <sheetName val="사급입고"/>
      <sheetName val="출고입력"/>
      <sheetName val="2003상반기노임기준"/>
      <sheetName val="단중표"/>
      <sheetName val="산출내역서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"/>
      <sheetName val="출력가로"/>
      <sheetName val="투찰품의서"/>
      <sheetName val="결재갑지"/>
      <sheetName val="원가계산표지"/>
      <sheetName val="건축원가집계"/>
      <sheetName val="집계"/>
      <sheetName val="내역서"/>
      <sheetName val="Sheet2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로표지"/>
      <sheetName val="표지"/>
      <sheetName val="표지공식"/>
      <sheetName val="원가계산서"/>
      <sheetName val="총괄표"/>
      <sheetName val="내역서"/>
      <sheetName val="일위대가 집계표"/>
      <sheetName val="일위대가"/>
      <sheetName val="산출-기계"/>
      <sheetName val="전기-산출"/>
      <sheetName val="물가대비"/>
      <sheetName val="견적대비"/>
      <sheetName val="정부고시노임"/>
      <sheetName val="내역서1999.8최종"/>
      <sheetName val="수량산출"/>
      <sheetName val="단가"/>
      <sheetName val="총 원가계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1 (6)"/>
      <sheetName val="Module1 (5)"/>
      <sheetName val="Module1 (4)"/>
      <sheetName val="Module1 (3)"/>
      <sheetName val="Module1 (2)"/>
      <sheetName val="Module1 (7)"/>
      <sheetName val="Module4"/>
      <sheetName val="실행결재"/>
      <sheetName val="집계표"/>
      <sheetName val="통합원가"/>
      <sheetName val="골재량 비교"/>
      <sheetName val="제일안과병원"/>
      <sheetName val="공사비 비교표"/>
      <sheetName val="전기재료관"/>
      <sheetName val="관리비"/>
      <sheetName val="총 원가계산"/>
      <sheetName val="견적요지2"/>
      <sheetName val="Module1"/>
      <sheetName val="계산식"/>
      <sheetName val="Module5"/>
      <sheetName val="제일안과"/>
      <sheetName val="단가"/>
      <sheetName val="Total"/>
      <sheetName val="약품공급2"/>
      <sheetName val="노임단가"/>
      <sheetName val="수목단가"/>
      <sheetName val="시설수량표"/>
      <sheetName val="식재수량표"/>
      <sheetName val="일위목록"/>
      <sheetName val="자재단가"/>
      <sheetName val="토목공사"/>
      <sheetName val="안전장치"/>
      <sheetName val="단가 (2)"/>
      <sheetName val="삭제금지단가"/>
      <sheetName val="전기"/>
      <sheetName val="건축내역서"/>
      <sheetName val="설비내역서"/>
      <sheetName val="전기내역서"/>
      <sheetName val="데이타"/>
      <sheetName val="식재인부"/>
      <sheetName val="건축공사"/>
      <sheetName val="토목집계표"/>
      <sheetName val="원가계산서"/>
      <sheetName val="설계기준"/>
      <sheetName val="내역1"/>
      <sheetName val="소방"/>
      <sheetName val="준공조서"/>
      <sheetName val="공사준공계"/>
      <sheetName val="준공검사보고서"/>
      <sheetName val="기초자료입력"/>
      <sheetName val="#REF"/>
      <sheetName val="설계명세서"/>
      <sheetName val="준공정산"/>
      <sheetName val="케이블트레이"/>
      <sheetName val="지수"/>
      <sheetName val="물가시세"/>
      <sheetName val="날개벽수량표"/>
      <sheetName val="말뚝지지력산정"/>
      <sheetName val="VXXXXXXX"/>
      <sheetName val="2.대외공문"/>
      <sheetName val="가설물량산출서"/>
      <sheetName val="외부물량"/>
      <sheetName val="창호물량산출서"/>
      <sheetName val="내역서1999.8최종"/>
      <sheetName val="건축"/>
      <sheetName val="원가"/>
      <sheetName val="기본단가표"/>
      <sheetName val="입찰안"/>
      <sheetName val="내역서"/>
      <sheetName val="8.석축단위(H=1.5M)"/>
      <sheetName val="SAM"/>
      <sheetName val="역T형교대(말뚝기초)"/>
      <sheetName val="Module1_(6)"/>
      <sheetName val="Module1_(5)"/>
      <sheetName val="Module1_(4)"/>
      <sheetName val="Module1_(3)"/>
      <sheetName val="Module1_(2)"/>
      <sheetName val="Module1_(7)"/>
      <sheetName val="골재량_비교"/>
      <sheetName val="공사비_비교표"/>
      <sheetName val="총_원가계산"/>
      <sheetName val="단가대조"/>
      <sheetName val="일반부표"/>
      <sheetName val="ELECTRIC"/>
      <sheetName val="철거산출근거"/>
      <sheetName val="99노임기준"/>
      <sheetName val="일위대가"/>
      <sheetName val="구체"/>
      <sheetName val="좌측날개벽"/>
      <sheetName val="우측날개벽"/>
      <sheetName val="골조시행"/>
      <sheetName val="공사개요"/>
      <sheetName val="중기경비목록"/>
      <sheetName val="실행철강하도"/>
      <sheetName val="돌담교 상부수량"/>
      <sheetName val="단중표"/>
      <sheetName val="시중노임단가"/>
      <sheetName val="일위대가-1"/>
      <sheetName val="관급자재대"/>
      <sheetName val="산출내역서집계표"/>
      <sheetName val="N賃率-職"/>
      <sheetName val="Sheet1"/>
      <sheetName val="수량산출"/>
      <sheetName val="내역서 제출"/>
      <sheetName val="갑지"/>
      <sheetName val="요율표"/>
      <sheetName val="원가계산"/>
      <sheetName val="수량산출서"/>
      <sheetName val="최초설계"/>
      <sheetName val="SLAB&quot;1&quot;"/>
      <sheetName val="재료값"/>
      <sheetName val="H-PILE수량집계"/>
      <sheetName val="을"/>
      <sheetName val="MOTOR"/>
      <sheetName val="I一般比"/>
      <sheetName val="시노501"/>
      <sheetName val="구조물철거타공정이월"/>
      <sheetName val="방송(체육관)"/>
      <sheetName val="정부노임"/>
      <sheetName val="방화산출"/>
      <sheetName val="중기손료"/>
      <sheetName val="조명시설"/>
      <sheetName val="견적서"/>
      <sheetName val="간접"/>
      <sheetName val="기초단가"/>
      <sheetName val="공사원가계산서"/>
      <sheetName val="도급예산내역서총괄표"/>
      <sheetName val="부표총괄"/>
      <sheetName val="2000전체분"/>
      <sheetName val="2000년1차"/>
      <sheetName val="재노경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해평견적"/>
    </sheetNames>
    <sheetDataSet>
      <sheetData sheetId="0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"/>
      <sheetName val="제1안"/>
      <sheetName val="제2안"/>
      <sheetName val="토공"/>
      <sheetName val="금액대비"/>
      <sheetName val="토공가실행"/>
      <sheetName val="Sheet5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D"/>
      <sheetName val="내역갑지"/>
      <sheetName val="성덕내역"/>
      <sheetName val="Sheet1"/>
      <sheetName val="토공대비"/>
      <sheetName val="Sheet1 (2)"/>
      <sheetName val="철콘대비"/>
      <sheetName val="하도급사항"/>
      <sheetName val="견적토갑"/>
      <sheetName val="토공견적(경)"/>
      <sheetName val="견적철갑"/>
      <sheetName val="철콘견적(경)"/>
      <sheetName val="연약지반"/>
      <sheetName val="강관파일"/>
      <sheetName val="성덕내역 (9)"/>
    </sheetNames>
    <sheetDataSet>
      <sheetData sheetId="0" refreshError="1">
        <row r="1">
          <cell r="A1" t="str">
            <v>BDCODE</v>
          </cell>
          <cell r="B1" t="str">
            <v>QTY</v>
          </cell>
          <cell r="C1" t="str">
            <v>ITNUM</v>
          </cell>
          <cell r="D1" t="str">
            <v>SORTCODE</v>
          </cell>
          <cell r="E1" t="str">
            <v>F_DESC</v>
          </cell>
          <cell r="F1" t="str">
            <v>F_SIZE</v>
          </cell>
          <cell r="G1" t="str">
            <v>F_UNIT</v>
          </cell>
          <cell r="H1" t="str">
            <v>설계단가</v>
          </cell>
          <cell r="I1" t="str">
            <v>입찰단가</v>
          </cell>
          <cell r="J1" t="str">
            <v>견적단가</v>
          </cell>
          <cell r="K1" t="str">
            <v>T_AMOUNT</v>
          </cell>
        </row>
        <row r="2">
          <cell r="A2" t="str">
            <v>T4</v>
          </cell>
          <cell r="B2">
            <v>83</v>
          </cell>
          <cell r="C2" t="str">
            <v>1</v>
          </cell>
          <cell r="D2">
            <v>128</v>
          </cell>
          <cell r="E2" t="str">
            <v>토          공</v>
          </cell>
          <cell r="K2">
            <v>0</v>
          </cell>
        </row>
        <row r="3">
          <cell r="A3" t="str">
            <v>T2</v>
          </cell>
          <cell r="B3">
            <v>8</v>
          </cell>
          <cell r="C3" t="str">
            <v>1.01</v>
          </cell>
          <cell r="D3">
            <v>256</v>
          </cell>
          <cell r="E3" t="str">
            <v>기존구조물철거공</v>
          </cell>
          <cell r="K3">
            <v>0</v>
          </cell>
        </row>
        <row r="4">
          <cell r="A4" t="str">
            <v>D00302</v>
          </cell>
          <cell r="B4">
            <v>327</v>
          </cell>
          <cell r="D4">
            <v>384</v>
          </cell>
          <cell r="E4" t="str">
            <v>무근콘크리트깨기</v>
          </cell>
          <cell r="F4" t="str">
            <v>(T=30CM미만)</v>
          </cell>
          <cell r="G4" t="str">
            <v>M3</v>
          </cell>
          <cell r="H4">
            <v>52041</v>
          </cell>
          <cell r="I4">
            <v>35000</v>
          </cell>
          <cell r="J4">
            <v>30000</v>
          </cell>
          <cell r="K4">
            <v>0</v>
          </cell>
        </row>
        <row r="5">
          <cell r="A5" t="str">
            <v>D01395</v>
          </cell>
          <cell r="B5">
            <v>264</v>
          </cell>
          <cell r="D5">
            <v>768</v>
          </cell>
          <cell r="E5" t="str">
            <v>철근콘크리트깨기</v>
          </cell>
          <cell r="F5" t="str">
            <v>(T=30CM미만)</v>
          </cell>
          <cell r="G5" t="str">
            <v>M3</v>
          </cell>
          <cell r="H5">
            <v>115691</v>
          </cell>
          <cell r="I5">
            <v>50000</v>
          </cell>
          <cell r="J5">
            <v>40000</v>
          </cell>
          <cell r="K5">
            <v>0</v>
          </cell>
        </row>
        <row r="6">
          <cell r="A6" t="str">
            <v>D02010</v>
          </cell>
          <cell r="B6">
            <v>534</v>
          </cell>
          <cell r="D6">
            <v>816</v>
          </cell>
          <cell r="E6" t="str">
            <v>기존포장깨기</v>
          </cell>
          <cell r="F6" t="str">
            <v>(콘크리트)</v>
          </cell>
          <cell r="G6" t="str">
            <v>M3</v>
          </cell>
          <cell r="H6">
            <v>21947</v>
          </cell>
          <cell r="I6">
            <v>21000</v>
          </cell>
          <cell r="J6">
            <v>35000</v>
          </cell>
          <cell r="K6">
            <v>0</v>
          </cell>
        </row>
        <row r="7">
          <cell r="A7" t="str">
            <v>D00097</v>
          </cell>
          <cell r="B7">
            <v>732</v>
          </cell>
          <cell r="D7">
            <v>864</v>
          </cell>
          <cell r="E7" t="str">
            <v>기존포장깨기</v>
          </cell>
          <cell r="F7" t="str">
            <v>(아 스 콘)</v>
          </cell>
          <cell r="G7" t="str">
            <v>M3</v>
          </cell>
          <cell r="H7">
            <v>19000</v>
          </cell>
          <cell r="I7">
            <v>19000</v>
          </cell>
          <cell r="J7">
            <v>30000</v>
          </cell>
          <cell r="K7">
            <v>0</v>
          </cell>
        </row>
        <row r="8">
          <cell r="A8" t="str">
            <v>D00178</v>
          </cell>
          <cell r="B8">
            <v>1074</v>
          </cell>
          <cell r="D8">
            <v>1248</v>
          </cell>
          <cell r="E8" t="str">
            <v>포장절단공</v>
          </cell>
          <cell r="F8" t="str">
            <v>(아 스 콘)</v>
          </cell>
          <cell r="G8" t="str">
            <v>M</v>
          </cell>
          <cell r="H8">
            <v>1613</v>
          </cell>
          <cell r="I8">
            <v>1000</v>
          </cell>
          <cell r="J8">
            <v>3000</v>
          </cell>
          <cell r="K8">
            <v>0</v>
          </cell>
        </row>
        <row r="9">
          <cell r="A9" t="str">
            <v>E2</v>
          </cell>
          <cell r="B9">
            <v>0</v>
          </cell>
          <cell r="C9" t="str">
            <v>계</v>
          </cell>
          <cell r="D9">
            <v>1280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</row>
        <row r="10">
          <cell r="A10" t="str">
            <v>D00039</v>
          </cell>
          <cell r="B10">
            <v>3920</v>
          </cell>
          <cell r="C10" t="str">
            <v>1.02</v>
          </cell>
          <cell r="D10">
            <v>1408</v>
          </cell>
          <cell r="E10" t="str">
            <v>측구뚝쌓기</v>
          </cell>
          <cell r="G10" t="str">
            <v>M3</v>
          </cell>
          <cell r="H10">
            <v>4327</v>
          </cell>
          <cell r="I10">
            <v>4000</v>
          </cell>
          <cell r="J10">
            <v>6000</v>
          </cell>
          <cell r="K10">
            <v>0</v>
          </cell>
        </row>
        <row r="11">
          <cell r="A11" t="str">
            <v>T2</v>
          </cell>
          <cell r="B11">
            <v>14</v>
          </cell>
          <cell r="C11" t="str">
            <v>1.03</v>
          </cell>
          <cell r="D11">
            <v>1472</v>
          </cell>
          <cell r="E11" t="str">
            <v>표토제거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</row>
        <row r="12">
          <cell r="A12" t="str">
            <v>D00505</v>
          </cell>
          <cell r="B12">
            <v>11031</v>
          </cell>
          <cell r="D12">
            <v>1536</v>
          </cell>
          <cell r="E12" t="str">
            <v>표토제거</v>
          </cell>
          <cell r="F12" t="str">
            <v>(답구간)</v>
          </cell>
          <cell r="G12" t="str">
            <v>M2</v>
          </cell>
          <cell r="H12">
            <v>212</v>
          </cell>
          <cell r="I12">
            <v>200</v>
          </cell>
          <cell r="J12">
            <v>350</v>
          </cell>
          <cell r="K12">
            <v>0</v>
          </cell>
        </row>
        <row r="13">
          <cell r="A13" t="str">
            <v>D01398</v>
          </cell>
          <cell r="B13">
            <v>51252</v>
          </cell>
          <cell r="D13">
            <v>1664</v>
          </cell>
          <cell r="E13" t="str">
            <v>표토제거</v>
          </cell>
          <cell r="F13" t="str">
            <v>(답외구간)</v>
          </cell>
          <cell r="G13" t="str">
            <v>M2</v>
          </cell>
          <cell r="H13">
            <v>134</v>
          </cell>
          <cell r="I13">
            <v>100</v>
          </cell>
          <cell r="J13">
            <v>300</v>
          </cell>
          <cell r="K13">
            <v>0</v>
          </cell>
        </row>
        <row r="14">
          <cell r="A14" t="str">
            <v>D03259</v>
          </cell>
          <cell r="B14">
            <v>135582</v>
          </cell>
          <cell r="D14">
            <v>1728</v>
          </cell>
          <cell r="E14" t="str">
            <v>표토제거</v>
          </cell>
          <cell r="F14" t="str">
            <v>연야지반</v>
          </cell>
          <cell r="G14" t="str">
            <v>M2</v>
          </cell>
          <cell r="H14">
            <v>447</v>
          </cell>
          <cell r="I14">
            <v>400</v>
          </cell>
          <cell r="J14">
            <v>450</v>
          </cell>
          <cell r="K14">
            <v>0</v>
          </cell>
        </row>
        <row r="15">
          <cell r="A15" t="str">
            <v>E2</v>
          </cell>
          <cell r="B15">
            <v>0</v>
          </cell>
          <cell r="C15" t="str">
            <v>계</v>
          </cell>
          <cell r="D15">
            <v>1792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</row>
        <row r="16">
          <cell r="A16" t="str">
            <v>D00004</v>
          </cell>
          <cell r="B16">
            <v>46247</v>
          </cell>
          <cell r="C16" t="str">
            <v>1.04</v>
          </cell>
          <cell r="D16">
            <v>1920</v>
          </cell>
          <cell r="E16" t="str">
            <v>벌개제근</v>
          </cell>
          <cell r="G16" t="str">
            <v>M2</v>
          </cell>
          <cell r="H16">
            <v>957</v>
          </cell>
          <cell r="I16">
            <v>400</v>
          </cell>
          <cell r="J16">
            <v>350</v>
          </cell>
          <cell r="K16">
            <v>0</v>
          </cell>
        </row>
        <row r="17">
          <cell r="A17" t="str">
            <v>T2</v>
          </cell>
          <cell r="B17">
            <v>20</v>
          </cell>
          <cell r="C17" t="str">
            <v>1.05</v>
          </cell>
          <cell r="D17">
            <v>2048</v>
          </cell>
          <cell r="E17" t="str">
            <v>흙 깍 기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</row>
        <row r="18">
          <cell r="A18" t="str">
            <v>D00539</v>
          </cell>
          <cell r="B18">
            <v>368878</v>
          </cell>
          <cell r="D18">
            <v>2176</v>
          </cell>
          <cell r="E18" t="str">
            <v>흙깍기</v>
          </cell>
          <cell r="F18" t="str">
            <v>토 사</v>
          </cell>
          <cell r="G18" t="str">
            <v>M3</v>
          </cell>
          <cell r="H18">
            <v>622</v>
          </cell>
          <cell r="I18">
            <v>600</v>
          </cell>
          <cell r="J18">
            <v>650</v>
          </cell>
          <cell r="K18">
            <v>0</v>
          </cell>
        </row>
        <row r="19">
          <cell r="A19" t="str">
            <v>D00040</v>
          </cell>
          <cell r="B19">
            <v>8230</v>
          </cell>
          <cell r="D19">
            <v>2304</v>
          </cell>
          <cell r="E19" t="str">
            <v>흙깍기</v>
          </cell>
          <cell r="F19" t="str">
            <v>리핑암</v>
          </cell>
          <cell r="G19" t="str">
            <v>M3</v>
          </cell>
          <cell r="H19">
            <v>1204</v>
          </cell>
          <cell r="I19">
            <v>1000</v>
          </cell>
          <cell r="J19">
            <v>1500</v>
          </cell>
          <cell r="K19">
            <v>0</v>
          </cell>
        </row>
        <row r="20">
          <cell r="A20" t="str">
            <v>D00020</v>
          </cell>
          <cell r="B20">
            <v>1680</v>
          </cell>
          <cell r="D20">
            <v>2560</v>
          </cell>
          <cell r="E20" t="str">
            <v>흙깍기</v>
          </cell>
          <cell r="F20" t="str">
            <v>발파암-립퍼병행</v>
          </cell>
          <cell r="G20" t="str">
            <v>M3</v>
          </cell>
          <cell r="H20">
            <v>15292</v>
          </cell>
          <cell r="I20">
            <v>7500</v>
          </cell>
          <cell r="J20">
            <v>7000</v>
          </cell>
          <cell r="K20">
            <v>0</v>
          </cell>
        </row>
        <row r="21">
          <cell r="A21" t="str">
            <v>E2</v>
          </cell>
          <cell r="B21">
            <v>0</v>
          </cell>
          <cell r="C21" t="str">
            <v>계</v>
          </cell>
          <cell r="D21">
            <v>2816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</row>
        <row r="22">
          <cell r="A22" t="str">
            <v>T2</v>
          </cell>
          <cell r="B22">
            <v>30</v>
          </cell>
          <cell r="C22" t="str">
            <v>1.06</v>
          </cell>
          <cell r="D22">
            <v>2944</v>
          </cell>
          <cell r="E22" t="str">
            <v>흙 운 반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3">
          <cell r="A23" t="str">
            <v>D02558</v>
          </cell>
          <cell r="B23">
            <v>173512</v>
          </cell>
          <cell r="D23">
            <v>3008</v>
          </cell>
          <cell r="E23" t="str">
            <v>흙운반(무대)</v>
          </cell>
          <cell r="F23" t="str">
            <v>(토    사)</v>
          </cell>
          <cell r="G23" t="str">
            <v>M3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</row>
        <row r="24">
          <cell r="A24" t="str">
            <v>D02559</v>
          </cell>
          <cell r="B24">
            <v>3512</v>
          </cell>
          <cell r="D24">
            <v>3040</v>
          </cell>
          <cell r="E24" t="str">
            <v>흙운반(무대)</v>
          </cell>
          <cell r="F24" t="str">
            <v>(리 핑 암)</v>
          </cell>
          <cell r="G24" t="str">
            <v>M3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</row>
        <row r="25">
          <cell r="A25" t="str">
            <v>D00368</v>
          </cell>
          <cell r="B25">
            <v>1859</v>
          </cell>
          <cell r="D25">
            <v>3072</v>
          </cell>
          <cell r="E25" t="str">
            <v>흙운반(무대)</v>
          </cell>
          <cell r="F25" t="str">
            <v>(발 파 암)</v>
          </cell>
          <cell r="G25" t="str">
            <v>M3</v>
          </cell>
          <cell r="H25">
            <v>0</v>
          </cell>
          <cell r="I25">
            <v>0</v>
          </cell>
          <cell r="J25">
            <v>2000</v>
          </cell>
          <cell r="K25">
            <v>0</v>
          </cell>
        </row>
        <row r="26">
          <cell r="A26" t="str">
            <v>D00118</v>
          </cell>
          <cell r="B26">
            <v>10287</v>
          </cell>
          <cell r="D26">
            <v>3200</v>
          </cell>
          <cell r="E26" t="str">
            <v>도쟈운반</v>
          </cell>
          <cell r="F26" t="str">
            <v>(토    사)</v>
          </cell>
          <cell r="G26" t="str">
            <v>M3</v>
          </cell>
          <cell r="H26">
            <v>580</v>
          </cell>
          <cell r="I26">
            <v>500</v>
          </cell>
          <cell r="J26">
            <v>800</v>
          </cell>
          <cell r="K26">
            <v>0</v>
          </cell>
        </row>
        <row r="27">
          <cell r="A27" t="str">
            <v>D00128</v>
          </cell>
          <cell r="B27">
            <v>254442</v>
          </cell>
          <cell r="D27">
            <v>3584</v>
          </cell>
          <cell r="E27" t="str">
            <v>덤프운반</v>
          </cell>
          <cell r="F27" t="str">
            <v>(토    사)</v>
          </cell>
          <cell r="G27" t="str">
            <v>M3</v>
          </cell>
          <cell r="H27">
            <v>1669</v>
          </cell>
          <cell r="I27">
            <v>1500</v>
          </cell>
          <cell r="J27">
            <v>1500</v>
          </cell>
          <cell r="K27">
            <v>0</v>
          </cell>
        </row>
        <row r="28">
          <cell r="A28" t="str">
            <v>D00129</v>
          </cell>
          <cell r="B28">
            <v>8230</v>
          </cell>
          <cell r="D28">
            <v>3712</v>
          </cell>
          <cell r="E28" t="str">
            <v>덤프운반</v>
          </cell>
          <cell r="F28" t="str">
            <v>(리 핑 암)</v>
          </cell>
          <cell r="G28" t="str">
            <v>M3</v>
          </cell>
          <cell r="H28">
            <v>2824</v>
          </cell>
          <cell r="I28">
            <v>2000</v>
          </cell>
          <cell r="J28">
            <v>2000</v>
          </cell>
          <cell r="K28">
            <v>0</v>
          </cell>
        </row>
        <row r="29">
          <cell r="A29" t="str">
            <v>D00121</v>
          </cell>
          <cell r="B29">
            <v>1680</v>
          </cell>
          <cell r="D29">
            <v>3840</v>
          </cell>
          <cell r="E29" t="str">
            <v>덤프운반</v>
          </cell>
          <cell r="F29" t="str">
            <v>(발 파 암)</v>
          </cell>
          <cell r="G29" t="str">
            <v>M3</v>
          </cell>
          <cell r="H29">
            <v>10577</v>
          </cell>
          <cell r="I29">
            <v>3000</v>
          </cell>
          <cell r="J29">
            <v>2500</v>
          </cell>
          <cell r="K29">
            <v>0</v>
          </cell>
        </row>
        <row r="30">
          <cell r="A30" t="str">
            <v>D02594</v>
          </cell>
          <cell r="B30">
            <v>3034294</v>
          </cell>
          <cell r="D30">
            <v>4304</v>
          </cell>
          <cell r="E30" t="str">
            <v>순성토 운반(토사)</v>
          </cell>
          <cell r="F30" t="str">
            <v>토취장~현장</v>
          </cell>
          <cell r="G30" t="str">
            <v>M3</v>
          </cell>
          <cell r="H30">
            <v>9932</v>
          </cell>
          <cell r="I30">
            <v>9000</v>
          </cell>
          <cell r="J30">
            <v>8000</v>
          </cell>
          <cell r="K30">
            <v>0</v>
          </cell>
        </row>
        <row r="31">
          <cell r="A31" t="str">
            <v>E2</v>
          </cell>
          <cell r="B31">
            <v>0</v>
          </cell>
          <cell r="C31" t="str">
            <v>계</v>
          </cell>
          <cell r="D31">
            <v>4352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</row>
        <row r="32">
          <cell r="A32" t="str">
            <v>T2</v>
          </cell>
          <cell r="B32">
            <v>35</v>
          </cell>
          <cell r="C32" t="str">
            <v>1.07</v>
          </cell>
          <cell r="D32">
            <v>4480</v>
          </cell>
          <cell r="E32" t="str">
            <v>흙 쌓 기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</row>
        <row r="33">
          <cell r="A33" t="str">
            <v>D01399</v>
          </cell>
          <cell r="B33">
            <v>2229766</v>
          </cell>
          <cell r="D33">
            <v>4544</v>
          </cell>
          <cell r="E33" t="str">
            <v>흙쌓기</v>
          </cell>
          <cell r="F33" t="str">
            <v>(노 체)</v>
          </cell>
          <cell r="G33" t="str">
            <v>M3</v>
          </cell>
          <cell r="H33">
            <v>920</v>
          </cell>
          <cell r="I33">
            <v>400</v>
          </cell>
          <cell r="J33">
            <v>600</v>
          </cell>
          <cell r="K33">
            <v>0</v>
          </cell>
        </row>
        <row r="34">
          <cell r="A34" t="str">
            <v>D00204</v>
          </cell>
          <cell r="B34">
            <v>423611</v>
          </cell>
          <cell r="D34">
            <v>4608</v>
          </cell>
          <cell r="E34" t="str">
            <v>흙쌓기</v>
          </cell>
          <cell r="F34" t="str">
            <v>(노 상)</v>
          </cell>
          <cell r="G34" t="str">
            <v>M3</v>
          </cell>
          <cell r="H34">
            <v>1239</v>
          </cell>
          <cell r="I34">
            <v>500</v>
          </cell>
          <cell r="J34">
            <v>750</v>
          </cell>
          <cell r="K34">
            <v>0</v>
          </cell>
        </row>
        <row r="35">
          <cell r="A35" t="str">
            <v>D00983</v>
          </cell>
          <cell r="B35">
            <v>425</v>
          </cell>
          <cell r="D35">
            <v>4800</v>
          </cell>
          <cell r="E35" t="str">
            <v>흙쌓기</v>
          </cell>
          <cell r="F35" t="str">
            <v>(녹 지 대)</v>
          </cell>
          <cell r="G35" t="str">
            <v>M3</v>
          </cell>
          <cell r="H35">
            <v>186</v>
          </cell>
          <cell r="I35">
            <v>100</v>
          </cell>
          <cell r="J35">
            <v>650</v>
          </cell>
          <cell r="K35">
            <v>0</v>
          </cell>
        </row>
        <row r="36">
          <cell r="A36" t="str">
            <v>E2</v>
          </cell>
          <cell r="B36">
            <v>0</v>
          </cell>
          <cell r="C36" t="str">
            <v>계</v>
          </cell>
          <cell r="D36">
            <v>4992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</row>
        <row r="37">
          <cell r="A37" t="str">
            <v>T2</v>
          </cell>
          <cell r="B37">
            <v>39</v>
          </cell>
          <cell r="C37" t="str">
            <v>1.08</v>
          </cell>
          <cell r="D37">
            <v>5184</v>
          </cell>
          <cell r="E37" t="str">
            <v>노반준비공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</row>
        <row r="38">
          <cell r="A38" t="str">
            <v>D02037</v>
          </cell>
          <cell r="B38">
            <v>379</v>
          </cell>
          <cell r="D38">
            <v>5344</v>
          </cell>
          <cell r="E38" t="str">
            <v>노반준비공</v>
          </cell>
          <cell r="F38" t="str">
            <v>(기존도로부)</v>
          </cell>
          <cell r="G38" t="str">
            <v>M2</v>
          </cell>
          <cell r="H38">
            <v>189</v>
          </cell>
          <cell r="I38">
            <v>100</v>
          </cell>
          <cell r="J38">
            <v>550</v>
          </cell>
          <cell r="K38">
            <v>0</v>
          </cell>
        </row>
        <row r="39">
          <cell r="A39" t="str">
            <v>D00007</v>
          </cell>
          <cell r="B39">
            <v>49023</v>
          </cell>
          <cell r="D39">
            <v>5424</v>
          </cell>
          <cell r="E39" t="str">
            <v>노반준비공</v>
          </cell>
          <cell r="F39" t="str">
            <v>(절토부)</v>
          </cell>
          <cell r="G39" t="str">
            <v>M2</v>
          </cell>
          <cell r="H39">
            <v>160</v>
          </cell>
          <cell r="I39">
            <v>100</v>
          </cell>
          <cell r="J39">
            <v>500</v>
          </cell>
          <cell r="K39">
            <v>0</v>
          </cell>
        </row>
        <row r="40">
          <cell r="A40" t="str">
            <v>E2</v>
          </cell>
          <cell r="B40">
            <v>0</v>
          </cell>
          <cell r="C40" t="str">
            <v>계</v>
          </cell>
          <cell r="D40">
            <v>5464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T2</v>
          </cell>
          <cell r="B41">
            <v>43</v>
          </cell>
          <cell r="C41" t="str">
            <v>1.09</v>
          </cell>
          <cell r="D41">
            <v>5504</v>
          </cell>
          <cell r="E41" t="str">
            <v>면고르기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</row>
        <row r="42">
          <cell r="A42" t="str">
            <v>D00047</v>
          </cell>
          <cell r="B42">
            <v>696</v>
          </cell>
          <cell r="D42">
            <v>5536</v>
          </cell>
          <cell r="E42" t="str">
            <v>절토면고르기</v>
          </cell>
          <cell r="F42" t="str">
            <v>(리핑암)</v>
          </cell>
          <cell r="G42" t="str">
            <v>M2</v>
          </cell>
          <cell r="H42">
            <v>2665</v>
          </cell>
          <cell r="I42">
            <v>2000</v>
          </cell>
          <cell r="J42">
            <v>3500</v>
          </cell>
          <cell r="K42">
            <v>0</v>
          </cell>
        </row>
        <row r="43">
          <cell r="A43" t="str">
            <v>D01170</v>
          </cell>
          <cell r="B43">
            <v>154</v>
          </cell>
          <cell r="D43">
            <v>5552</v>
          </cell>
          <cell r="E43" t="str">
            <v>절토면고르기</v>
          </cell>
          <cell r="F43" t="str">
            <v>(발파암)</v>
          </cell>
          <cell r="G43" t="str">
            <v>M2</v>
          </cell>
          <cell r="H43">
            <v>6759</v>
          </cell>
          <cell r="I43">
            <v>5000</v>
          </cell>
          <cell r="J43">
            <v>4500</v>
          </cell>
          <cell r="K43">
            <v>0</v>
          </cell>
        </row>
        <row r="44">
          <cell r="A44" t="str">
            <v>E2</v>
          </cell>
          <cell r="B44">
            <v>0</v>
          </cell>
          <cell r="C44" t="str">
            <v>계</v>
          </cell>
          <cell r="D44">
            <v>5568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</row>
        <row r="45">
          <cell r="A45" t="str">
            <v>T2</v>
          </cell>
          <cell r="B45">
            <v>49</v>
          </cell>
          <cell r="C45" t="str">
            <v>1.10</v>
          </cell>
          <cell r="D45">
            <v>5632</v>
          </cell>
          <cell r="E45" t="str">
            <v>법면보호공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</row>
        <row r="46">
          <cell r="A46" t="str">
            <v>D03350</v>
          </cell>
          <cell r="B46">
            <v>390868</v>
          </cell>
          <cell r="D46">
            <v>5776</v>
          </cell>
          <cell r="E46" t="str">
            <v>법면보호공</v>
          </cell>
          <cell r="F46" t="str">
            <v>성토부</v>
          </cell>
          <cell r="G46" t="str">
            <v>M2</v>
          </cell>
          <cell r="H46">
            <v>8711</v>
          </cell>
          <cell r="I46">
            <v>3000</v>
          </cell>
          <cell r="J46">
            <v>8000</v>
          </cell>
          <cell r="K46">
            <v>0</v>
          </cell>
        </row>
        <row r="47">
          <cell r="A47" t="str">
            <v>D03351</v>
          </cell>
          <cell r="B47">
            <v>25913</v>
          </cell>
          <cell r="D47">
            <v>6032</v>
          </cell>
          <cell r="E47" t="str">
            <v>법면보호공</v>
          </cell>
          <cell r="F47" t="str">
            <v>절토부</v>
          </cell>
          <cell r="G47" t="str">
            <v>M2</v>
          </cell>
          <cell r="H47">
            <v>8941</v>
          </cell>
          <cell r="I47">
            <v>3000</v>
          </cell>
          <cell r="J47">
            <v>8000</v>
          </cell>
          <cell r="K47">
            <v>0</v>
          </cell>
        </row>
        <row r="48">
          <cell r="A48" t="str">
            <v>D02229</v>
          </cell>
          <cell r="B48">
            <v>380</v>
          </cell>
          <cell r="D48">
            <v>6078</v>
          </cell>
          <cell r="E48" t="str">
            <v>녹지대떼</v>
          </cell>
          <cell r="G48" t="str">
            <v>M2</v>
          </cell>
          <cell r="H48">
            <v>4072</v>
          </cell>
          <cell r="I48">
            <v>3000</v>
          </cell>
          <cell r="J48">
            <v>4300</v>
          </cell>
          <cell r="K48">
            <v>0</v>
          </cell>
        </row>
        <row r="49">
          <cell r="A49" t="str">
            <v>D03352</v>
          </cell>
          <cell r="B49">
            <v>696</v>
          </cell>
          <cell r="D49">
            <v>6124</v>
          </cell>
          <cell r="E49" t="str">
            <v>법면보호공</v>
          </cell>
          <cell r="F49" t="str">
            <v>절토부(리핑)</v>
          </cell>
          <cell r="G49" t="str">
            <v>M2</v>
          </cell>
          <cell r="H49">
            <v>8384</v>
          </cell>
          <cell r="I49">
            <v>3000</v>
          </cell>
          <cell r="J49">
            <v>8000</v>
          </cell>
          <cell r="K49">
            <v>0</v>
          </cell>
        </row>
        <row r="50">
          <cell r="A50" t="str">
            <v>E2</v>
          </cell>
          <cell r="B50">
            <v>0</v>
          </cell>
          <cell r="C50" t="str">
            <v>계</v>
          </cell>
          <cell r="D50">
            <v>6147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</row>
        <row r="51">
          <cell r="A51" t="str">
            <v>D03257</v>
          </cell>
          <cell r="B51">
            <v>390868</v>
          </cell>
          <cell r="C51" t="str">
            <v>1.11</v>
          </cell>
          <cell r="D51">
            <v>6170</v>
          </cell>
          <cell r="E51" t="str">
            <v>성토부법면다짐.</v>
          </cell>
          <cell r="G51" t="str">
            <v>M2</v>
          </cell>
          <cell r="H51">
            <v>542</v>
          </cell>
          <cell r="I51">
            <v>500</v>
          </cell>
          <cell r="J51">
            <v>1000</v>
          </cell>
          <cell r="K51">
            <v>0</v>
          </cell>
        </row>
        <row r="52">
          <cell r="A52" t="str">
            <v>D03336</v>
          </cell>
          <cell r="B52">
            <v>1153</v>
          </cell>
          <cell r="C52" t="str">
            <v>1.12</v>
          </cell>
          <cell r="D52">
            <v>6193</v>
          </cell>
          <cell r="E52" t="str">
            <v>층따기</v>
          </cell>
          <cell r="G52" t="str">
            <v>M3</v>
          </cell>
          <cell r="H52">
            <v>709</v>
          </cell>
          <cell r="I52">
            <v>650</v>
          </cell>
          <cell r="J52">
            <v>600</v>
          </cell>
          <cell r="K52">
            <v>0</v>
          </cell>
        </row>
        <row r="53">
          <cell r="A53" t="str">
            <v>T2</v>
          </cell>
          <cell r="B53">
            <v>79</v>
          </cell>
          <cell r="C53" t="str">
            <v>1.13</v>
          </cell>
          <cell r="D53">
            <v>6778</v>
          </cell>
          <cell r="E53" t="str">
            <v>연약지반처리공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</row>
        <row r="54">
          <cell r="A54" t="str">
            <v>D03060</v>
          </cell>
          <cell r="B54">
            <v>391144</v>
          </cell>
          <cell r="C54" t="str">
            <v>1)</v>
          </cell>
          <cell r="D54">
            <v>6780</v>
          </cell>
          <cell r="E54" t="str">
            <v>침하토</v>
          </cell>
          <cell r="G54" t="str">
            <v>M3</v>
          </cell>
          <cell r="H54">
            <v>920</v>
          </cell>
          <cell r="I54">
            <v>900</v>
          </cell>
          <cell r="J54">
            <v>500</v>
          </cell>
          <cell r="K54">
            <v>0</v>
          </cell>
        </row>
        <row r="55">
          <cell r="A55" t="str">
            <v>T1</v>
          </cell>
          <cell r="B55">
            <v>60</v>
          </cell>
          <cell r="C55" t="str">
            <v>2)</v>
          </cell>
          <cell r="D55">
            <v>6909</v>
          </cell>
          <cell r="E55" t="str">
            <v>MAT  부설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</row>
        <row r="56">
          <cell r="A56" t="str">
            <v>D02885</v>
          </cell>
          <cell r="B56">
            <v>352494</v>
          </cell>
          <cell r="D56">
            <v>6910</v>
          </cell>
          <cell r="E56" t="str">
            <v>SAND MAT 부설</v>
          </cell>
          <cell r="F56" t="str">
            <v>(T=0.5M)</v>
          </cell>
          <cell r="G56" t="str">
            <v>M3</v>
          </cell>
          <cell r="H56">
            <v>21514</v>
          </cell>
          <cell r="I56">
            <v>10000</v>
          </cell>
          <cell r="J56">
            <v>12180</v>
          </cell>
          <cell r="K56">
            <v>0</v>
          </cell>
        </row>
        <row r="57">
          <cell r="A57" t="str">
            <v>D02873</v>
          </cell>
          <cell r="B57">
            <v>734706</v>
          </cell>
          <cell r="D57">
            <v>7039</v>
          </cell>
          <cell r="E57" t="str">
            <v>P.E.T MAT</v>
          </cell>
          <cell r="F57" t="str">
            <v>(5TON)</v>
          </cell>
          <cell r="G57" t="str">
            <v>M2</v>
          </cell>
          <cell r="H57">
            <v>1300</v>
          </cell>
          <cell r="I57">
            <v>1000</v>
          </cell>
          <cell r="J57">
            <v>820</v>
          </cell>
          <cell r="K57">
            <v>0</v>
          </cell>
        </row>
        <row r="58">
          <cell r="A58" t="str">
            <v>D03141</v>
          </cell>
          <cell r="B58">
            <v>90944</v>
          </cell>
          <cell r="D58">
            <v>7071</v>
          </cell>
          <cell r="E58" t="str">
            <v>P.E.T MAT</v>
          </cell>
          <cell r="F58" t="str">
            <v>(15TON)</v>
          </cell>
          <cell r="G58" t="str">
            <v>M2</v>
          </cell>
          <cell r="H58">
            <v>2932</v>
          </cell>
          <cell r="I58">
            <v>2000</v>
          </cell>
          <cell r="J58">
            <v>2400</v>
          </cell>
          <cell r="K58">
            <v>0</v>
          </cell>
        </row>
        <row r="59">
          <cell r="A59" t="str">
            <v>D03047</v>
          </cell>
          <cell r="B59">
            <v>31089</v>
          </cell>
          <cell r="D59">
            <v>7087</v>
          </cell>
          <cell r="E59" t="str">
            <v>P.E.T MAT</v>
          </cell>
          <cell r="F59" t="str">
            <v>(20TON)</v>
          </cell>
          <cell r="G59" t="str">
            <v>M2</v>
          </cell>
          <cell r="H59">
            <v>3646</v>
          </cell>
          <cell r="I59">
            <v>2000</v>
          </cell>
          <cell r="J59">
            <v>3050</v>
          </cell>
          <cell r="K59">
            <v>0</v>
          </cell>
        </row>
        <row r="60">
          <cell r="A60" t="str">
            <v>D02874</v>
          </cell>
          <cell r="B60">
            <v>200008</v>
          </cell>
          <cell r="D60">
            <v>7103</v>
          </cell>
          <cell r="E60" t="str">
            <v>P.E.T MAT</v>
          </cell>
          <cell r="F60" t="str">
            <v>(32TON)</v>
          </cell>
          <cell r="G60" t="str">
            <v>M2</v>
          </cell>
          <cell r="H60">
            <v>5074</v>
          </cell>
          <cell r="I60">
            <v>4000</v>
          </cell>
          <cell r="J60">
            <v>4780</v>
          </cell>
          <cell r="K60">
            <v>0</v>
          </cell>
        </row>
        <row r="61">
          <cell r="A61" t="str">
            <v>E1</v>
          </cell>
          <cell r="B61">
            <v>0</v>
          </cell>
          <cell r="C61" t="str">
            <v>소계</v>
          </cell>
          <cell r="D61">
            <v>7135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</row>
        <row r="62">
          <cell r="A62" t="str">
            <v>T1</v>
          </cell>
          <cell r="B62">
            <v>63</v>
          </cell>
          <cell r="C62" t="str">
            <v>3)</v>
          </cell>
          <cell r="D62">
            <v>7167</v>
          </cell>
          <cell r="E62" t="str">
            <v>PACK DIAIN부설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A63" t="str">
            <v>D03144</v>
          </cell>
          <cell r="B63">
            <v>836122</v>
          </cell>
          <cell r="D63">
            <v>7168</v>
          </cell>
          <cell r="E63" t="str">
            <v>PACK  DRAIN</v>
          </cell>
          <cell r="F63" t="str">
            <v>Φ120MM,L&lt;20M</v>
          </cell>
          <cell r="G63" t="str">
            <v>M</v>
          </cell>
          <cell r="H63">
            <v>4483</v>
          </cell>
          <cell r="I63">
            <v>1200</v>
          </cell>
          <cell r="J63">
            <v>1320</v>
          </cell>
          <cell r="K63">
            <v>0</v>
          </cell>
        </row>
        <row r="64">
          <cell r="A64" t="str">
            <v>E1</v>
          </cell>
          <cell r="B64">
            <v>0</v>
          </cell>
          <cell r="C64" t="str">
            <v>소계</v>
          </cell>
          <cell r="D64">
            <v>7264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</row>
        <row r="65">
          <cell r="A65" t="str">
            <v>T1</v>
          </cell>
          <cell r="B65">
            <v>66</v>
          </cell>
          <cell r="C65" t="str">
            <v>4)</v>
          </cell>
          <cell r="D65">
            <v>7280</v>
          </cell>
          <cell r="E65" t="str">
            <v>SAND COMPACTIO PILE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</row>
        <row r="66">
          <cell r="A66" t="str">
            <v>D03143</v>
          </cell>
          <cell r="B66">
            <v>468939</v>
          </cell>
          <cell r="D66">
            <v>7288</v>
          </cell>
          <cell r="E66" t="str">
            <v>SAND COMPACTION PILE</v>
          </cell>
          <cell r="F66" t="str">
            <v>D=700M/M</v>
          </cell>
          <cell r="G66" t="str">
            <v>M</v>
          </cell>
          <cell r="H66">
            <v>19190</v>
          </cell>
          <cell r="I66">
            <v>11000</v>
          </cell>
          <cell r="J66">
            <v>15000</v>
          </cell>
          <cell r="K66">
            <v>0</v>
          </cell>
        </row>
        <row r="67">
          <cell r="A67" t="str">
            <v>E1</v>
          </cell>
          <cell r="B67">
            <v>0</v>
          </cell>
          <cell r="C67" t="str">
            <v>소계</v>
          </cell>
          <cell r="D67">
            <v>7292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</row>
        <row r="68">
          <cell r="A68" t="str">
            <v>T1</v>
          </cell>
          <cell r="B68">
            <v>73</v>
          </cell>
          <cell r="C68" t="str">
            <v>5)</v>
          </cell>
          <cell r="D68">
            <v>7296</v>
          </cell>
          <cell r="E68" t="str">
            <v>계측기설치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69">
          <cell r="A69" t="str">
            <v>D02877</v>
          </cell>
          <cell r="B69">
            <v>705</v>
          </cell>
          <cell r="D69">
            <v>7328</v>
          </cell>
          <cell r="E69" t="str">
            <v>지표침하계설치</v>
          </cell>
          <cell r="G69" t="str">
            <v>EA</v>
          </cell>
          <cell r="H69">
            <v>1004752</v>
          </cell>
          <cell r="I69">
            <v>400000</v>
          </cell>
          <cell r="J69">
            <v>300000</v>
          </cell>
          <cell r="K69">
            <v>0</v>
          </cell>
        </row>
        <row r="70">
          <cell r="A70" t="str">
            <v>D02878</v>
          </cell>
          <cell r="B70">
            <v>88</v>
          </cell>
          <cell r="D70">
            <v>7344</v>
          </cell>
          <cell r="E70" t="str">
            <v>경사계설치</v>
          </cell>
          <cell r="G70" t="str">
            <v>EA</v>
          </cell>
          <cell r="H70">
            <v>2424568</v>
          </cell>
          <cell r="I70">
            <v>1000000</v>
          </cell>
          <cell r="J70">
            <v>950000</v>
          </cell>
          <cell r="K70">
            <v>0</v>
          </cell>
        </row>
        <row r="71">
          <cell r="A71" t="str">
            <v>D02880</v>
          </cell>
          <cell r="B71">
            <v>87</v>
          </cell>
          <cell r="D71">
            <v>7356</v>
          </cell>
          <cell r="E71" t="str">
            <v>간극수압계설치</v>
          </cell>
          <cell r="G71" t="str">
            <v>EA</v>
          </cell>
          <cell r="H71">
            <v>2687248</v>
          </cell>
          <cell r="I71">
            <v>1500000</v>
          </cell>
          <cell r="J71">
            <v>1550000</v>
          </cell>
          <cell r="K71">
            <v>0</v>
          </cell>
        </row>
        <row r="72">
          <cell r="A72" t="str">
            <v>D03258</v>
          </cell>
          <cell r="B72">
            <v>10</v>
          </cell>
          <cell r="D72">
            <v>7357</v>
          </cell>
          <cell r="E72" t="str">
            <v>지하수위계설치</v>
          </cell>
          <cell r="G72" t="str">
            <v>EA</v>
          </cell>
          <cell r="H72">
            <v>2505208</v>
          </cell>
          <cell r="I72">
            <v>2000000</v>
          </cell>
          <cell r="J72">
            <v>1650000</v>
          </cell>
          <cell r="K72">
            <v>0</v>
          </cell>
        </row>
        <row r="73">
          <cell r="A73" t="str">
            <v>D03065</v>
          </cell>
          <cell r="B73">
            <v>70</v>
          </cell>
          <cell r="D73">
            <v>7422</v>
          </cell>
          <cell r="E73" t="str">
            <v>수평변위말뚝설치</v>
          </cell>
          <cell r="G73" t="str">
            <v>개소</v>
          </cell>
          <cell r="H73">
            <v>21537</v>
          </cell>
          <cell r="I73">
            <v>21000</v>
          </cell>
          <cell r="J73">
            <v>100000</v>
          </cell>
          <cell r="K73">
            <v>0</v>
          </cell>
        </row>
        <row r="74">
          <cell r="A74" t="str">
            <v>E1</v>
          </cell>
          <cell r="B74">
            <v>0</v>
          </cell>
          <cell r="C74" t="str">
            <v>소계</v>
          </cell>
          <cell r="D74">
            <v>7486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5">
          <cell r="A75" t="str">
            <v>W00575</v>
          </cell>
          <cell r="B75">
            <v>24</v>
          </cell>
          <cell r="C75" t="str">
            <v>7)</v>
          </cell>
          <cell r="D75">
            <v>7616</v>
          </cell>
          <cell r="E75" t="str">
            <v>계측관리비</v>
          </cell>
          <cell r="G75" t="str">
            <v>개월</v>
          </cell>
          <cell r="H75">
            <v>1500000</v>
          </cell>
          <cell r="I75">
            <v>1500000</v>
          </cell>
          <cell r="J75">
            <v>7500000</v>
          </cell>
          <cell r="K75">
            <v>0</v>
          </cell>
        </row>
        <row r="76">
          <cell r="A76" t="str">
            <v>T1</v>
          </cell>
          <cell r="B76">
            <v>78</v>
          </cell>
          <cell r="C76" t="str">
            <v>8)</v>
          </cell>
          <cell r="D76">
            <v>7680</v>
          </cell>
          <cell r="E76" t="str">
            <v>과재성토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</row>
        <row r="77">
          <cell r="A77" t="str">
            <v>D03062</v>
          </cell>
          <cell r="B77">
            <v>23014</v>
          </cell>
          <cell r="D77">
            <v>7808</v>
          </cell>
          <cell r="E77" t="str">
            <v>과재성토</v>
          </cell>
          <cell r="G77" t="str">
            <v>M3</v>
          </cell>
          <cell r="H77">
            <v>376</v>
          </cell>
          <cell r="I77">
            <v>300</v>
          </cell>
          <cell r="J77">
            <v>300</v>
          </cell>
          <cell r="K77">
            <v>0</v>
          </cell>
        </row>
        <row r="78">
          <cell r="A78" t="str">
            <v>D03063</v>
          </cell>
          <cell r="B78">
            <v>23014</v>
          </cell>
          <cell r="D78">
            <v>7872</v>
          </cell>
          <cell r="E78" t="str">
            <v>과재성토제거</v>
          </cell>
          <cell r="G78" t="str">
            <v>M3</v>
          </cell>
          <cell r="H78">
            <v>2684</v>
          </cell>
          <cell r="I78">
            <v>2500</v>
          </cell>
          <cell r="J78">
            <v>2500</v>
          </cell>
          <cell r="K78">
            <v>0</v>
          </cell>
        </row>
        <row r="79">
          <cell r="A79" t="str">
            <v>E1</v>
          </cell>
          <cell r="B79">
            <v>0</v>
          </cell>
          <cell r="C79" t="str">
            <v>소계</v>
          </cell>
          <cell r="D79">
            <v>7904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</row>
        <row r="80">
          <cell r="A80" t="str">
            <v>E2</v>
          </cell>
          <cell r="B80">
            <v>0</v>
          </cell>
          <cell r="C80" t="str">
            <v>계</v>
          </cell>
          <cell r="D80">
            <v>7912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</row>
        <row r="81">
          <cell r="A81" t="str">
            <v>D03297</v>
          </cell>
          <cell r="B81">
            <v>8422</v>
          </cell>
          <cell r="C81" t="str">
            <v>1.14</v>
          </cell>
          <cell r="D81">
            <v>7920</v>
          </cell>
          <cell r="E81" t="str">
            <v>가배수관</v>
          </cell>
          <cell r="F81" t="str">
            <v>(연야지반)</v>
          </cell>
          <cell r="G81" t="str">
            <v>M</v>
          </cell>
          <cell r="H81">
            <v>206799</v>
          </cell>
          <cell r="I81">
            <v>110000</v>
          </cell>
          <cell r="J81">
            <v>206000</v>
          </cell>
          <cell r="K81">
            <v>0</v>
          </cell>
        </row>
        <row r="82">
          <cell r="A82" t="str">
            <v>D02751</v>
          </cell>
          <cell r="B82">
            <v>4089</v>
          </cell>
          <cell r="C82" t="str">
            <v>1.15</v>
          </cell>
          <cell r="D82">
            <v>7928</v>
          </cell>
          <cell r="E82" t="str">
            <v>가도수로</v>
          </cell>
          <cell r="G82" t="str">
            <v>M2</v>
          </cell>
          <cell r="H82">
            <v>696</v>
          </cell>
          <cell r="I82">
            <v>600</v>
          </cell>
          <cell r="J82">
            <v>600</v>
          </cell>
          <cell r="K82">
            <v>0</v>
          </cell>
        </row>
        <row r="83">
          <cell r="A83" t="str">
            <v>D02750</v>
          </cell>
          <cell r="B83">
            <v>413454</v>
          </cell>
          <cell r="C83" t="str">
            <v>1.16</v>
          </cell>
          <cell r="D83">
            <v>7932</v>
          </cell>
          <cell r="E83" t="str">
            <v>법면가보호망</v>
          </cell>
          <cell r="G83" t="str">
            <v>M2</v>
          </cell>
          <cell r="H83">
            <v>205</v>
          </cell>
          <cell r="I83">
            <v>200</v>
          </cell>
          <cell r="J83">
            <v>200</v>
          </cell>
          <cell r="K83">
            <v>0</v>
          </cell>
        </row>
        <row r="84">
          <cell r="A84" t="str">
            <v>E4</v>
          </cell>
          <cell r="B84">
            <v>0</v>
          </cell>
          <cell r="C84" t="str">
            <v>총계</v>
          </cell>
          <cell r="D84">
            <v>7936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</row>
        <row r="85">
          <cell r="A85" t="str">
            <v>T4</v>
          </cell>
          <cell r="B85">
            <v>206</v>
          </cell>
          <cell r="C85" t="str">
            <v>2</v>
          </cell>
          <cell r="D85">
            <v>8320</v>
          </cell>
          <cell r="E85" t="str">
            <v>배    수    공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</row>
        <row r="86">
          <cell r="A86" t="str">
            <v>T2</v>
          </cell>
          <cell r="B86">
            <v>88</v>
          </cell>
          <cell r="C86" t="str">
            <v>2.01</v>
          </cell>
          <cell r="D86">
            <v>8448</v>
          </cell>
          <cell r="E86" t="str">
            <v>측구터파기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</row>
        <row r="87">
          <cell r="A87" t="str">
            <v>D00334</v>
          </cell>
          <cell r="B87">
            <v>39911</v>
          </cell>
          <cell r="D87">
            <v>8608</v>
          </cell>
          <cell r="E87" t="str">
            <v>측구터파기</v>
          </cell>
          <cell r="F87" t="str">
            <v>(토  사:0-2M)</v>
          </cell>
          <cell r="G87" t="str">
            <v>M3</v>
          </cell>
          <cell r="H87">
            <v>4901</v>
          </cell>
          <cell r="I87">
            <v>2000</v>
          </cell>
          <cell r="J87">
            <v>2500</v>
          </cell>
          <cell r="K87">
            <v>0</v>
          </cell>
        </row>
        <row r="88">
          <cell r="A88" t="str">
            <v>D03342</v>
          </cell>
          <cell r="B88">
            <v>4574</v>
          </cell>
          <cell r="D88">
            <v>8768</v>
          </cell>
          <cell r="E88" t="str">
            <v>측구터파기</v>
          </cell>
          <cell r="F88" t="str">
            <v>(인력)</v>
          </cell>
          <cell r="G88" t="str">
            <v>M3</v>
          </cell>
          <cell r="H88">
            <v>7547</v>
          </cell>
          <cell r="I88">
            <v>5000</v>
          </cell>
          <cell r="J88">
            <v>20000</v>
          </cell>
          <cell r="K88">
            <v>0</v>
          </cell>
        </row>
        <row r="89">
          <cell r="A89" t="str">
            <v>E2</v>
          </cell>
          <cell r="B89">
            <v>0</v>
          </cell>
          <cell r="C89" t="str">
            <v>계</v>
          </cell>
          <cell r="D89">
            <v>8928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</row>
        <row r="90">
          <cell r="A90" t="str">
            <v>T2</v>
          </cell>
          <cell r="B90">
            <v>93</v>
          </cell>
          <cell r="C90" t="str">
            <v>2.02</v>
          </cell>
          <cell r="D90">
            <v>9088</v>
          </cell>
          <cell r="E90" t="str">
            <v>구조물터파기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</row>
        <row r="91">
          <cell r="A91" t="str">
            <v>D03343</v>
          </cell>
          <cell r="B91">
            <v>3735</v>
          </cell>
          <cell r="D91">
            <v>9152</v>
          </cell>
          <cell r="E91" t="str">
            <v>구조물터파기</v>
          </cell>
          <cell r="F91" t="str">
            <v>토사(인력:0-2M)</v>
          </cell>
          <cell r="G91" t="str">
            <v>M3</v>
          </cell>
          <cell r="H91">
            <v>9576</v>
          </cell>
          <cell r="I91">
            <v>9000</v>
          </cell>
          <cell r="J91">
            <v>20000</v>
          </cell>
          <cell r="K91">
            <v>0</v>
          </cell>
        </row>
        <row r="92">
          <cell r="A92" t="str">
            <v>D02028</v>
          </cell>
          <cell r="B92">
            <v>19677</v>
          </cell>
          <cell r="D92">
            <v>9216</v>
          </cell>
          <cell r="E92" t="str">
            <v>구조물터파기</v>
          </cell>
          <cell r="F92" t="str">
            <v>토사육상(0-2M)</v>
          </cell>
          <cell r="G92" t="str">
            <v>M3</v>
          </cell>
          <cell r="H92">
            <v>3367</v>
          </cell>
          <cell r="I92">
            <v>2600</v>
          </cell>
          <cell r="J92">
            <v>2500</v>
          </cell>
          <cell r="K92">
            <v>0</v>
          </cell>
        </row>
        <row r="93">
          <cell r="A93" t="str">
            <v>D02030</v>
          </cell>
          <cell r="B93">
            <v>7788</v>
          </cell>
          <cell r="D93">
            <v>9564</v>
          </cell>
          <cell r="E93" t="str">
            <v>구조물터파기</v>
          </cell>
          <cell r="F93" t="str">
            <v>토사용수(0-2M)</v>
          </cell>
          <cell r="G93" t="str">
            <v>M3</v>
          </cell>
          <cell r="H93">
            <v>5135</v>
          </cell>
          <cell r="I93">
            <v>4000</v>
          </cell>
          <cell r="J93">
            <v>4000</v>
          </cell>
          <cell r="K93">
            <v>0</v>
          </cell>
        </row>
        <row r="94">
          <cell r="A94" t="str">
            <v>E2</v>
          </cell>
          <cell r="B94">
            <v>0</v>
          </cell>
          <cell r="C94" t="str">
            <v>계</v>
          </cell>
          <cell r="D94">
            <v>9912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</row>
        <row r="95">
          <cell r="A95" t="str">
            <v>T2</v>
          </cell>
          <cell r="B95">
            <v>97</v>
          </cell>
          <cell r="C95" t="str">
            <v>2.03</v>
          </cell>
          <cell r="D95">
            <v>10136</v>
          </cell>
          <cell r="E95" t="str">
            <v>되메우기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</row>
        <row r="96">
          <cell r="A96" t="str">
            <v>D02617</v>
          </cell>
          <cell r="B96">
            <v>21113</v>
          </cell>
          <cell r="D96">
            <v>10360</v>
          </cell>
          <cell r="E96" t="str">
            <v>되메우기</v>
          </cell>
          <cell r="F96" t="str">
            <v>(다짐포함)</v>
          </cell>
          <cell r="G96" t="str">
            <v>M3</v>
          </cell>
          <cell r="H96">
            <v>5074</v>
          </cell>
          <cell r="I96">
            <v>4500</v>
          </cell>
          <cell r="J96">
            <v>4500</v>
          </cell>
          <cell r="K96">
            <v>0</v>
          </cell>
        </row>
        <row r="97">
          <cell r="A97" t="str">
            <v>D03344</v>
          </cell>
          <cell r="B97">
            <v>10059</v>
          </cell>
          <cell r="D97">
            <v>10488</v>
          </cell>
          <cell r="E97" t="str">
            <v>되메우기</v>
          </cell>
          <cell r="F97" t="str">
            <v>(인력)</v>
          </cell>
          <cell r="G97" t="str">
            <v>M3</v>
          </cell>
          <cell r="H97">
            <v>6605</v>
          </cell>
          <cell r="I97">
            <v>6000</v>
          </cell>
          <cell r="J97">
            <v>8000</v>
          </cell>
          <cell r="K97">
            <v>0</v>
          </cell>
        </row>
        <row r="98">
          <cell r="A98" t="str">
            <v>E2</v>
          </cell>
          <cell r="B98">
            <v>0</v>
          </cell>
          <cell r="C98" t="str">
            <v>계</v>
          </cell>
          <cell r="D98">
            <v>10584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</row>
        <row r="99">
          <cell r="A99" t="str">
            <v>T2</v>
          </cell>
          <cell r="B99">
            <v>101</v>
          </cell>
          <cell r="C99" t="str">
            <v>2.04</v>
          </cell>
          <cell r="D99">
            <v>10608</v>
          </cell>
          <cell r="E99" t="str">
            <v>V형측구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</row>
        <row r="100">
          <cell r="A100" t="str">
            <v>D02224</v>
          </cell>
          <cell r="B100">
            <v>157</v>
          </cell>
          <cell r="D100">
            <v>10632</v>
          </cell>
          <cell r="E100" t="str">
            <v>V형측구</v>
          </cell>
          <cell r="F100" t="str">
            <v>(형식-1,H=0.45)</v>
          </cell>
          <cell r="G100" t="str">
            <v>M</v>
          </cell>
          <cell r="H100">
            <v>60090</v>
          </cell>
          <cell r="I100">
            <v>50000</v>
          </cell>
          <cell r="J100">
            <v>60000</v>
          </cell>
          <cell r="K100">
            <v>0</v>
          </cell>
        </row>
        <row r="101">
          <cell r="A101" t="str">
            <v>D02225</v>
          </cell>
          <cell r="B101">
            <v>1485</v>
          </cell>
          <cell r="D101">
            <v>10644</v>
          </cell>
          <cell r="E101" t="str">
            <v>V형측구</v>
          </cell>
          <cell r="F101" t="str">
            <v>(형식-2,H=0.60)</v>
          </cell>
          <cell r="G101" t="str">
            <v>M3</v>
          </cell>
          <cell r="H101">
            <v>76269</v>
          </cell>
          <cell r="I101">
            <v>60000</v>
          </cell>
          <cell r="J101">
            <v>77000</v>
          </cell>
          <cell r="K101">
            <v>0</v>
          </cell>
        </row>
        <row r="102">
          <cell r="A102" t="str">
            <v>E2</v>
          </cell>
          <cell r="B102">
            <v>0</v>
          </cell>
          <cell r="C102" t="str">
            <v>계</v>
          </cell>
          <cell r="D102">
            <v>10650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</row>
        <row r="103">
          <cell r="A103" t="str">
            <v>D03260</v>
          </cell>
          <cell r="B103">
            <v>140</v>
          </cell>
          <cell r="C103" t="str">
            <v>2.05</v>
          </cell>
          <cell r="D103">
            <v>10656</v>
          </cell>
          <cell r="E103" t="str">
            <v>산마루측구</v>
          </cell>
          <cell r="F103" t="str">
            <v>D=400MM(U형플륨관)</v>
          </cell>
          <cell r="G103" t="str">
            <v>M</v>
          </cell>
          <cell r="H103">
            <v>43594</v>
          </cell>
          <cell r="I103">
            <v>40000</v>
          </cell>
          <cell r="J103">
            <v>80000</v>
          </cell>
          <cell r="K103">
            <v>0</v>
          </cell>
        </row>
        <row r="104">
          <cell r="A104" t="str">
            <v>T2</v>
          </cell>
          <cell r="B104">
            <v>109</v>
          </cell>
          <cell r="C104" t="str">
            <v>2.06</v>
          </cell>
          <cell r="D104">
            <v>10808</v>
          </cell>
          <cell r="E104" t="str">
            <v>L형측구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</row>
        <row r="105">
          <cell r="A105" t="str">
            <v>D02611</v>
          </cell>
          <cell r="B105">
            <v>30880</v>
          </cell>
          <cell r="D105">
            <v>10872</v>
          </cell>
          <cell r="E105" t="str">
            <v>L형측구(성토부)</v>
          </cell>
          <cell r="F105" t="str">
            <v>(형식-1:H=0.315M)</v>
          </cell>
          <cell r="G105" t="str">
            <v>M</v>
          </cell>
          <cell r="H105">
            <v>26408</v>
          </cell>
          <cell r="I105">
            <v>20000</v>
          </cell>
          <cell r="J105">
            <v>45000</v>
          </cell>
          <cell r="K105">
            <v>0</v>
          </cell>
        </row>
        <row r="106">
          <cell r="A106" t="str">
            <v>D02612</v>
          </cell>
          <cell r="B106">
            <v>3197</v>
          </cell>
          <cell r="D106">
            <v>10904</v>
          </cell>
          <cell r="E106" t="str">
            <v>L형측구(성토부)</v>
          </cell>
          <cell r="F106" t="str">
            <v>(형식-2:H=0.35M)</v>
          </cell>
          <cell r="G106" t="str">
            <v>M</v>
          </cell>
          <cell r="H106">
            <v>23189</v>
          </cell>
          <cell r="I106">
            <v>20000</v>
          </cell>
          <cell r="J106">
            <v>48000</v>
          </cell>
          <cell r="K106">
            <v>0</v>
          </cell>
        </row>
        <row r="107">
          <cell r="A107" t="str">
            <v>D02188</v>
          </cell>
          <cell r="B107">
            <v>2994</v>
          </cell>
          <cell r="D107">
            <v>10936</v>
          </cell>
          <cell r="E107" t="str">
            <v>L형측구(절토부)</v>
          </cell>
          <cell r="F107" t="str">
            <v>(형식-1:H=0.465M)</v>
          </cell>
          <cell r="G107" t="str">
            <v>M</v>
          </cell>
          <cell r="H107">
            <v>32974</v>
          </cell>
          <cell r="I107">
            <v>20000</v>
          </cell>
          <cell r="J107">
            <v>55000</v>
          </cell>
          <cell r="K107">
            <v>0</v>
          </cell>
        </row>
        <row r="108">
          <cell r="A108" t="str">
            <v>D02191</v>
          </cell>
          <cell r="B108">
            <v>8128</v>
          </cell>
          <cell r="D108">
            <v>11256</v>
          </cell>
          <cell r="E108" t="str">
            <v>L형측구(절토부)</v>
          </cell>
          <cell r="F108" t="str">
            <v>(형식-4:H=0.35M)</v>
          </cell>
          <cell r="G108" t="str">
            <v>M</v>
          </cell>
          <cell r="H108">
            <v>22503</v>
          </cell>
          <cell r="I108">
            <v>20000</v>
          </cell>
          <cell r="J108">
            <v>48000</v>
          </cell>
          <cell r="K108">
            <v>0</v>
          </cell>
        </row>
        <row r="109">
          <cell r="A109" t="str">
            <v>D03298</v>
          </cell>
          <cell r="B109">
            <v>6461</v>
          </cell>
          <cell r="D109">
            <v>11352</v>
          </cell>
          <cell r="E109" t="str">
            <v>콘크리트다이크</v>
          </cell>
          <cell r="F109" t="str">
            <v>(기계타설)</v>
          </cell>
          <cell r="G109" t="str">
            <v>M</v>
          </cell>
          <cell r="H109">
            <v>6557</v>
          </cell>
          <cell r="I109">
            <v>6000</v>
          </cell>
          <cell r="J109">
            <v>12000</v>
          </cell>
          <cell r="K109">
            <v>0</v>
          </cell>
        </row>
        <row r="110">
          <cell r="A110" t="str">
            <v>E2</v>
          </cell>
          <cell r="B110">
            <v>0</v>
          </cell>
          <cell r="C110" t="str">
            <v>계</v>
          </cell>
          <cell r="D110">
            <v>11448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</row>
        <row r="111">
          <cell r="A111" t="str">
            <v>D02702</v>
          </cell>
          <cell r="B111">
            <v>597</v>
          </cell>
          <cell r="C111" t="str">
            <v>2.07</v>
          </cell>
          <cell r="D111">
            <v>11960</v>
          </cell>
          <cell r="E111" t="str">
            <v>U형측구</v>
          </cell>
          <cell r="F111" t="str">
            <v>(형식-1:H=0.50M)</v>
          </cell>
          <cell r="G111" t="str">
            <v>M</v>
          </cell>
          <cell r="H111">
            <v>65928</v>
          </cell>
          <cell r="I111">
            <v>65000</v>
          </cell>
          <cell r="J111">
            <v>70000</v>
          </cell>
          <cell r="K111">
            <v>0</v>
          </cell>
        </row>
        <row r="112">
          <cell r="A112" t="str">
            <v>T2</v>
          </cell>
          <cell r="B112">
            <v>114</v>
          </cell>
          <cell r="C112" t="str">
            <v>2.08</v>
          </cell>
          <cell r="D112">
            <v>12472</v>
          </cell>
          <cell r="E112" t="str">
            <v>맹 암 거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</row>
        <row r="113">
          <cell r="A113" t="str">
            <v>D00936</v>
          </cell>
          <cell r="B113">
            <v>3312</v>
          </cell>
          <cell r="D113">
            <v>12600</v>
          </cell>
          <cell r="E113" t="str">
            <v>맹암거(형식-1)</v>
          </cell>
          <cell r="F113" t="str">
            <v>(유공관+부직포)</v>
          </cell>
          <cell r="G113" t="str">
            <v>M</v>
          </cell>
          <cell r="H113">
            <v>12099</v>
          </cell>
          <cell r="I113">
            <v>8000</v>
          </cell>
          <cell r="J113">
            <v>12000</v>
          </cell>
          <cell r="K113">
            <v>0</v>
          </cell>
        </row>
        <row r="114">
          <cell r="A114" t="str">
            <v>D01838</v>
          </cell>
          <cell r="B114">
            <v>296</v>
          </cell>
          <cell r="D114">
            <v>12856</v>
          </cell>
          <cell r="E114" t="str">
            <v>맹암거(형식-3)</v>
          </cell>
          <cell r="F114" t="str">
            <v>(유공관이없는경우)</v>
          </cell>
          <cell r="G114" t="str">
            <v>M</v>
          </cell>
          <cell r="H114">
            <v>9020</v>
          </cell>
          <cell r="I114">
            <v>5000</v>
          </cell>
          <cell r="J114">
            <v>10000</v>
          </cell>
          <cell r="K114">
            <v>0</v>
          </cell>
        </row>
        <row r="115">
          <cell r="A115" t="str">
            <v>E2</v>
          </cell>
          <cell r="B115">
            <v>0</v>
          </cell>
          <cell r="C115" t="str">
            <v>계</v>
          </cell>
          <cell r="D115">
            <v>12984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</row>
        <row r="116">
          <cell r="A116" t="str">
            <v>T2</v>
          </cell>
          <cell r="B116">
            <v>135</v>
          </cell>
          <cell r="C116" t="str">
            <v>2.09</v>
          </cell>
          <cell r="D116">
            <v>13112</v>
          </cell>
          <cell r="E116" t="str">
            <v>횡배수관공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</row>
        <row r="117">
          <cell r="A117" t="str">
            <v>T1</v>
          </cell>
          <cell r="B117">
            <v>121</v>
          </cell>
          <cell r="C117" t="str">
            <v>1)</v>
          </cell>
          <cell r="D117">
            <v>13240</v>
          </cell>
          <cell r="E117" t="str">
            <v>보강원심력관</v>
          </cell>
          <cell r="F117" t="str">
            <v>형식-1(H&lt;6.0M)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</row>
        <row r="118">
          <cell r="A118" t="str">
            <v>D02713</v>
          </cell>
          <cell r="B118">
            <v>730</v>
          </cell>
          <cell r="D118">
            <v>13400</v>
          </cell>
          <cell r="E118" t="str">
            <v>횡배수관:V.R관</v>
          </cell>
          <cell r="F118" t="str">
            <v>Φ800MM:6M이하</v>
          </cell>
          <cell r="G118" t="str">
            <v>M</v>
          </cell>
          <cell r="H118">
            <v>182091</v>
          </cell>
          <cell r="I118">
            <v>140000</v>
          </cell>
          <cell r="J118">
            <v>150000</v>
          </cell>
          <cell r="K118">
            <v>0</v>
          </cell>
        </row>
        <row r="119">
          <cell r="A119" t="str">
            <v>D02714</v>
          </cell>
          <cell r="B119">
            <v>490</v>
          </cell>
          <cell r="D119">
            <v>13720</v>
          </cell>
          <cell r="E119" t="str">
            <v>횡배수관:V.R관</v>
          </cell>
          <cell r="F119" t="str">
            <v>Φ1000MM:6M이하</v>
          </cell>
          <cell r="G119" t="str">
            <v>M</v>
          </cell>
          <cell r="H119">
            <v>271248</v>
          </cell>
          <cell r="I119">
            <v>230000</v>
          </cell>
          <cell r="J119">
            <v>200000</v>
          </cell>
          <cell r="K119">
            <v>0</v>
          </cell>
        </row>
        <row r="120">
          <cell r="A120" t="str">
            <v>D02715</v>
          </cell>
          <cell r="B120">
            <v>222</v>
          </cell>
          <cell r="D120">
            <v>13786</v>
          </cell>
          <cell r="E120" t="str">
            <v>횡배수관:V.R관</v>
          </cell>
          <cell r="F120" t="str">
            <v>Φ1200MM:6M이하</v>
          </cell>
          <cell r="G120" t="str">
            <v>M</v>
          </cell>
          <cell r="H120">
            <v>365750</v>
          </cell>
          <cell r="I120">
            <v>250000</v>
          </cell>
          <cell r="J120">
            <v>259000</v>
          </cell>
          <cell r="K120">
            <v>0</v>
          </cell>
        </row>
        <row r="121">
          <cell r="A121" t="str">
            <v>D03299</v>
          </cell>
          <cell r="B121">
            <v>30</v>
          </cell>
          <cell r="D121">
            <v>13819</v>
          </cell>
          <cell r="E121" t="str">
            <v>횡배수관:V.R관</v>
          </cell>
          <cell r="F121" t="str">
            <v>2@Φ1000MM:6M이하</v>
          </cell>
          <cell r="G121" t="str">
            <v>M</v>
          </cell>
          <cell r="H121">
            <v>484507</v>
          </cell>
          <cell r="I121">
            <v>400000</v>
          </cell>
          <cell r="J121">
            <v>456000</v>
          </cell>
          <cell r="K121">
            <v>0</v>
          </cell>
        </row>
        <row r="122">
          <cell r="A122" t="str">
            <v>E1</v>
          </cell>
          <cell r="B122">
            <v>0</v>
          </cell>
          <cell r="C122" t="str">
            <v>소계</v>
          </cell>
          <cell r="D122">
            <v>13851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</row>
        <row r="123">
          <cell r="A123" t="str">
            <v>T1</v>
          </cell>
          <cell r="B123">
            <v>128</v>
          </cell>
          <cell r="C123" t="str">
            <v>2)</v>
          </cell>
          <cell r="D123">
            <v>13979</v>
          </cell>
          <cell r="E123" t="str">
            <v>보강원심력관</v>
          </cell>
          <cell r="F123" t="str">
            <v>형식-2(H&gt;6.0M)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</row>
        <row r="124">
          <cell r="A124" t="str">
            <v>D03180</v>
          </cell>
          <cell r="B124">
            <v>479</v>
          </cell>
          <cell r="D124">
            <v>14139</v>
          </cell>
          <cell r="E124" t="str">
            <v>횡배수관:V.R관</v>
          </cell>
          <cell r="F124" t="str">
            <v>Φ800MM:6M이상</v>
          </cell>
          <cell r="G124" t="str">
            <v>M</v>
          </cell>
          <cell r="H124">
            <v>188643</v>
          </cell>
          <cell r="I124">
            <v>140000</v>
          </cell>
          <cell r="J124">
            <v>160000</v>
          </cell>
          <cell r="K124">
            <v>0</v>
          </cell>
        </row>
        <row r="125">
          <cell r="A125" t="str">
            <v>D03181</v>
          </cell>
          <cell r="B125">
            <v>278</v>
          </cell>
          <cell r="D125">
            <v>14459</v>
          </cell>
          <cell r="E125" t="str">
            <v>횡배수관:V.R관</v>
          </cell>
          <cell r="F125" t="str">
            <v>Φ1000MM:6M이상</v>
          </cell>
          <cell r="G125" t="str">
            <v>M</v>
          </cell>
          <cell r="H125">
            <v>278690</v>
          </cell>
          <cell r="I125">
            <v>230000</v>
          </cell>
          <cell r="J125">
            <v>210000</v>
          </cell>
          <cell r="K125">
            <v>0</v>
          </cell>
        </row>
        <row r="126">
          <cell r="A126" t="str">
            <v>D03300</v>
          </cell>
          <cell r="B126">
            <v>24</v>
          </cell>
          <cell r="D126">
            <v>14525</v>
          </cell>
          <cell r="E126" t="str">
            <v>횡배수관:V.R관</v>
          </cell>
          <cell r="F126" t="str">
            <v>Φ1200MM:6M이상</v>
          </cell>
          <cell r="G126" t="str">
            <v>M</v>
          </cell>
          <cell r="H126">
            <v>372031</v>
          </cell>
          <cell r="I126">
            <v>250000</v>
          </cell>
          <cell r="J126">
            <v>269000</v>
          </cell>
          <cell r="K126">
            <v>0</v>
          </cell>
        </row>
        <row r="127">
          <cell r="A127" t="str">
            <v>D03301</v>
          </cell>
          <cell r="B127">
            <v>51</v>
          </cell>
          <cell r="D127">
            <v>14558</v>
          </cell>
          <cell r="E127" t="str">
            <v>횡배수관:V.R관</v>
          </cell>
          <cell r="F127" t="str">
            <v>2@Φ800MM:6M이상</v>
          </cell>
          <cell r="G127" t="str">
            <v>M</v>
          </cell>
          <cell r="H127">
            <v>354498</v>
          </cell>
          <cell r="I127">
            <v>300000</v>
          </cell>
          <cell r="J127">
            <v>320000</v>
          </cell>
          <cell r="K127">
            <v>0</v>
          </cell>
        </row>
        <row r="128">
          <cell r="A128" t="str">
            <v>D03302</v>
          </cell>
          <cell r="B128">
            <v>50</v>
          </cell>
          <cell r="D128">
            <v>14574</v>
          </cell>
          <cell r="E128" t="str">
            <v>횡배수관:V.R관</v>
          </cell>
          <cell r="F128" t="str">
            <v>2@Φ1000MM:6M이상</v>
          </cell>
          <cell r="G128" t="str">
            <v>M</v>
          </cell>
          <cell r="H128">
            <v>518009</v>
          </cell>
          <cell r="I128">
            <v>450000</v>
          </cell>
          <cell r="J128">
            <v>420000</v>
          </cell>
          <cell r="K128">
            <v>0</v>
          </cell>
        </row>
        <row r="129">
          <cell r="A129" t="str">
            <v>E1</v>
          </cell>
          <cell r="B129">
            <v>0</v>
          </cell>
          <cell r="C129" t="str">
            <v>소계</v>
          </cell>
          <cell r="D129">
            <v>14590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</row>
        <row r="130">
          <cell r="A130" t="str">
            <v>T1</v>
          </cell>
          <cell r="B130">
            <v>134</v>
          </cell>
          <cell r="C130" t="str">
            <v>3)</v>
          </cell>
          <cell r="D130">
            <v>14685</v>
          </cell>
          <cell r="E130" t="str">
            <v>원심력콘크리트관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</row>
        <row r="131">
          <cell r="A131" t="str">
            <v>D02615</v>
          </cell>
          <cell r="B131">
            <v>450</v>
          </cell>
          <cell r="D131">
            <v>14705</v>
          </cell>
          <cell r="E131" t="str">
            <v>횡배수관</v>
          </cell>
          <cell r="F131" t="str">
            <v>(Φ 300MM,흄관)</v>
          </cell>
          <cell r="G131" t="str">
            <v>M</v>
          </cell>
          <cell r="H131">
            <v>46900</v>
          </cell>
          <cell r="I131">
            <v>45000</v>
          </cell>
          <cell r="J131">
            <v>34000</v>
          </cell>
          <cell r="K131">
            <v>0</v>
          </cell>
        </row>
        <row r="132">
          <cell r="A132" t="str">
            <v>D01137</v>
          </cell>
          <cell r="B132">
            <v>83</v>
          </cell>
          <cell r="D132">
            <v>14725</v>
          </cell>
          <cell r="E132" t="str">
            <v>횡배수관</v>
          </cell>
          <cell r="F132" t="str">
            <v>(Φ 800MM,흄관)</v>
          </cell>
          <cell r="G132" t="str">
            <v>M</v>
          </cell>
          <cell r="H132">
            <v>145501</v>
          </cell>
          <cell r="I132">
            <v>130000</v>
          </cell>
          <cell r="J132">
            <v>110000</v>
          </cell>
          <cell r="K132">
            <v>0</v>
          </cell>
        </row>
        <row r="133">
          <cell r="A133" t="str">
            <v>D01788</v>
          </cell>
          <cell r="B133">
            <v>91</v>
          </cell>
          <cell r="D133">
            <v>14745</v>
          </cell>
          <cell r="E133" t="str">
            <v>횡배수관</v>
          </cell>
          <cell r="F133" t="str">
            <v>(Φ1000MM,흄관)</v>
          </cell>
          <cell r="G133" t="str">
            <v>M</v>
          </cell>
          <cell r="H133">
            <v>204689</v>
          </cell>
          <cell r="I133">
            <v>200000</v>
          </cell>
          <cell r="J133">
            <v>166000</v>
          </cell>
          <cell r="K133">
            <v>0</v>
          </cell>
        </row>
        <row r="134">
          <cell r="A134" t="str">
            <v>D02610</v>
          </cell>
          <cell r="B134">
            <v>45</v>
          </cell>
          <cell r="D134">
            <v>14755</v>
          </cell>
          <cell r="E134" t="str">
            <v>횡배수관</v>
          </cell>
          <cell r="F134" t="str">
            <v>(Φ1200MM,흄관)</v>
          </cell>
          <cell r="G134" t="str">
            <v>M</v>
          </cell>
          <cell r="H134">
            <v>285488</v>
          </cell>
          <cell r="I134">
            <v>270000</v>
          </cell>
          <cell r="J134">
            <v>269000</v>
          </cell>
          <cell r="K134">
            <v>0</v>
          </cell>
        </row>
        <row r="135">
          <cell r="A135" t="str">
            <v>E1</v>
          </cell>
          <cell r="B135">
            <v>0</v>
          </cell>
          <cell r="C135" t="str">
            <v>소계</v>
          </cell>
          <cell r="D135">
            <v>14760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</row>
        <row r="136">
          <cell r="A136" t="str">
            <v>E2</v>
          </cell>
          <cell r="B136">
            <v>0</v>
          </cell>
          <cell r="C136" t="str">
            <v>계</v>
          </cell>
          <cell r="D136">
            <v>16076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</row>
        <row r="137">
          <cell r="A137" t="str">
            <v>T2</v>
          </cell>
          <cell r="B137">
            <v>139</v>
          </cell>
          <cell r="C137" t="str">
            <v>2.10</v>
          </cell>
          <cell r="D137">
            <v>17392</v>
          </cell>
          <cell r="E137" t="str">
            <v>종배수관부설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</row>
        <row r="138">
          <cell r="A138" t="str">
            <v>D00778</v>
          </cell>
          <cell r="B138">
            <v>107</v>
          </cell>
          <cell r="D138">
            <v>17456</v>
          </cell>
          <cell r="E138" t="str">
            <v>종배수관</v>
          </cell>
          <cell r="F138" t="str">
            <v>(Φ 600MM,흄관)</v>
          </cell>
          <cell r="G138" t="str">
            <v>M</v>
          </cell>
          <cell r="H138">
            <v>60219</v>
          </cell>
          <cell r="I138">
            <v>60000</v>
          </cell>
          <cell r="J138">
            <v>63000</v>
          </cell>
          <cell r="K138">
            <v>0</v>
          </cell>
        </row>
        <row r="139">
          <cell r="A139" t="str">
            <v>D00351</v>
          </cell>
          <cell r="B139">
            <v>93</v>
          </cell>
          <cell r="D139">
            <v>17584</v>
          </cell>
          <cell r="E139" t="str">
            <v>종배수관</v>
          </cell>
          <cell r="F139" t="str">
            <v>(Φ 800MM,흄관)</v>
          </cell>
          <cell r="G139" t="str">
            <v>M</v>
          </cell>
          <cell r="H139">
            <v>97136</v>
          </cell>
          <cell r="I139">
            <v>97000</v>
          </cell>
          <cell r="J139">
            <v>110000</v>
          </cell>
          <cell r="K139">
            <v>0</v>
          </cell>
        </row>
        <row r="140">
          <cell r="A140" t="str">
            <v>E2</v>
          </cell>
          <cell r="B140">
            <v>0</v>
          </cell>
          <cell r="C140" t="str">
            <v>계</v>
          </cell>
          <cell r="D140">
            <v>18160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</row>
        <row r="141">
          <cell r="A141" t="str">
            <v>T2</v>
          </cell>
          <cell r="B141">
            <v>144</v>
          </cell>
          <cell r="C141" t="str">
            <v>2.11</v>
          </cell>
          <cell r="D141">
            <v>18544</v>
          </cell>
          <cell r="E141" t="str">
            <v>날개벽및면벽공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</row>
        <row r="142">
          <cell r="A142" t="str">
            <v>D00071</v>
          </cell>
          <cell r="B142">
            <v>1902</v>
          </cell>
          <cell r="D142">
            <v>18672</v>
          </cell>
          <cell r="E142" t="str">
            <v>합판거푸집</v>
          </cell>
          <cell r="F142" t="str">
            <v>(합판 3회)</v>
          </cell>
          <cell r="G142" t="str">
            <v>M2</v>
          </cell>
          <cell r="H142">
            <v>19340</v>
          </cell>
          <cell r="I142">
            <v>19000</v>
          </cell>
          <cell r="J142">
            <v>20000</v>
          </cell>
          <cell r="K142">
            <v>0</v>
          </cell>
        </row>
        <row r="143">
          <cell r="A143" t="str">
            <v>D00072</v>
          </cell>
          <cell r="B143">
            <v>330</v>
          </cell>
          <cell r="D143">
            <v>18768</v>
          </cell>
          <cell r="E143" t="str">
            <v>합판거푸집</v>
          </cell>
          <cell r="F143" t="str">
            <v>(합판 4회)</v>
          </cell>
          <cell r="G143" t="str">
            <v>M2</v>
          </cell>
          <cell r="H143">
            <v>16534</v>
          </cell>
          <cell r="I143">
            <v>16000</v>
          </cell>
          <cell r="J143">
            <v>18000</v>
          </cell>
          <cell r="K143">
            <v>0</v>
          </cell>
        </row>
        <row r="144">
          <cell r="A144" t="str">
            <v>D01338</v>
          </cell>
          <cell r="B144">
            <v>441</v>
          </cell>
          <cell r="D144">
            <v>18864</v>
          </cell>
          <cell r="E144" t="str">
            <v>무근콘크리트타설</v>
          </cell>
          <cell r="F144" t="str">
            <v>(40-180-8:VIB제외)</v>
          </cell>
          <cell r="G144" t="str">
            <v>M3</v>
          </cell>
          <cell r="H144">
            <v>62305</v>
          </cell>
          <cell r="I144">
            <v>50000</v>
          </cell>
          <cell r="J144">
            <v>54000</v>
          </cell>
          <cell r="K144">
            <v>0</v>
          </cell>
        </row>
        <row r="145">
          <cell r="A145" t="str">
            <v>E2</v>
          </cell>
          <cell r="B145">
            <v>0</v>
          </cell>
          <cell r="C145" t="str">
            <v>계</v>
          </cell>
          <cell r="D145">
            <v>19056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</row>
        <row r="146">
          <cell r="A146" t="str">
            <v>T2</v>
          </cell>
          <cell r="B146">
            <v>152</v>
          </cell>
          <cell r="C146" t="str">
            <v>2.12</v>
          </cell>
          <cell r="D146">
            <v>19184</v>
          </cell>
          <cell r="E146" t="str">
            <v>집수정공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</row>
        <row r="147">
          <cell r="A147" t="str">
            <v>D00071</v>
          </cell>
          <cell r="B147">
            <v>800</v>
          </cell>
          <cell r="D147">
            <v>19216</v>
          </cell>
          <cell r="E147" t="str">
            <v>합판거푸집</v>
          </cell>
          <cell r="F147" t="str">
            <v>(합판 3회)</v>
          </cell>
          <cell r="G147" t="str">
            <v>M2</v>
          </cell>
          <cell r="H147">
            <v>19340</v>
          </cell>
          <cell r="I147">
            <v>19000</v>
          </cell>
          <cell r="J147">
            <v>20000</v>
          </cell>
          <cell r="K147">
            <v>0</v>
          </cell>
        </row>
        <row r="148">
          <cell r="A148" t="str">
            <v>D03346</v>
          </cell>
          <cell r="B148">
            <v>5</v>
          </cell>
          <cell r="D148">
            <v>19280</v>
          </cell>
          <cell r="E148" t="str">
            <v>무근콘크리트타설</v>
          </cell>
          <cell r="F148" t="str">
            <v>(소25-210-8:VIB제외)</v>
          </cell>
          <cell r="G148" t="str">
            <v>M3</v>
          </cell>
          <cell r="H148">
            <v>78804</v>
          </cell>
          <cell r="I148">
            <v>70000</v>
          </cell>
          <cell r="J148">
            <v>58100</v>
          </cell>
          <cell r="K148">
            <v>0</v>
          </cell>
        </row>
        <row r="149">
          <cell r="A149" t="str">
            <v>D03348</v>
          </cell>
          <cell r="B149">
            <v>76</v>
          </cell>
          <cell r="D149">
            <v>19344</v>
          </cell>
          <cell r="E149" t="str">
            <v>무근콘크리트타설</v>
          </cell>
          <cell r="F149" t="str">
            <v>(소40-180-8:VIB제외)</v>
          </cell>
          <cell r="G149" t="str">
            <v>M3</v>
          </cell>
          <cell r="H149">
            <v>74372</v>
          </cell>
          <cell r="I149">
            <v>70000</v>
          </cell>
          <cell r="J149">
            <v>54000</v>
          </cell>
          <cell r="K149">
            <v>0</v>
          </cell>
        </row>
        <row r="150">
          <cell r="A150" t="str">
            <v>D03347</v>
          </cell>
          <cell r="B150">
            <v>5</v>
          </cell>
          <cell r="D150">
            <v>19376</v>
          </cell>
          <cell r="E150" t="str">
            <v>철근콘크리트타설</v>
          </cell>
          <cell r="F150" t="str">
            <v>(소40-180-8:VIB제외)</v>
          </cell>
          <cell r="G150" t="str">
            <v>M3</v>
          </cell>
          <cell r="H150">
            <v>73966</v>
          </cell>
          <cell r="I150">
            <v>70000</v>
          </cell>
          <cell r="J150">
            <v>55000</v>
          </cell>
          <cell r="K150">
            <v>0</v>
          </cell>
        </row>
        <row r="151">
          <cell r="A151" t="str">
            <v>D00325</v>
          </cell>
          <cell r="B151">
            <v>0.78600000000000003</v>
          </cell>
          <cell r="D151">
            <v>19408</v>
          </cell>
          <cell r="E151" t="str">
            <v>철근가공조립</v>
          </cell>
          <cell r="F151" t="str">
            <v>(간 단)</v>
          </cell>
          <cell r="G151" t="str">
            <v>TON</v>
          </cell>
          <cell r="H151">
            <v>289435</v>
          </cell>
          <cell r="I151">
            <v>260000</v>
          </cell>
          <cell r="J151">
            <v>250000</v>
          </cell>
          <cell r="K151">
            <v>0</v>
          </cell>
        </row>
        <row r="152">
          <cell r="A152" t="str">
            <v>D02215</v>
          </cell>
          <cell r="B152">
            <v>67</v>
          </cell>
          <cell r="D152">
            <v>19680</v>
          </cell>
          <cell r="E152" t="str">
            <v>스틸그레이팅</v>
          </cell>
          <cell r="F152" t="str">
            <v>(500x600)</v>
          </cell>
          <cell r="G152" t="str">
            <v>EA</v>
          </cell>
          <cell r="H152">
            <v>23940</v>
          </cell>
          <cell r="I152">
            <v>23000</v>
          </cell>
          <cell r="J152">
            <v>60000</v>
          </cell>
          <cell r="K152">
            <v>0</v>
          </cell>
        </row>
        <row r="153">
          <cell r="A153" t="str">
            <v>E2</v>
          </cell>
          <cell r="B153">
            <v>0</v>
          </cell>
          <cell r="C153" t="str">
            <v>계</v>
          </cell>
          <cell r="D153">
            <v>20336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</row>
        <row r="154">
          <cell r="A154" t="str">
            <v>T2</v>
          </cell>
          <cell r="B154">
            <v>175</v>
          </cell>
          <cell r="C154" t="str">
            <v>2.13</v>
          </cell>
          <cell r="D154">
            <v>20464</v>
          </cell>
          <cell r="E154" t="str">
            <v>암 거 공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</row>
        <row r="155">
          <cell r="A155" t="str">
            <v>D00071</v>
          </cell>
          <cell r="B155">
            <v>38390</v>
          </cell>
          <cell r="D155">
            <v>20656</v>
          </cell>
          <cell r="E155" t="str">
            <v>합판거푸집</v>
          </cell>
          <cell r="F155" t="str">
            <v>(합판 3회)</v>
          </cell>
          <cell r="G155" t="str">
            <v>M2</v>
          </cell>
          <cell r="H155">
            <v>19340</v>
          </cell>
          <cell r="I155">
            <v>19000</v>
          </cell>
          <cell r="J155">
            <v>20000</v>
          </cell>
          <cell r="K155">
            <v>0</v>
          </cell>
        </row>
        <row r="156">
          <cell r="A156" t="str">
            <v>D00074</v>
          </cell>
          <cell r="B156">
            <v>573</v>
          </cell>
          <cell r="D156">
            <v>20764</v>
          </cell>
          <cell r="E156" t="str">
            <v>합판거푸집</v>
          </cell>
          <cell r="F156" t="str">
            <v>(합판 6회)</v>
          </cell>
          <cell r="G156" t="str">
            <v>M2</v>
          </cell>
          <cell r="H156">
            <v>13530</v>
          </cell>
          <cell r="I156">
            <v>13000</v>
          </cell>
          <cell r="J156">
            <v>16000</v>
          </cell>
          <cell r="K156">
            <v>0</v>
          </cell>
        </row>
        <row r="157">
          <cell r="A157" t="str">
            <v>D02718</v>
          </cell>
          <cell r="B157">
            <v>13743</v>
          </cell>
          <cell r="D157">
            <v>20776</v>
          </cell>
          <cell r="E157" t="str">
            <v>코팅거푸집</v>
          </cell>
          <cell r="F157" t="str">
            <v>(합판 3회)</v>
          </cell>
          <cell r="G157" t="str">
            <v>M2</v>
          </cell>
          <cell r="H157">
            <v>20272</v>
          </cell>
          <cell r="I157">
            <v>20000</v>
          </cell>
          <cell r="J157">
            <v>25000</v>
          </cell>
          <cell r="K157">
            <v>0</v>
          </cell>
        </row>
        <row r="158">
          <cell r="A158" t="str">
            <v>D01140</v>
          </cell>
          <cell r="B158">
            <v>3456</v>
          </cell>
          <cell r="D158">
            <v>20812</v>
          </cell>
          <cell r="E158" t="str">
            <v>문양거푸집</v>
          </cell>
          <cell r="F158" t="str">
            <v>(합판4회:0-7M)</v>
          </cell>
          <cell r="G158" t="str">
            <v>M2</v>
          </cell>
          <cell r="H158">
            <v>23427</v>
          </cell>
          <cell r="I158">
            <v>23000</v>
          </cell>
          <cell r="J158">
            <v>25000</v>
          </cell>
          <cell r="K158">
            <v>0</v>
          </cell>
        </row>
        <row r="159">
          <cell r="A159" t="str">
            <v>D01021</v>
          </cell>
          <cell r="B159">
            <v>22047</v>
          </cell>
          <cell r="D159">
            <v>20848</v>
          </cell>
          <cell r="E159" t="str">
            <v>콘크리트타설(펌프카)</v>
          </cell>
          <cell r="F159" t="str">
            <v>(철근:25-240-15:VIB)</v>
          </cell>
          <cell r="G159" t="str">
            <v>M3</v>
          </cell>
          <cell r="H159">
            <v>59414</v>
          </cell>
          <cell r="I159">
            <v>45000</v>
          </cell>
          <cell r="J159">
            <v>63900</v>
          </cell>
          <cell r="K159">
            <v>0</v>
          </cell>
        </row>
        <row r="160">
          <cell r="A160" t="str">
            <v>D03305</v>
          </cell>
          <cell r="B160">
            <v>930</v>
          </cell>
          <cell r="D160">
            <v>20976</v>
          </cell>
          <cell r="E160" t="str">
            <v>철근콘크리트타설</v>
          </cell>
          <cell r="F160" t="str">
            <v>(40-210-8:VIB제외)</v>
          </cell>
          <cell r="G160" t="str">
            <v>M3</v>
          </cell>
          <cell r="H160">
            <v>66703</v>
          </cell>
          <cell r="I160">
            <v>66000</v>
          </cell>
          <cell r="J160">
            <v>57800</v>
          </cell>
          <cell r="K160">
            <v>0</v>
          </cell>
        </row>
        <row r="161">
          <cell r="A161" t="str">
            <v>D01337</v>
          </cell>
          <cell r="B161">
            <v>1862</v>
          </cell>
          <cell r="D161">
            <v>21104</v>
          </cell>
          <cell r="E161" t="str">
            <v>무근콘크리트타설</v>
          </cell>
          <cell r="F161" t="str">
            <v>(40-160-8:VIB제외)</v>
          </cell>
          <cell r="G161" t="str">
            <v>M3</v>
          </cell>
          <cell r="H161">
            <v>60868</v>
          </cell>
          <cell r="I161">
            <v>50000</v>
          </cell>
          <cell r="J161">
            <v>52800</v>
          </cell>
          <cell r="K161">
            <v>0</v>
          </cell>
        </row>
        <row r="162">
          <cell r="A162" t="str">
            <v>D00327</v>
          </cell>
          <cell r="B162">
            <v>3288.134</v>
          </cell>
          <cell r="D162">
            <v>21232</v>
          </cell>
          <cell r="E162" t="str">
            <v>철근가공조립</v>
          </cell>
          <cell r="F162" t="str">
            <v>(복 잡)</v>
          </cell>
          <cell r="G162" t="str">
            <v>TON</v>
          </cell>
          <cell r="H162">
            <v>500175</v>
          </cell>
          <cell r="I162">
            <v>350000</v>
          </cell>
          <cell r="J162">
            <v>300000</v>
          </cell>
          <cell r="K162">
            <v>0</v>
          </cell>
        </row>
        <row r="163">
          <cell r="A163" t="str">
            <v>D00006</v>
          </cell>
          <cell r="B163">
            <v>1406</v>
          </cell>
          <cell r="D163">
            <v>21256</v>
          </cell>
          <cell r="E163" t="str">
            <v>배수파이프</v>
          </cell>
          <cell r="F163" t="str">
            <v>(PVC Φ100mm)</v>
          </cell>
          <cell r="G163" t="str">
            <v>M</v>
          </cell>
          <cell r="H163">
            <v>2789</v>
          </cell>
          <cell r="I163">
            <v>1000</v>
          </cell>
          <cell r="J163">
            <v>5000</v>
          </cell>
          <cell r="K163">
            <v>0</v>
          </cell>
        </row>
        <row r="164">
          <cell r="A164" t="str">
            <v>D01504</v>
          </cell>
          <cell r="B164">
            <v>545</v>
          </cell>
          <cell r="D164">
            <v>21259</v>
          </cell>
          <cell r="E164" t="str">
            <v>부직포</v>
          </cell>
          <cell r="G164" t="str">
            <v>M2</v>
          </cell>
          <cell r="H164">
            <v>969</v>
          </cell>
          <cell r="I164">
            <v>400</v>
          </cell>
          <cell r="J164">
            <v>900</v>
          </cell>
          <cell r="K164">
            <v>0</v>
          </cell>
        </row>
        <row r="165">
          <cell r="A165" t="str">
            <v>D01971</v>
          </cell>
          <cell r="B165">
            <v>1372</v>
          </cell>
          <cell r="D165">
            <v>21262</v>
          </cell>
          <cell r="E165" t="str">
            <v>지수판설치</v>
          </cell>
          <cell r="F165" t="str">
            <v>(200x5mm)</v>
          </cell>
          <cell r="G165" t="str">
            <v>M</v>
          </cell>
          <cell r="H165">
            <v>18913</v>
          </cell>
          <cell r="I165">
            <v>9000</v>
          </cell>
          <cell r="J165">
            <v>18000</v>
          </cell>
          <cell r="K165">
            <v>0</v>
          </cell>
        </row>
        <row r="166">
          <cell r="A166" t="str">
            <v>D00354</v>
          </cell>
          <cell r="B166">
            <v>15332</v>
          </cell>
          <cell r="D166">
            <v>21265</v>
          </cell>
          <cell r="E166" t="str">
            <v>아스팔트방수</v>
          </cell>
          <cell r="F166" t="str">
            <v>(2 회)</v>
          </cell>
          <cell r="G166" t="str">
            <v>M2</v>
          </cell>
          <cell r="H166">
            <v>4671</v>
          </cell>
          <cell r="I166">
            <v>2000</v>
          </cell>
          <cell r="J166">
            <v>4000</v>
          </cell>
          <cell r="K166">
            <v>0</v>
          </cell>
        </row>
        <row r="167">
          <cell r="A167" t="str">
            <v>D02725</v>
          </cell>
          <cell r="B167">
            <v>2456</v>
          </cell>
          <cell r="D167">
            <v>21268</v>
          </cell>
          <cell r="E167" t="str">
            <v>다우웰바</v>
          </cell>
          <cell r="G167" t="str">
            <v>EA</v>
          </cell>
          <cell r="H167">
            <v>7781</v>
          </cell>
          <cell r="I167">
            <v>4000</v>
          </cell>
          <cell r="J167">
            <v>6000</v>
          </cell>
          <cell r="K167">
            <v>0</v>
          </cell>
        </row>
        <row r="168">
          <cell r="A168" t="str">
            <v>D01510</v>
          </cell>
          <cell r="B168">
            <v>28458</v>
          </cell>
          <cell r="D168">
            <v>21332</v>
          </cell>
          <cell r="E168" t="str">
            <v>스페이서(수평용)</v>
          </cell>
          <cell r="F168" t="str">
            <v>(암거,교량)</v>
          </cell>
          <cell r="G168" t="str">
            <v>M2</v>
          </cell>
          <cell r="H168">
            <v>411</v>
          </cell>
          <cell r="I168">
            <v>400</v>
          </cell>
          <cell r="J168">
            <v>500</v>
          </cell>
          <cell r="K168">
            <v>0</v>
          </cell>
        </row>
        <row r="169">
          <cell r="A169" t="str">
            <v>D03263</v>
          </cell>
          <cell r="B169">
            <v>16637</v>
          </cell>
          <cell r="D169">
            <v>21364</v>
          </cell>
          <cell r="E169" t="str">
            <v>스페이서(수직용)</v>
          </cell>
          <cell r="F169" t="str">
            <v>(암거,교량)</v>
          </cell>
          <cell r="G169" t="str">
            <v>M2</v>
          </cell>
          <cell r="H169">
            <v>588</v>
          </cell>
          <cell r="I169">
            <v>500</v>
          </cell>
          <cell r="J169">
            <v>700</v>
          </cell>
          <cell r="K169">
            <v>0</v>
          </cell>
        </row>
        <row r="170">
          <cell r="A170" t="str">
            <v>D02942</v>
          </cell>
          <cell r="B170">
            <v>21127</v>
          </cell>
          <cell r="D170">
            <v>21380</v>
          </cell>
          <cell r="E170" t="str">
            <v>비계</v>
          </cell>
          <cell r="F170" t="str">
            <v>(강관:암거)</v>
          </cell>
          <cell r="G170" t="str">
            <v>M2</v>
          </cell>
          <cell r="H170">
            <v>8958</v>
          </cell>
          <cell r="I170">
            <v>8000</v>
          </cell>
          <cell r="J170">
            <v>8500</v>
          </cell>
          <cell r="K170">
            <v>0</v>
          </cell>
        </row>
        <row r="171">
          <cell r="A171" t="str">
            <v>D02943</v>
          </cell>
          <cell r="B171">
            <v>23395</v>
          </cell>
          <cell r="D171">
            <v>21388</v>
          </cell>
          <cell r="E171" t="str">
            <v>동바리</v>
          </cell>
          <cell r="F171" t="str">
            <v>(강관:암거)</v>
          </cell>
          <cell r="G171" t="str">
            <v>공M3</v>
          </cell>
          <cell r="H171">
            <v>7363</v>
          </cell>
          <cell r="I171">
            <v>7000</v>
          </cell>
          <cell r="J171">
            <v>8000</v>
          </cell>
          <cell r="K171">
            <v>0</v>
          </cell>
        </row>
        <row r="172">
          <cell r="A172" t="str">
            <v>D00655</v>
          </cell>
          <cell r="B172">
            <v>2977</v>
          </cell>
          <cell r="D172">
            <v>21392</v>
          </cell>
          <cell r="E172" t="str">
            <v>물푸기</v>
          </cell>
          <cell r="G172" t="str">
            <v>HR</v>
          </cell>
          <cell r="H172">
            <v>21879</v>
          </cell>
          <cell r="I172">
            <v>5000</v>
          </cell>
          <cell r="J172">
            <v>10000</v>
          </cell>
          <cell r="K172">
            <v>0</v>
          </cell>
        </row>
        <row r="173">
          <cell r="A173" t="str">
            <v>D03306</v>
          </cell>
          <cell r="B173">
            <v>980</v>
          </cell>
          <cell r="D173">
            <v>21394</v>
          </cell>
          <cell r="E173" t="str">
            <v>전선관</v>
          </cell>
          <cell r="F173" t="str">
            <v>(Φ16MM)</v>
          </cell>
          <cell r="G173" t="str">
            <v>M</v>
          </cell>
          <cell r="H173">
            <v>354</v>
          </cell>
          <cell r="I173">
            <v>100</v>
          </cell>
          <cell r="J173">
            <v>1500</v>
          </cell>
          <cell r="K173">
            <v>0</v>
          </cell>
        </row>
        <row r="174">
          <cell r="A174" t="str">
            <v>D02717</v>
          </cell>
          <cell r="B174">
            <v>1592</v>
          </cell>
          <cell r="D174">
            <v>21395</v>
          </cell>
          <cell r="E174" t="str">
            <v>기초잡석깔기</v>
          </cell>
          <cell r="G174" t="str">
            <v>M3</v>
          </cell>
          <cell r="H174">
            <v>43548</v>
          </cell>
          <cell r="I174">
            <v>35000</v>
          </cell>
          <cell r="J174">
            <v>4500</v>
          </cell>
          <cell r="K174">
            <v>0</v>
          </cell>
        </row>
        <row r="175">
          <cell r="A175" t="str">
            <v>D03086</v>
          </cell>
          <cell r="B175">
            <v>50351</v>
          </cell>
          <cell r="D175">
            <v>21523</v>
          </cell>
          <cell r="E175" t="str">
            <v>뒷채움 및 다짐</v>
          </cell>
          <cell r="G175" t="str">
            <v>M3</v>
          </cell>
          <cell r="H175">
            <v>26348</v>
          </cell>
          <cell r="I175">
            <v>13000</v>
          </cell>
          <cell r="J175">
            <v>5000</v>
          </cell>
          <cell r="K175">
            <v>0</v>
          </cell>
        </row>
        <row r="176">
          <cell r="A176" t="str">
            <v>E2</v>
          </cell>
          <cell r="B176">
            <v>0</v>
          </cell>
          <cell r="C176" t="str">
            <v>계</v>
          </cell>
          <cell r="D176">
            <v>23536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7">
          <cell r="A177" t="str">
            <v>T2</v>
          </cell>
          <cell r="B177">
            <v>183</v>
          </cell>
          <cell r="C177" t="str">
            <v>2.14</v>
          </cell>
          <cell r="D177">
            <v>23920</v>
          </cell>
          <cell r="E177" t="str">
            <v>도수로공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</row>
        <row r="178">
          <cell r="A178" t="str">
            <v>D00072</v>
          </cell>
          <cell r="B178">
            <v>9502</v>
          </cell>
          <cell r="D178">
            <v>24304</v>
          </cell>
          <cell r="E178" t="str">
            <v>합판거푸집</v>
          </cell>
          <cell r="F178" t="str">
            <v>(합판 4회)</v>
          </cell>
          <cell r="G178" t="str">
            <v>M2</v>
          </cell>
          <cell r="H178">
            <v>16534</v>
          </cell>
          <cell r="I178">
            <v>16000</v>
          </cell>
          <cell r="J178">
            <v>18000</v>
          </cell>
          <cell r="K178">
            <v>0</v>
          </cell>
        </row>
        <row r="179">
          <cell r="A179" t="str">
            <v>D00325</v>
          </cell>
          <cell r="B179">
            <v>42.165999999999997</v>
          </cell>
          <cell r="D179">
            <v>24336</v>
          </cell>
          <cell r="E179" t="str">
            <v>철근가공조립</v>
          </cell>
          <cell r="F179" t="str">
            <v>(간 단)</v>
          </cell>
          <cell r="G179" t="str">
            <v>TON</v>
          </cell>
          <cell r="H179">
            <v>289435</v>
          </cell>
          <cell r="I179">
            <v>260000</v>
          </cell>
          <cell r="J179">
            <v>250000</v>
          </cell>
          <cell r="K179">
            <v>0</v>
          </cell>
        </row>
        <row r="180">
          <cell r="A180" t="str">
            <v>D03345</v>
          </cell>
          <cell r="B180">
            <v>508</v>
          </cell>
          <cell r="D180">
            <v>24368</v>
          </cell>
          <cell r="E180" t="str">
            <v>철근콘크리트타설</v>
          </cell>
          <cell r="F180" t="str">
            <v>(소25-210-8:VIB제외)</v>
          </cell>
          <cell r="G180" t="str">
            <v>M3</v>
          </cell>
          <cell r="H180">
            <v>78354</v>
          </cell>
          <cell r="I180">
            <v>60000</v>
          </cell>
          <cell r="J180">
            <v>59100</v>
          </cell>
          <cell r="K180">
            <v>0</v>
          </cell>
        </row>
        <row r="181">
          <cell r="A181" t="str">
            <v>D03346</v>
          </cell>
          <cell r="B181">
            <v>399</v>
          </cell>
          <cell r="D181">
            <v>24400</v>
          </cell>
          <cell r="E181" t="str">
            <v>무근콘크리트타설</v>
          </cell>
          <cell r="F181" t="str">
            <v>(소25-210-8:VIB제외)</v>
          </cell>
          <cell r="G181" t="str">
            <v>M3</v>
          </cell>
          <cell r="H181">
            <v>78804</v>
          </cell>
          <cell r="I181">
            <v>70000</v>
          </cell>
          <cell r="J181">
            <v>58100</v>
          </cell>
          <cell r="K181">
            <v>0</v>
          </cell>
        </row>
        <row r="182">
          <cell r="A182" t="str">
            <v>D03347</v>
          </cell>
          <cell r="B182">
            <v>108</v>
          </cell>
          <cell r="D182">
            <v>24480</v>
          </cell>
          <cell r="E182" t="str">
            <v>철근콘크리트타설</v>
          </cell>
          <cell r="F182" t="str">
            <v>(소40-180-8:VIB제외)</v>
          </cell>
          <cell r="G182" t="str">
            <v>M3</v>
          </cell>
          <cell r="H182">
            <v>73966</v>
          </cell>
          <cell r="I182">
            <v>70000</v>
          </cell>
          <cell r="J182">
            <v>55000</v>
          </cell>
          <cell r="K182">
            <v>0</v>
          </cell>
        </row>
        <row r="183">
          <cell r="A183" t="str">
            <v>D03348</v>
          </cell>
          <cell r="B183">
            <v>47</v>
          </cell>
          <cell r="D183">
            <v>24520</v>
          </cell>
          <cell r="E183" t="str">
            <v>무근콘크리트타설</v>
          </cell>
          <cell r="F183" t="str">
            <v>(소40-180-8:VIB제외)</v>
          </cell>
          <cell r="G183" t="str">
            <v>M3</v>
          </cell>
          <cell r="H183">
            <v>74372</v>
          </cell>
          <cell r="I183">
            <v>70000</v>
          </cell>
          <cell r="J183">
            <v>54000</v>
          </cell>
          <cell r="K183">
            <v>0</v>
          </cell>
        </row>
        <row r="184">
          <cell r="A184" t="str">
            <v>E2</v>
          </cell>
          <cell r="B184">
            <v>0</v>
          </cell>
          <cell r="C184" t="str">
            <v>계</v>
          </cell>
          <cell r="D184">
            <v>24560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</row>
        <row r="185">
          <cell r="A185" t="str">
            <v>T2</v>
          </cell>
          <cell r="B185">
            <v>192</v>
          </cell>
          <cell r="C185" t="str">
            <v>2.15</v>
          </cell>
          <cell r="D185">
            <v>24688</v>
          </cell>
          <cell r="E185" t="str">
            <v>용배수로공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</row>
        <row r="186">
          <cell r="A186" t="str">
            <v>D03308</v>
          </cell>
          <cell r="B186">
            <v>1932</v>
          </cell>
          <cell r="D186">
            <v>25200</v>
          </cell>
          <cell r="E186" t="str">
            <v>U형플륨관(형식-1)</v>
          </cell>
          <cell r="F186" t="str">
            <v>600*600</v>
          </cell>
          <cell r="G186" t="str">
            <v>M</v>
          </cell>
          <cell r="H186">
            <v>80278</v>
          </cell>
          <cell r="I186">
            <v>50000</v>
          </cell>
          <cell r="J186">
            <v>38000</v>
          </cell>
          <cell r="K186">
            <v>0</v>
          </cell>
        </row>
        <row r="187">
          <cell r="A187" t="str">
            <v>D03309</v>
          </cell>
          <cell r="B187">
            <v>66</v>
          </cell>
          <cell r="D187">
            <v>25456</v>
          </cell>
          <cell r="E187" t="str">
            <v>U형개거(형식-2)</v>
          </cell>
          <cell r="F187" t="str">
            <v>1.2*1.0</v>
          </cell>
          <cell r="G187" t="str">
            <v>M</v>
          </cell>
          <cell r="H187">
            <v>129629</v>
          </cell>
          <cell r="I187">
            <v>100000</v>
          </cell>
          <cell r="J187">
            <v>100000</v>
          </cell>
          <cell r="K187">
            <v>0</v>
          </cell>
        </row>
        <row r="188">
          <cell r="A188" t="str">
            <v>D03310</v>
          </cell>
          <cell r="B188">
            <v>110</v>
          </cell>
          <cell r="D188">
            <v>25584</v>
          </cell>
          <cell r="E188" t="str">
            <v>U형개거(형식-3)</v>
          </cell>
          <cell r="F188" t="str">
            <v>2.0*1.5</v>
          </cell>
          <cell r="G188" t="str">
            <v>M</v>
          </cell>
          <cell r="H188">
            <v>217846</v>
          </cell>
          <cell r="I188">
            <v>150000</v>
          </cell>
          <cell r="J188">
            <v>150000</v>
          </cell>
          <cell r="K188">
            <v>0</v>
          </cell>
        </row>
        <row r="189">
          <cell r="A189" t="str">
            <v>D03311</v>
          </cell>
          <cell r="B189">
            <v>130</v>
          </cell>
          <cell r="D189">
            <v>25648</v>
          </cell>
          <cell r="E189" t="str">
            <v>U형개거(형식-4)</v>
          </cell>
          <cell r="F189" t="str">
            <v>3.0*2.0</v>
          </cell>
          <cell r="G189" t="str">
            <v>M</v>
          </cell>
          <cell r="H189">
            <v>314049</v>
          </cell>
          <cell r="I189">
            <v>200000</v>
          </cell>
          <cell r="J189">
            <v>200000</v>
          </cell>
          <cell r="K189">
            <v>0</v>
          </cell>
        </row>
        <row r="190">
          <cell r="A190" t="str">
            <v>D03312</v>
          </cell>
          <cell r="B190">
            <v>90</v>
          </cell>
          <cell r="D190">
            <v>25680</v>
          </cell>
          <cell r="E190" t="str">
            <v>U형개거(형식-5)</v>
          </cell>
          <cell r="F190" t="str">
            <v>5.0*2.0</v>
          </cell>
          <cell r="G190" t="str">
            <v>M</v>
          </cell>
          <cell r="H190">
            <v>374847</v>
          </cell>
          <cell r="I190">
            <v>220000</v>
          </cell>
          <cell r="J190">
            <v>374000</v>
          </cell>
          <cell r="K190">
            <v>0</v>
          </cell>
        </row>
        <row r="191">
          <cell r="A191" t="str">
            <v>D03313</v>
          </cell>
          <cell r="B191">
            <v>170</v>
          </cell>
          <cell r="D191">
            <v>25696</v>
          </cell>
          <cell r="E191" t="str">
            <v>U형개거(형식-6)</v>
          </cell>
          <cell r="F191" t="str">
            <v>9.0*3.0</v>
          </cell>
          <cell r="G191" t="str">
            <v>M</v>
          </cell>
          <cell r="H191">
            <v>677275</v>
          </cell>
          <cell r="I191">
            <v>400000</v>
          </cell>
          <cell r="J191">
            <v>677000</v>
          </cell>
          <cell r="K191">
            <v>0</v>
          </cell>
        </row>
        <row r="192">
          <cell r="A192" t="str">
            <v>D03261</v>
          </cell>
          <cell r="B192">
            <v>186</v>
          </cell>
          <cell r="D192">
            <v>25704</v>
          </cell>
          <cell r="E192" t="str">
            <v>시공이음.</v>
          </cell>
          <cell r="F192" t="str">
            <v>(스치로폴:T=10㎜)</v>
          </cell>
          <cell r="G192" t="str">
            <v>M2</v>
          </cell>
          <cell r="H192">
            <v>647</v>
          </cell>
          <cell r="I192">
            <v>600</v>
          </cell>
          <cell r="J192">
            <v>2000</v>
          </cell>
          <cell r="K192">
            <v>0</v>
          </cell>
        </row>
        <row r="193">
          <cell r="A193" t="str">
            <v>E2</v>
          </cell>
          <cell r="B193">
            <v>0</v>
          </cell>
          <cell r="C193" t="str">
            <v>계</v>
          </cell>
          <cell r="D193">
            <v>25712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</row>
        <row r="194">
          <cell r="A194" t="str">
            <v>T2</v>
          </cell>
          <cell r="B194">
            <v>205</v>
          </cell>
          <cell r="C194" t="str">
            <v>2.16</v>
          </cell>
          <cell r="D194">
            <v>26524</v>
          </cell>
          <cell r="E194" t="str">
            <v>옹벽공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</row>
        <row r="195">
          <cell r="A195" t="str">
            <v>D02718</v>
          </cell>
          <cell r="B195">
            <v>70</v>
          </cell>
          <cell r="D195">
            <v>27336</v>
          </cell>
          <cell r="E195" t="str">
            <v>코팅거푸집</v>
          </cell>
          <cell r="F195" t="str">
            <v>(합판 3회)</v>
          </cell>
          <cell r="G195" t="str">
            <v>M2</v>
          </cell>
          <cell r="H195">
            <v>20272</v>
          </cell>
          <cell r="I195">
            <v>20000</v>
          </cell>
          <cell r="J195">
            <v>25000</v>
          </cell>
          <cell r="K195">
            <v>0</v>
          </cell>
        </row>
        <row r="196">
          <cell r="A196" t="str">
            <v>D00071</v>
          </cell>
          <cell r="B196">
            <v>72</v>
          </cell>
          <cell r="D196">
            <v>27364</v>
          </cell>
          <cell r="E196" t="str">
            <v>합판거푸집</v>
          </cell>
          <cell r="F196" t="str">
            <v>(합판 3회)</v>
          </cell>
          <cell r="G196" t="str">
            <v>M2</v>
          </cell>
          <cell r="H196">
            <v>19340</v>
          </cell>
          <cell r="I196">
            <v>19000</v>
          </cell>
          <cell r="J196">
            <v>20000</v>
          </cell>
          <cell r="K196">
            <v>0</v>
          </cell>
        </row>
        <row r="197">
          <cell r="A197" t="str">
            <v>D00074</v>
          </cell>
          <cell r="B197">
            <v>48</v>
          </cell>
          <cell r="D197">
            <v>27378</v>
          </cell>
          <cell r="E197" t="str">
            <v>합판거푸집</v>
          </cell>
          <cell r="F197" t="str">
            <v>(합판 6회)</v>
          </cell>
          <cell r="G197" t="str">
            <v>M2</v>
          </cell>
          <cell r="H197">
            <v>13530</v>
          </cell>
          <cell r="I197">
            <v>13000</v>
          </cell>
          <cell r="J197">
            <v>16000</v>
          </cell>
          <cell r="K197">
            <v>0</v>
          </cell>
        </row>
        <row r="198">
          <cell r="A198" t="str">
            <v>D01021</v>
          </cell>
          <cell r="B198">
            <v>88</v>
          </cell>
          <cell r="D198">
            <v>27385</v>
          </cell>
          <cell r="E198" t="str">
            <v>콘크리트타설(펌프카)</v>
          </cell>
          <cell r="F198" t="str">
            <v>(철근:25-240-15:VIB)</v>
          </cell>
          <cell r="G198" t="str">
            <v>M3</v>
          </cell>
          <cell r="H198">
            <v>59414</v>
          </cell>
          <cell r="I198">
            <v>45000</v>
          </cell>
          <cell r="J198">
            <v>63900</v>
          </cell>
          <cell r="K198">
            <v>0</v>
          </cell>
        </row>
        <row r="199">
          <cell r="A199" t="str">
            <v>D01337</v>
          </cell>
          <cell r="B199">
            <v>7</v>
          </cell>
          <cell r="D199">
            <v>27388</v>
          </cell>
          <cell r="E199" t="str">
            <v>무근콘크리트타설</v>
          </cell>
          <cell r="F199" t="str">
            <v>(40-160-8:VIB제외)</v>
          </cell>
          <cell r="G199" t="str">
            <v>M3</v>
          </cell>
          <cell r="H199">
            <v>60868</v>
          </cell>
          <cell r="I199">
            <v>50000</v>
          </cell>
          <cell r="J199">
            <v>52800</v>
          </cell>
          <cell r="K199">
            <v>0</v>
          </cell>
        </row>
        <row r="200">
          <cell r="A200" t="str">
            <v>D00006</v>
          </cell>
          <cell r="B200">
            <v>31</v>
          </cell>
          <cell r="D200">
            <v>27391</v>
          </cell>
          <cell r="E200" t="str">
            <v>배수파이프</v>
          </cell>
          <cell r="F200" t="str">
            <v>(PVC Φ100mm)</v>
          </cell>
          <cell r="G200" t="str">
            <v>M</v>
          </cell>
          <cell r="H200">
            <v>2789</v>
          </cell>
          <cell r="I200">
            <v>1000</v>
          </cell>
          <cell r="J200">
            <v>5000</v>
          </cell>
          <cell r="K200">
            <v>0</v>
          </cell>
        </row>
        <row r="201">
          <cell r="A201" t="str">
            <v>D01504</v>
          </cell>
          <cell r="B201">
            <v>56</v>
          </cell>
          <cell r="D201">
            <v>27452</v>
          </cell>
          <cell r="E201" t="str">
            <v>부직포</v>
          </cell>
          <cell r="G201" t="str">
            <v>M2</v>
          </cell>
          <cell r="H201">
            <v>969</v>
          </cell>
          <cell r="I201">
            <v>400</v>
          </cell>
          <cell r="J201">
            <v>2000</v>
          </cell>
          <cell r="K201">
            <v>0</v>
          </cell>
        </row>
        <row r="202">
          <cell r="A202" t="str">
            <v>D03261</v>
          </cell>
          <cell r="B202">
            <v>10</v>
          </cell>
          <cell r="D202">
            <v>27482</v>
          </cell>
          <cell r="E202" t="str">
            <v>시공이음.</v>
          </cell>
          <cell r="F202" t="str">
            <v>(스치로폴:T=10㎜)</v>
          </cell>
          <cell r="G202" t="str">
            <v>M2</v>
          </cell>
          <cell r="H202">
            <v>647</v>
          </cell>
          <cell r="I202">
            <v>600</v>
          </cell>
          <cell r="J202">
            <v>2000</v>
          </cell>
          <cell r="K202">
            <v>0</v>
          </cell>
        </row>
        <row r="203">
          <cell r="A203" t="str">
            <v>D00327</v>
          </cell>
          <cell r="B203">
            <v>1.38</v>
          </cell>
          <cell r="D203">
            <v>27512</v>
          </cell>
          <cell r="E203" t="str">
            <v>철근가공조립</v>
          </cell>
          <cell r="F203" t="str">
            <v>(복 잡)</v>
          </cell>
          <cell r="G203" t="str">
            <v>TON</v>
          </cell>
          <cell r="H203">
            <v>500175</v>
          </cell>
          <cell r="I203">
            <v>350000</v>
          </cell>
          <cell r="J203">
            <v>300000</v>
          </cell>
          <cell r="K203">
            <v>0</v>
          </cell>
        </row>
        <row r="204">
          <cell r="A204" t="str">
            <v>D03090</v>
          </cell>
          <cell r="B204">
            <v>46</v>
          </cell>
          <cell r="D204">
            <v>27516</v>
          </cell>
          <cell r="E204" t="str">
            <v>드레인 보드</v>
          </cell>
          <cell r="G204" t="str">
            <v>M2</v>
          </cell>
          <cell r="H204">
            <v>6000</v>
          </cell>
          <cell r="I204">
            <v>3000</v>
          </cell>
          <cell r="J204">
            <v>10000</v>
          </cell>
          <cell r="K204">
            <v>0</v>
          </cell>
        </row>
        <row r="205">
          <cell r="A205" t="str">
            <v>D03086</v>
          </cell>
          <cell r="B205">
            <v>5</v>
          </cell>
          <cell r="D205">
            <v>27519</v>
          </cell>
          <cell r="E205" t="str">
            <v>뒷채움 및 다짐</v>
          </cell>
          <cell r="G205" t="str">
            <v>M3</v>
          </cell>
          <cell r="H205">
            <v>26348</v>
          </cell>
          <cell r="I205">
            <v>13000</v>
          </cell>
          <cell r="J205">
            <v>5000</v>
          </cell>
          <cell r="K205">
            <v>0</v>
          </cell>
        </row>
        <row r="206">
          <cell r="A206" t="str">
            <v>E2</v>
          </cell>
          <cell r="B206">
            <v>0</v>
          </cell>
          <cell r="C206" t="str">
            <v>계</v>
          </cell>
          <cell r="D206">
            <v>27520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</row>
        <row r="207">
          <cell r="A207" t="str">
            <v>E4</v>
          </cell>
          <cell r="B207">
            <v>0</v>
          </cell>
          <cell r="C207" t="str">
            <v>총계</v>
          </cell>
          <cell r="D207">
            <v>28336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</row>
        <row r="208">
          <cell r="A208" t="str">
            <v>T4</v>
          </cell>
          <cell r="B208">
            <v>2213</v>
          </cell>
          <cell r="C208" t="str">
            <v>3</v>
          </cell>
          <cell r="D208">
            <v>28464</v>
          </cell>
          <cell r="E208" t="str">
            <v>구  조  물  공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</row>
        <row r="209">
          <cell r="A209" t="str">
            <v>T3</v>
          </cell>
          <cell r="B209">
            <v>292</v>
          </cell>
          <cell r="C209" t="str">
            <v>3-1)</v>
          </cell>
          <cell r="D209">
            <v>28592</v>
          </cell>
          <cell r="E209" t="str">
            <v>서흥교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</row>
        <row r="210">
          <cell r="A210" t="str">
            <v>D00694</v>
          </cell>
          <cell r="B210">
            <v>2307</v>
          </cell>
          <cell r="C210" t="str">
            <v>3.01</v>
          </cell>
          <cell r="D210">
            <v>28720</v>
          </cell>
          <cell r="E210" t="str">
            <v>구조물터파기</v>
          </cell>
          <cell r="F210" t="str">
            <v>토사 육상(0-4M)</v>
          </cell>
          <cell r="G210" t="str">
            <v>M3</v>
          </cell>
          <cell r="H210">
            <v>4222</v>
          </cell>
          <cell r="I210">
            <v>2600</v>
          </cell>
          <cell r="J210">
            <v>2500</v>
          </cell>
          <cell r="K210">
            <v>0</v>
          </cell>
        </row>
        <row r="211">
          <cell r="A211" t="str">
            <v>D03314</v>
          </cell>
          <cell r="B211">
            <v>1604</v>
          </cell>
          <cell r="C211" t="str">
            <v>3.02</v>
          </cell>
          <cell r="D211">
            <v>29246</v>
          </cell>
          <cell r="E211" t="str">
            <v>되메우기</v>
          </cell>
          <cell r="F211" t="str">
            <v>(기계70%+인력30%)</v>
          </cell>
          <cell r="G211" t="str">
            <v>M3</v>
          </cell>
          <cell r="H211">
            <v>5607</v>
          </cell>
          <cell r="I211">
            <v>4500</v>
          </cell>
          <cell r="J211">
            <v>4500</v>
          </cell>
          <cell r="K211">
            <v>0</v>
          </cell>
        </row>
        <row r="212">
          <cell r="A212" t="str">
            <v>D03086</v>
          </cell>
          <cell r="B212">
            <v>1927</v>
          </cell>
          <cell r="C212" t="str">
            <v>3.03</v>
          </cell>
          <cell r="D212">
            <v>29250</v>
          </cell>
          <cell r="E212" t="str">
            <v>뒷채움 및 다짐</v>
          </cell>
          <cell r="G212" t="str">
            <v>M3</v>
          </cell>
          <cell r="H212">
            <v>26348</v>
          </cell>
          <cell r="I212">
            <v>13000</v>
          </cell>
          <cell r="J212">
            <v>5000</v>
          </cell>
          <cell r="K212">
            <v>0</v>
          </cell>
        </row>
        <row r="213">
          <cell r="A213" t="str">
            <v>T2</v>
          </cell>
          <cell r="B213">
            <v>223</v>
          </cell>
          <cell r="C213" t="str">
            <v>3.04</v>
          </cell>
          <cell r="D213">
            <v>29254</v>
          </cell>
          <cell r="E213" t="str">
            <v>강관말뚝공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</row>
        <row r="214">
          <cell r="A214" t="str">
            <v>T1</v>
          </cell>
          <cell r="B214">
            <v>217</v>
          </cell>
          <cell r="C214" t="str">
            <v>a</v>
          </cell>
          <cell r="D214">
            <v>29255</v>
          </cell>
          <cell r="E214" t="str">
            <v>강관말뚝공</v>
          </cell>
          <cell r="F214" t="str">
            <v>(D=508M/M,t=9M/M)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</row>
        <row r="215">
          <cell r="A215" t="str">
            <v>D02528</v>
          </cell>
          <cell r="B215">
            <v>999</v>
          </cell>
          <cell r="D215">
            <v>29383</v>
          </cell>
          <cell r="E215" t="str">
            <v>강관파일자재비</v>
          </cell>
          <cell r="F215" t="str">
            <v>D=508MM t=9MM</v>
          </cell>
          <cell r="G215" t="str">
            <v>M</v>
          </cell>
          <cell r="H215">
            <v>50525</v>
          </cell>
          <cell r="I215">
            <v>38000</v>
          </cell>
          <cell r="J215">
            <v>48840</v>
          </cell>
          <cell r="K215">
            <v>0</v>
          </cell>
        </row>
        <row r="216">
          <cell r="A216" t="str">
            <v>D02529</v>
          </cell>
          <cell r="B216">
            <v>929</v>
          </cell>
          <cell r="D216">
            <v>29384</v>
          </cell>
          <cell r="E216" t="str">
            <v>강관항타,서흥교</v>
          </cell>
          <cell r="F216" t="str">
            <v>D=508 T=9MM 15M미만</v>
          </cell>
          <cell r="G216" t="str">
            <v>M</v>
          </cell>
          <cell r="H216">
            <v>9035</v>
          </cell>
          <cell r="I216">
            <v>4500</v>
          </cell>
          <cell r="J216">
            <v>5300</v>
          </cell>
          <cell r="K216">
            <v>0</v>
          </cell>
        </row>
        <row r="217">
          <cell r="A217" t="str">
            <v>D02530</v>
          </cell>
          <cell r="B217">
            <v>112</v>
          </cell>
          <cell r="D217">
            <v>29513</v>
          </cell>
          <cell r="E217" t="str">
            <v>두부및선단보강</v>
          </cell>
          <cell r="F217" t="str">
            <v>D=508mm t=9mm</v>
          </cell>
          <cell r="G217" t="str">
            <v>본</v>
          </cell>
          <cell r="H217">
            <v>159374</v>
          </cell>
          <cell r="I217">
            <v>90000</v>
          </cell>
          <cell r="J217">
            <v>100000</v>
          </cell>
          <cell r="K217">
            <v>0</v>
          </cell>
        </row>
        <row r="218">
          <cell r="A218" t="str">
            <v>E1</v>
          </cell>
          <cell r="B218">
            <v>0</v>
          </cell>
          <cell r="C218" t="str">
            <v>소계</v>
          </cell>
          <cell r="D218">
            <v>29546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</row>
        <row r="219">
          <cell r="A219" t="str">
            <v>T1</v>
          </cell>
          <cell r="B219">
            <v>222</v>
          </cell>
          <cell r="C219" t="str">
            <v>b</v>
          </cell>
          <cell r="D219">
            <v>29674</v>
          </cell>
          <cell r="E219" t="str">
            <v>강관말뚝공</v>
          </cell>
          <cell r="F219" t="str">
            <v>(D=406m/m,t=9m/m)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</row>
        <row r="220">
          <cell r="A220" t="str">
            <v>D03081</v>
          </cell>
          <cell r="B220">
            <v>1108</v>
          </cell>
          <cell r="D220">
            <v>29802</v>
          </cell>
          <cell r="E220" t="str">
            <v>강관파일자재비</v>
          </cell>
          <cell r="F220" t="str">
            <v>D=406.4mm t=9mm</v>
          </cell>
          <cell r="G220" t="str">
            <v>M</v>
          </cell>
          <cell r="H220">
            <v>40254</v>
          </cell>
          <cell r="I220">
            <v>38000</v>
          </cell>
          <cell r="J220">
            <v>48840</v>
          </cell>
          <cell r="K220">
            <v>0</v>
          </cell>
        </row>
        <row r="221">
          <cell r="A221" t="str">
            <v>D03189</v>
          </cell>
          <cell r="B221">
            <v>1032</v>
          </cell>
          <cell r="D221">
            <v>29803</v>
          </cell>
          <cell r="E221" t="str">
            <v>강관항타,서흥교</v>
          </cell>
          <cell r="F221" t="str">
            <v>D=406.4t=9mm15m미만</v>
          </cell>
          <cell r="G221" t="str">
            <v>M</v>
          </cell>
          <cell r="H221">
            <v>7218</v>
          </cell>
          <cell r="I221">
            <v>4500</v>
          </cell>
          <cell r="J221">
            <v>5000</v>
          </cell>
          <cell r="K221">
            <v>0</v>
          </cell>
        </row>
        <row r="222">
          <cell r="A222" t="str">
            <v>D03083</v>
          </cell>
          <cell r="B222">
            <v>122</v>
          </cell>
          <cell r="D222">
            <v>29932</v>
          </cell>
          <cell r="E222" t="str">
            <v>두부및선단보강</v>
          </cell>
          <cell r="F222" t="str">
            <v>D=406.4mm t=9mm</v>
          </cell>
          <cell r="G222" t="str">
            <v>본</v>
          </cell>
          <cell r="H222">
            <v>125653</v>
          </cell>
          <cell r="I222">
            <v>8500</v>
          </cell>
          <cell r="J222">
            <v>90000</v>
          </cell>
          <cell r="K222">
            <v>0</v>
          </cell>
        </row>
        <row r="223">
          <cell r="A223" t="str">
            <v>E1</v>
          </cell>
          <cell r="B223">
            <v>0</v>
          </cell>
          <cell r="C223" t="str">
            <v>소계</v>
          </cell>
          <cell r="D223">
            <v>29965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</row>
        <row r="224">
          <cell r="A224" t="str">
            <v>E2</v>
          </cell>
          <cell r="B224">
            <v>0</v>
          </cell>
          <cell r="C224" t="str">
            <v>계</v>
          </cell>
          <cell r="D224">
            <v>29981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</row>
        <row r="225">
          <cell r="A225" t="str">
            <v>T2</v>
          </cell>
          <cell r="B225">
            <v>236</v>
          </cell>
          <cell r="C225" t="str">
            <v>3.05</v>
          </cell>
          <cell r="D225">
            <v>29997</v>
          </cell>
          <cell r="E225" t="str">
            <v>거푸집공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</row>
        <row r="226">
          <cell r="A226" t="str">
            <v>T1</v>
          </cell>
          <cell r="B226">
            <v>228</v>
          </cell>
          <cell r="C226" t="str">
            <v>a</v>
          </cell>
          <cell r="D226">
            <v>30009</v>
          </cell>
          <cell r="E226" t="str">
            <v>무늬거푸집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</row>
        <row r="227">
          <cell r="A227" t="str">
            <v>D01140</v>
          </cell>
          <cell r="B227">
            <v>297</v>
          </cell>
          <cell r="D227">
            <v>30021</v>
          </cell>
          <cell r="E227" t="str">
            <v>문양거푸집</v>
          </cell>
          <cell r="F227" t="str">
            <v>(합판4회:0-7M)</v>
          </cell>
          <cell r="G227" t="str">
            <v>M2</v>
          </cell>
          <cell r="H227">
            <v>23427</v>
          </cell>
          <cell r="I227">
            <v>23000</v>
          </cell>
          <cell r="J227">
            <v>25000</v>
          </cell>
          <cell r="K227">
            <v>0</v>
          </cell>
        </row>
        <row r="228">
          <cell r="A228" t="str">
            <v>D02568</v>
          </cell>
          <cell r="B228">
            <v>87</v>
          </cell>
          <cell r="D228">
            <v>30029</v>
          </cell>
          <cell r="E228" t="str">
            <v>문양거푸집</v>
          </cell>
          <cell r="F228" t="str">
            <v>(합판4회:7-10M)</v>
          </cell>
          <cell r="G228" t="str">
            <v>M2</v>
          </cell>
          <cell r="H228">
            <v>24617</v>
          </cell>
          <cell r="I228">
            <v>24000</v>
          </cell>
          <cell r="J228">
            <v>26000</v>
          </cell>
          <cell r="K228">
            <v>0</v>
          </cell>
        </row>
        <row r="229">
          <cell r="A229" t="str">
            <v>E1</v>
          </cell>
          <cell r="B229">
            <v>0</v>
          </cell>
          <cell r="C229" t="str">
            <v>소계</v>
          </cell>
          <cell r="D229">
            <v>30037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</row>
        <row r="230">
          <cell r="A230" t="str">
            <v>T1</v>
          </cell>
          <cell r="B230">
            <v>234</v>
          </cell>
          <cell r="C230" t="str">
            <v>b</v>
          </cell>
          <cell r="D230">
            <v>30041</v>
          </cell>
          <cell r="E230" t="str">
            <v>합판거푸집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</row>
        <row r="231">
          <cell r="A231" t="str">
            <v>D00071</v>
          </cell>
          <cell r="B231">
            <v>1201</v>
          </cell>
          <cell r="D231">
            <v>30045</v>
          </cell>
          <cell r="E231" t="str">
            <v>합판거푸집</v>
          </cell>
          <cell r="F231" t="str">
            <v>(합판 3회)</v>
          </cell>
          <cell r="G231" t="str">
            <v>M2</v>
          </cell>
          <cell r="H231">
            <v>19340</v>
          </cell>
          <cell r="I231">
            <v>19000</v>
          </cell>
          <cell r="J231">
            <v>20000</v>
          </cell>
          <cell r="K231">
            <v>0</v>
          </cell>
        </row>
        <row r="232">
          <cell r="A232" t="str">
            <v>D01945</v>
          </cell>
          <cell r="B232">
            <v>587</v>
          </cell>
          <cell r="D232">
            <v>30053</v>
          </cell>
          <cell r="E232" t="str">
            <v>합판거푸집</v>
          </cell>
          <cell r="F232" t="str">
            <v>(3회:7-10m)</v>
          </cell>
          <cell r="G232" t="str">
            <v>M2</v>
          </cell>
          <cell r="H232">
            <v>20742</v>
          </cell>
          <cell r="I232">
            <v>20000</v>
          </cell>
          <cell r="J232">
            <v>21000</v>
          </cell>
          <cell r="K232">
            <v>0</v>
          </cell>
        </row>
        <row r="233">
          <cell r="A233" t="str">
            <v>D00072</v>
          </cell>
          <cell r="B233">
            <v>245</v>
          </cell>
          <cell r="D233">
            <v>30055</v>
          </cell>
          <cell r="E233" t="str">
            <v>합판거푸집</v>
          </cell>
          <cell r="F233" t="str">
            <v>(합판 4회)</v>
          </cell>
          <cell r="G233" t="str">
            <v>M2</v>
          </cell>
          <cell r="H233">
            <v>16534</v>
          </cell>
          <cell r="I233">
            <v>16000</v>
          </cell>
          <cell r="J233">
            <v>18000</v>
          </cell>
          <cell r="K233">
            <v>0</v>
          </cell>
        </row>
        <row r="234">
          <cell r="A234" t="str">
            <v>D00074</v>
          </cell>
          <cell r="B234">
            <v>65</v>
          </cell>
          <cell r="D234">
            <v>30056</v>
          </cell>
          <cell r="E234" t="str">
            <v>합판거푸집</v>
          </cell>
          <cell r="F234" t="str">
            <v>(합판 6회)</v>
          </cell>
          <cell r="G234" t="str">
            <v>M2</v>
          </cell>
          <cell r="H234">
            <v>13530</v>
          </cell>
          <cell r="I234">
            <v>13000</v>
          </cell>
          <cell r="J234">
            <v>16000</v>
          </cell>
          <cell r="K234">
            <v>0</v>
          </cell>
        </row>
        <row r="235">
          <cell r="A235" t="str">
            <v>E1</v>
          </cell>
          <cell r="B235">
            <v>0</v>
          </cell>
          <cell r="C235" t="str">
            <v>소계</v>
          </cell>
          <cell r="D235">
            <v>30057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</row>
        <row r="236">
          <cell r="A236" t="str">
            <v>D00323</v>
          </cell>
          <cell r="B236">
            <v>9</v>
          </cell>
          <cell r="C236" t="str">
            <v>c</v>
          </cell>
          <cell r="D236">
            <v>30058</v>
          </cell>
          <cell r="E236" t="str">
            <v>원형거푸집</v>
          </cell>
          <cell r="F236" t="str">
            <v>(목재 3회:0-7m)</v>
          </cell>
          <cell r="G236" t="str">
            <v>M2</v>
          </cell>
          <cell r="H236">
            <v>41547</v>
          </cell>
          <cell r="I236">
            <v>38000</v>
          </cell>
          <cell r="J236">
            <v>35000</v>
          </cell>
          <cell r="K236">
            <v>0</v>
          </cell>
        </row>
        <row r="237">
          <cell r="A237" t="str">
            <v>E2</v>
          </cell>
          <cell r="B237">
            <v>0</v>
          </cell>
          <cell r="C237" t="str">
            <v>계</v>
          </cell>
          <cell r="D237">
            <v>30059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</row>
        <row r="238">
          <cell r="A238" t="str">
            <v>D00957</v>
          </cell>
          <cell r="B238">
            <v>963</v>
          </cell>
          <cell r="C238" t="str">
            <v>3.06</v>
          </cell>
          <cell r="D238">
            <v>30187</v>
          </cell>
          <cell r="E238" t="str">
            <v>강관비계</v>
          </cell>
          <cell r="F238" t="str">
            <v>(강관:0-30m)</v>
          </cell>
          <cell r="G238" t="str">
            <v>M2</v>
          </cell>
          <cell r="H238">
            <v>8958</v>
          </cell>
          <cell r="I238">
            <v>8000</v>
          </cell>
          <cell r="J238">
            <v>8500</v>
          </cell>
          <cell r="K238">
            <v>0</v>
          </cell>
        </row>
        <row r="239">
          <cell r="A239" t="str">
            <v>D00412</v>
          </cell>
          <cell r="B239">
            <v>2561</v>
          </cell>
          <cell r="C239" t="str">
            <v>3.07</v>
          </cell>
          <cell r="D239">
            <v>30188</v>
          </cell>
          <cell r="E239" t="str">
            <v>강관동바리</v>
          </cell>
          <cell r="F239" t="str">
            <v>(강관)</v>
          </cell>
          <cell r="G239" t="str">
            <v>공M3</v>
          </cell>
          <cell r="H239">
            <v>18801</v>
          </cell>
          <cell r="I239">
            <v>10000</v>
          </cell>
          <cell r="J239">
            <v>8000</v>
          </cell>
          <cell r="K239">
            <v>0</v>
          </cell>
        </row>
        <row r="240">
          <cell r="A240" t="str">
            <v>D01505</v>
          </cell>
          <cell r="B240">
            <v>19</v>
          </cell>
          <cell r="C240" t="str">
            <v>3.08</v>
          </cell>
          <cell r="D240">
            <v>30301</v>
          </cell>
          <cell r="E240" t="str">
            <v>시공이음</v>
          </cell>
          <cell r="F240" t="str">
            <v>(스치로폴:T=20㎜)</v>
          </cell>
          <cell r="G240" t="str">
            <v>M2</v>
          </cell>
          <cell r="H240">
            <v>1296</v>
          </cell>
          <cell r="I240">
            <v>1000</v>
          </cell>
          <cell r="J240">
            <v>3500</v>
          </cell>
          <cell r="K240">
            <v>0</v>
          </cell>
        </row>
        <row r="241">
          <cell r="A241" t="str">
            <v>T2</v>
          </cell>
          <cell r="B241">
            <v>243</v>
          </cell>
          <cell r="C241" t="str">
            <v>3.09</v>
          </cell>
          <cell r="D241">
            <v>30430</v>
          </cell>
          <cell r="E241" t="str">
            <v>철근가공조립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</row>
        <row r="242">
          <cell r="A242" t="str">
            <v>D00326</v>
          </cell>
          <cell r="B242">
            <v>15.377000000000001</v>
          </cell>
          <cell r="D242">
            <v>30438</v>
          </cell>
          <cell r="E242" t="str">
            <v>철근가공조립</v>
          </cell>
          <cell r="F242" t="str">
            <v>(보 통)</v>
          </cell>
          <cell r="G242" t="str">
            <v>TON</v>
          </cell>
          <cell r="H242">
            <v>398697</v>
          </cell>
          <cell r="I242">
            <v>300000</v>
          </cell>
          <cell r="J242">
            <v>280000</v>
          </cell>
          <cell r="K242">
            <v>0</v>
          </cell>
        </row>
        <row r="243">
          <cell r="A243" t="str">
            <v>D00327</v>
          </cell>
          <cell r="B243">
            <v>208.60900000000001</v>
          </cell>
          <cell r="D243">
            <v>30442</v>
          </cell>
          <cell r="E243" t="str">
            <v>철근가공조립</v>
          </cell>
          <cell r="F243" t="str">
            <v>(복 잡)</v>
          </cell>
          <cell r="G243" t="str">
            <v>TON</v>
          </cell>
          <cell r="H243">
            <v>500175</v>
          </cell>
          <cell r="I243">
            <v>350000</v>
          </cell>
          <cell r="J243">
            <v>300000</v>
          </cell>
          <cell r="K243">
            <v>0</v>
          </cell>
        </row>
        <row r="244">
          <cell r="A244" t="str">
            <v>E2</v>
          </cell>
          <cell r="B244">
            <v>0</v>
          </cell>
          <cell r="C244" t="str">
            <v>계</v>
          </cell>
          <cell r="D244">
            <v>30444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</row>
        <row r="245">
          <cell r="A245" t="str">
            <v>T2</v>
          </cell>
          <cell r="B245">
            <v>247</v>
          </cell>
          <cell r="C245" t="str">
            <v>3.10</v>
          </cell>
          <cell r="D245">
            <v>30445</v>
          </cell>
          <cell r="E245" t="str">
            <v>거푸집간격재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</row>
        <row r="246">
          <cell r="A246" t="str">
            <v>D01510</v>
          </cell>
          <cell r="B246">
            <v>750</v>
          </cell>
          <cell r="D246">
            <v>30446</v>
          </cell>
          <cell r="E246" t="str">
            <v>스페이서(수평용)</v>
          </cell>
          <cell r="F246" t="str">
            <v>(암거,교량)</v>
          </cell>
          <cell r="G246" t="str">
            <v>M2</v>
          </cell>
          <cell r="H246">
            <v>411</v>
          </cell>
          <cell r="I246">
            <v>400</v>
          </cell>
          <cell r="J246">
            <v>500</v>
          </cell>
          <cell r="K246">
            <v>0</v>
          </cell>
        </row>
        <row r="247">
          <cell r="A247" t="str">
            <v>D03263</v>
          </cell>
          <cell r="B247">
            <v>1613</v>
          </cell>
          <cell r="D247">
            <v>30510</v>
          </cell>
          <cell r="E247" t="str">
            <v>스페이서(수직용)</v>
          </cell>
          <cell r="F247" t="str">
            <v>(암거,교량)</v>
          </cell>
          <cell r="G247" t="str">
            <v>M2</v>
          </cell>
          <cell r="H247">
            <v>588</v>
          </cell>
          <cell r="I247">
            <v>500</v>
          </cell>
          <cell r="J247">
            <v>700</v>
          </cell>
          <cell r="K247">
            <v>0</v>
          </cell>
        </row>
        <row r="248">
          <cell r="A248" t="str">
            <v>E2</v>
          </cell>
          <cell r="B248">
            <v>0</v>
          </cell>
          <cell r="C248" t="str">
            <v>계</v>
          </cell>
          <cell r="D248">
            <v>30542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</row>
        <row r="249">
          <cell r="A249" t="str">
            <v>T2</v>
          </cell>
          <cell r="B249">
            <v>251</v>
          </cell>
          <cell r="C249" t="str">
            <v>3.11</v>
          </cell>
          <cell r="D249">
            <v>30558</v>
          </cell>
          <cell r="E249" t="str">
            <v>콘크리트타설공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</row>
        <row r="250">
          <cell r="A250" t="str">
            <v>D02624</v>
          </cell>
          <cell r="B250">
            <v>68</v>
          </cell>
          <cell r="D250">
            <v>30562</v>
          </cell>
          <cell r="E250" t="str">
            <v>콘크리트타설</v>
          </cell>
          <cell r="F250" t="str">
            <v>(무근:VIB제외)</v>
          </cell>
          <cell r="G250" t="str">
            <v>M3</v>
          </cell>
          <cell r="H250">
            <v>20866</v>
          </cell>
          <cell r="I250">
            <v>16000</v>
          </cell>
          <cell r="J250">
            <v>16000</v>
          </cell>
          <cell r="K250">
            <v>0</v>
          </cell>
        </row>
        <row r="251">
          <cell r="A251" t="str">
            <v>D02626</v>
          </cell>
          <cell r="B251">
            <v>1561</v>
          </cell>
          <cell r="D251">
            <v>30566</v>
          </cell>
          <cell r="E251" t="str">
            <v>철근콘크리트타설</v>
          </cell>
          <cell r="F251" t="str">
            <v>(펌프카:15M이하:VIB)</v>
          </cell>
          <cell r="G251" t="str">
            <v>M3</v>
          </cell>
          <cell r="H251">
            <v>10319</v>
          </cell>
          <cell r="I251">
            <v>10000</v>
          </cell>
          <cell r="J251">
            <v>17000</v>
          </cell>
          <cell r="K251">
            <v>0</v>
          </cell>
        </row>
        <row r="252">
          <cell r="A252" t="str">
            <v>E2</v>
          </cell>
          <cell r="B252">
            <v>0</v>
          </cell>
          <cell r="C252" t="str">
            <v>계</v>
          </cell>
          <cell r="D252">
            <v>30572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</row>
        <row r="253">
          <cell r="A253" t="str">
            <v>T2</v>
          </cell>
          <cell r="B253">
            <v>255</v>
          </cell>
          <cell r="C253" t="str">
            <v>3.12</v>
          </cell>
          <cell r="D253">
            <v>30573</v>
          </cell>
          <cell r="E253" t="str">
            <v>표면처리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</row>
        <row r="254">
          <cell r="A254" t="str">
            <v>D01944</v>
          </cell>
          <cell r="B254">
            <v>342</v>
          </cell>
          <cell r="D254">
            <v>30574</v>
          </cell>
          <cell r="E254" t="str">
            <v>슬래브면고르기</v>
          </cell>
          <cell r="F254" t="str">
            <v>(데크피니샤)</v>
          </cell>
          <cell r="G254" t="str">
            <v>M2</v>
          </cell>
          <cell r="H254">
            <v>486</v>
          </cell>
          <cell r="I254">
            <v>400</v>
          </cell>
          <cell r="J254">
            <v>4500</v>
          </cell>
          <cell r="K254">
            <v>0</v>
          </cell>
        </row>
        <row r="255">
          <cell r="A255" t="str">
            <v>D00493</v>
          </cell>
          <cell r="B255">
            <v>342</v>
          </cell>
          <cell r="D255">
            <v>30638</v>
          </cell>
          <cell r="E255" t="str">
            <v>슬라브양생</v>
          </cell>
          <cell r="G255" t="str">
            <v>M2</v>
          </cell>
          <cell r="H255">
            <v>328</v>
          </cell>
          <cell r="I255">
            <v>300</v>
          </cell>
          <cell r="J255">
            <v>600</v>
          </cell>
          <cell r="K255">
            <v>0</v>
          </cell>
        </row>
        <row r="256">
          <cell r="A256" t="str">
            <v>E2</v>
          </cell>
          <cell r="B256">
            <v>0</v>
          </cell>
          <cell r="C256" t="str">
            <v>계</v>
          </cell>
          <cell r="D256">
            <v>30670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</row>
        <row r="257">
          <cell r="A257" t="str">
            <v>T2</v>
          </cell>
          <cell r="B257">
            <v>259</v>
          </cell>
          <cell r="C257" t="str">
            <v>3.13</v>
          </cell>
          <cell r="D257">
            <v>30746</v>
          </cell>
          <cell r="E257" t="str">
            <v>교면방수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</row>
        <row r="258">
          <cell r="A258" t="str">
            <v>D00495</v>
          </cell>
          <cell r="B258">
            <v>342</v>
          </cell>
          <cell r="D258">
            <v>30822</v>
          </cell>
          <cell r="E258" t="str">
            <v>교면방수</v>
          </cell>
          <cell r="F258" t="str">
            <v>도막방수</v>
          </cell>
          <cell r="G258" t="str">
            <v>M2</v>
          </cell>
          <cell r="H258">
            <v>20568</v>
          </cell>
          <cell r="I258">
            <v>10000</v>
          </cell>
          <cell r="J258">
            <v>15000</v>
          </cell>
          <cell r="K258">
            <v>0</v>
          </cell>
        </row>
        <row r="259">
          <cell r="A259" t="str">
            <v>D03089</v>
          </cell>
          <cell r="B259">
            <v>517</v>
          </cell>
          <cell r="D259">
            <v>30826</v>
          </cell>
          <cell r="E259" t="str">
            <v>아스팔트 배면방수</v>
          </cell>
          <cell r="G259" t="str">
            <v>M2</v>
          </cell>
          <cell r="H259">
            <v>4671</v>
          </cell>
          <cell r="I259">
            <v>2000</v>
          </cell>
          <cell r="J259">
            <v>15000</v>
          </cell>
          <cell r="K259">
            <v>0</v>
          </cell>
        </row>
        <row r="260">
          <cell r="A260" t="str">
            <v>E2</v>
          </cell>
          <cell r="B260">
            <v>0</v>
          </cell>
          <cell r="C260" t="str">
            <v>계</v>
          </cell>
          <cell r="D260">
            <v>30828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</row>
        <row r="261">
          <cell r="A261" t="str">
            <v>D02725</v>
          </cell>
          <cell r="B261">
            <v>96</v>
          </cell>
          <cell r="C261" t="str">
            <v>3.14</v>
          </cell>
          <cell r="D261">
            <v>30830</v>
          </cell>
          <cell r="E261" t="str">
            <v>다우웰바</v>
          </cell>
          <cell r="G261" t="str">
            <v>EA</v>
          </cell>
          <cell r="H261">
            <v>7781</v>
          </cell>
          <cell r="I261">
            <v>4000</v>
          </cell>
          <cell r="J261">
            <v>6000</v>
          </cell>
          <cell r="K261">
            <v>0</v>
          </cell>
        </row>
        <row r="262">
          <cell r="A262" t="str">
            <v>D01294</v>
          </cell>
          <cell r="B262">
            <v>4</v>
          </cell>
          <cell r="C262" t="str">
            <v>3.15</v>
          </cell>
          <cell r="D262">
            <v>31214</v>
          </cell>
          <cell r="E262" t="str">
            <v>교명주</v>
          </cell>
          <cell r="F262" t="str">
            <v>화강암:600x1200x900</v>
          </cell>
          <cell r="G262" t="str">
            <v>EA</v>
          </cell>
          <cell r="H262">
            <v>1256769</v>
          </cell>
          <cell r="I262">
            <v>1000000</v>
          </cell>
          <cell r="J262">
            <v>800000</v>
          </cell>
          <cell r="K262">
            <v>0</v>
          </cell>
        </row>
        <row r="263">
          <cell r="A263" t="str">
            <v>T2</v>
          </cell>
          <cell r="B263">
            <v>265</v>
          </cell>
          <cell r="C263" t="str">
            <v>3.16</v>
          </cell>
          <cell r="D263">
            <v>31246</v>
          </cell>
          <cell r="E263" t="str">
            <v>교량명판공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</row>
        <row r="264">
          <cell r="A264" t="str">
            <v>D00945</v>
          </cell>
          <cell r="B264">
            <v>4</v>
          </cell>
          <cell r="D264">
            <v>31278</v>
          </cell>
          <cell r="E264" t="str">
            <v>교명판</v>
          </cell>
          <cell r="F264" t="str">
            <v>황동:450x250x10㎜</v>
          </cell>
          <cell r="G264" t="str">
            <v>EA</v>
          </cell>
          <cell r="H264">
            <v>83263</v>
          </cell>
          <cell r="I264">
            <v>60000</v>
          </cell>
          <cell r="J264">
            <v>200000</v>
          </cell>
          <cell r="K264">
            <v>0</v>
          </cell>
        </row>
        <row r="265">
          <cell r="A265" t="str">
            <v>D00502</v>
          </cell>
          <cell r="B265">
            <v>4</v>
          </cell>
          <cell r="D265">
            <v>31294</v>
          </cell>
          <cell r="E265" t="str">
            <v>설명판</v>
          </cell>
          <cell r="F265" t="str">
            <v>황동:500x400x10㎜</v>
          </cell>
          <cell r="G265" t="str">
            <v>EA</v>
          </cell>
          <cell r="H265">
            <v>185031</v>
          </cell>
          <cell r="I265">
            <v>100000</v>
          </cell>
          <cell r="J265">
            <v>250000</v>
          </cell>
          <cell r="K265">
            <v>0</v>
          </cell>
        </row>
        <row r="266">
          <cell r="A266" t="str">
            <v>E2</v>
          </cell>
          <cell r="B266">
            <v>0</v>
          </cell>
          <cell r="C266" t="str">
            <v>계</v>
          </cell>
          <cell r="D266">
            <v>31298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</row>
        <row r="267">
          <cell r="A267" t="str">
            <v>D00510</v>
          </cell>
          <cell r="B267">
            <v>1</v>
          </cell>
          <cell r="C267" t="str">
            <v>3.17</v>
          </cell>
          <cell r="D267">
            <v>31302</v>
          </cell>
          <cell r="E267" t="str">
            <v>측량기준점설치</v>
          </cell>
          <cell r="G267" t="str">
            <v>EA</v>
          </cell>
          <cell r="H267">
            <v>20790</v>
          </cell>
          <cell r="I267">
            <v>10000</v>
          </cell>
          <cell r="J267">
            <v>50000</v>
          </cell>
          <cell r="K267">
            <v>0</v>
          </cell>
        </row>
        <row r="268">
          <cell r="A268" t="str">
            <v>T2</v>
          </cell>
          <cell r="B268">
            <v>270</v>
          </cell>
          <cell r="C268" t="str">
            <v>3.18</v>
          </cell>
          <cell r="D268">
            <v>31336</v>
          </cell>
          <cell r="E268" t="str">
            <v>전선관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</row>
        <row r="269">
          <cell r="A269" t="str">
            <v>D02137</v>
          </cell>
          <cell r="B269">
            <v>116</v>
          </cell>
          <cell r="D269">
            <v>31370</v>
          </cell>
          <cell r="E269" t="str">
            <v>전선관</v>
          </cell>
          <cell r="F269" t="str">
            <v>PVCφ100mm</v>
          </cell>
          <cell r="G269" t="str">
            <v>M</v>
          </cell>
          <cell r="H269">
            <v>2789</v>
          </cell>
          <cell r="I269">
            <v>1000</v>
          </cell>
          <cell r="J269">
            <v>25000</v>
          </cell>
          <cell r="K269">
            <v>0</v>
          </cell>
        </row>
        <row r="270">
          <cell r="A270" t="str">
            <v>D03315</v>
          </cell>
          <cell r="B270">
            <v>58</v>
          </cell>
          <cell r="D270">
            <v>31387</v>
          </cell>
          <cell r="E270" t="str">
            <v>전선관</v>
          </cell>
          <cell r="F270" t="str">
            <v>PVCφ150mm</v>
          </cell>
          <cell r="G270" t="str">
            <v>M</v>
          </cell>
          <cell r="H270">
            <v>5301</v>
          </cell>
          <cell r="I270">
            <v>2000</v>
          </cell>
          <cell r="J270">
            <v>30000</v>
          </cell>
          <cell r="K270">
            <v>0</v>
          </cell>
        </row>
        <row r="271">
          <cell r="A271" t="str">
            <v>E2</v>
          </cell>
          <cell r="B271">
            <v>0</v>
          </cell>
          <cell r="C271" t="str">
            <v>계</v>
          </cell>
          <cell r="D271">
            <v>31396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</row>
        <row r="272">
          <cell r="A272" t="str">
            <v>D01248</v>
          </cell>
          <cell r="B272">
            <v>58</v>
          </cell>
          <cell r="C272" t="str">
            <v>3.19</v>
          </cell>
          <cell r="D272">
            <v>31404</v>
          </cell>
          <cell r="E272" t="str">
            <v>난 간</v>
          </cell>
          <cell r="F272" t="str">
            <v>교량용</v>
          </cell>
          <cell r="G272" t="str">
            <v>M</v>
          </cell>
          <cell r="H272">
            <v>175735</v>
          </cell>
          <cell r="I272">
            <v>140000</v>
          </cell>
          <cell r="J272">
            <v>175000</v>
          </cell>
          <cell r="K272">
            <v>0</v>
          </cell>
        </row>
        <row r="273">
          <cell r="A273" t="str">
            <v>T2</v>
          </cell>
          <cell r="B273">
            <v>276</v>
          </cell>
          <cell r="C273" t="str">
            <v>3.20</v>
          </cell>
          <cell r="D273">
            <v>31438</v>
          </cell>
          <cell r="E273" t="str">
            <v>옹벽배수시설공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</row>
        <row r="274">
          <cell r="A274" t="str">
            <v>D00618</v>
          </cell>
          <cell r="B274">
            <v>13</v>
          </cell>
          <cell r="D274">
            <v>31502</v>
          </cell>
          <cell r="E274" t="str">
            <v>배수파이프</v>
          </cell>
          <cell r="F274" t="str">
            <v>(PVC Φ100㎜)</v>
          </cell>
          <cell r="G274" t="str">
            <v>M</v>
          </cell>
          <cell r="H274">
            <v>2789</v>
          </cell>
          <cell r="I274">
            <v>1000</v>
          </cell>
          <cell r="J274">
            <v>5000</v>
          </cell>
          <cell r="K274">
            <v>0</v>
          </cell>
        </row>
        <row r="275">
          <cell r="A275" t="str">
            <v>D01504</v>
          </cell>
          <cell r="B275">
            <v>191</v>
          </cell>
          <cell r="D275">
            <v>31534</v>
          </cell>
          <cell r="E275" t="str">
            <v>부직포</v>
          </cell>
          <cell r="G275" t="str">
            <v>M2</v>
          </cell>
          <cell r="H275">
            <v>969</v>
          </cell>
          <cell r="I275">
            <v>400</v>
          </cell>
          <cell r="J275">
            <v>2000</v>
          </cell>
          <cell r="K275">
            <v>0</v>
          </cell>
        </row>
        <row r="276">
          <cell r="A276" t="str">
            <v>D03090</v>
          </cell>
          <cell r="B276">
            <v>185</v>
          </cell>
          <cell r="D276">
            <v>31542</v>
          </cell>
          <cell r="E276" t="str">
            <v>드레인 보드</v>
          </cell>
          <cell r="G276" t="str">
            <v>M2</v>
          </cell>
          <cell r="H276">
            <v>6000</v>
          </cell>
          <cell r="I276">
            <v>3000</v>
          </cell>
          <cell r="J276">
            <v>10000</v>
          </cell>
          <cell r="K276">
            <v>0</v>
          </cell>
        </row>
        <row r="277">
          <cell r="A277" t="str">
            <v>E2</v>
          </cell>
          <cell r="B277">
            <v>0</v>
          </cell>
          <cell r="C277" t="str">
            <v>계</v>
          </cell>
          <cell r="D277">
            <v>31550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</row>
        <row r="278">
          <cell r="A278" t="str">
            <v>T2</v>
          </cell>
          <cell r="B278">
            <v>281</v>
          </cell>
          <cell r="C278" t="str">
            <v>3.21</v>
          </cell>
          <cell r="D278">
            <v>31566</v>
          </cell>
          <cell r="E278" t="str">
            <v>레미콘구입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</row>
        <row r="279">
          <cell r="A279" t="str">
            <v>M00277</v>
          </cell>
          <cell r="B279">
            <v>1068</v>
          </cell>
          <cell r="D279">
            <v>31662</v>
          </cell>
          <cell r="E279" t="str">
            <v>레미콘</v>
          </cell>
          <cell r="F279" t="str">
            <v>25-270-15</v>
          </cell>
          <cell r="G279" t="str">
            <v>M3</v>
          </cell>
          <cell r="H279">
            <v>50054</v>
          </cell>
          <cell r="I279">
            <v>50000</v>
          </cell>
          <cell r="J279">
            <v>50000</v>
          </cell>
          <cell r="K279">
            <v>0</v>
          </cell>
        </row>
        <row r="280">
          <cell r="A280" t="str">
            <v>M00276</v>
          </cell>
          <cell r="B280">
            <v>509</v>
          </cell>
          <cell r="D280">
            <v>31678</v>
          </cell>
          <cell r="E280" t="str">
            <v>레미콘</v>
          </cell>
          <cell r="F280" t="str">
            <v>25-240-15</v>
          </cell>
          <cell r="G280" t="str">
            <v>M3</v>
          </cell>
          <cell r="H280">
            <v>48609</v>
          </cell>
          <cell r="I280">
            <v>48000</v>
          </cell>
          <cell r="J280">
            <v>48000</v>
          </cell>
          <cell r="K280">
            <v>0</v>
          </cell>
        </row>
        <row r="281">
          <cell r="A281" t="str">
            <v>M01661</v>
          </cell>
          <cell r="B281">
            <v>70</v>
          </cell>
          <cell r="D281">
            <v>31686</v>
          </cell>
          <cell r="E281" t="str">
            <v>레미콘</v>
          </cell>
          <cell r="F281" t="str">
            <v>40-160-8</v>
          </cell>
          <cell r="G281" t="str">
            <v>M3</v>
          </cell>
          <cell r="H281">
            <v>39218</v>
          </cell>
          <cell r="I281">
            <v>39000</v>
          </cell>
          <cell r="J281">
            <v>39000</v>
          </cell>
          <cell r="K281">
            <v>0</v>
          </cell>
        </row>
        <row r="282">
          <cell r="A282" t="str">
            <v>E2</v>
          </cell>
          <cell r="B282">
            <v>0</v>
          </cell>
          <cell r="C282" t="str">
            <v>계</v>
          </cell>
          <cell r="D282">
            <v>31693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</row>
        <row r="283">
          <cell r="A283" t="str">
            <v>T2</v>
          </cell>
          <cell r="B283">
            <v>291</v>
          </cell>
          <cell r="C283" t="str">
            <v>3.22</v>
          </cell>
          <cell r="D283">
            <v>31694</v>
          </cell>
          <cell r="E283" t="str">
            <v>철근구입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</row>
        <row r="284">
          <cell r="A284" t="str">
            <v>T1</v>
          </cell>
          <cell r="B284">
            <v>286</v>
          </cell>
          <cell r="C284" t="str">
            <v>a</v>
          </cell>
          <cell r="D284">
            <v>31758</v>
          </cell>
          <cell r="E284" t="str">
            <v>철근구입</v>
          </cell>
          <cell r="F284" t="str">
            <v>고강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</row>
        <row r="285">
          <cell r="A285" t="str">
            <v>D03100</v>
          </cell>
          <cell r="B285">
            <v>7.3339999999999996</v>
          </cell>
          <cell r="D285">
            <v>31790</v>
          </cell>
          <cell r="E285" t="str">
            <v>철근구입</v>
          </cell>
          <cell r="F285" t="str">
            <v>H=13MM</v>
          </cell>
          <cell r="G285" t="str">
            <v>TON</v>
          </cell>
          <cell r="H285">
            <v>334600</v>
          </cell>
          <cell r="I285">
            <v>334000</v>
          </cell>
          <cell r="J285">
            <v>389000</v>
          </cell>
          <cell r="K285">
            <v>0</v>
          </cell>
        </row>
        <row r="286">
          <cell r="A286" t="str">
            <v>D03101</v>
          </cell>
          <cell r="B286">
            <v>131.358</v>
          </cell>
          <cell r="D286">
            <v>31918</v>
          </cell>
          <cell r="E286" t="str">
            <v>철근구입</v>
          </cell>
          <cell r="F286" t="str">
            <v>H=16MM-32MM</v>
          </cell>
          <cell r="G286" t="str">
            <v>TON</v>
          </cell>
          <cell r="H286">
            <v>330100</v>
          </cell>
          <cell r="I286">
            <v>330000</v>
          </cell>
          <cell r="J286">
            <v>384000</v>
          </cell>
          <cell r="K286">
            <v>0</v>
          </cell>
        </row>
        <row r="287">
          <cell r="A287" t="str">
            <v>E1</v>
          </cell>
          <cell r="B287">
            <v>0</v>
          </cell>
          <cell r="C287" t="str">
            <v>소계</v>
          </cell>
          <cell r="D287">
            <v>32574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</row>
        <row r="288">
          <cell r="A288" t="str">
            <v>T1</v>
          </cell>
          <cell r="B288">
            <v>290</v>
          </cell>
          <cell r="C288" t="str">
            <v>b</v>
          </cell>
          <cell r="D288">
            <v>32702</v>
          </cell>
          <cell r="E288" t="str">
            <v>철근구입</v>
          </cell>
          <cell r="F288" t="str">
            <v>연강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</row>
        <row r="289">
          <cell r="A289" t="str">
            <v>D03093</v>
          </cell>
          <cell r="B289">
            <v>9.6219999999999999</v>
          </cell>
          <cell r="D289">
            <v>32734</v>
          </cell>
          <cell r="E289" t="str">
            <v>철근구입</v>
          </cell>
          <cell r="F289" t="str">
            <v>D=13MM</v>
          </cell>
          <cell r="G289" t="str">
            <v>TON</v>
          </cell>
          <cell r="H289">
            <v>325100</v>
          </cell>
          <cell r="I289">
            <v>325000</v>
          </cell>
          <cell r="J289">
            <v>374000</v>
          </cell>
          <cell r="K289">
            <v>0</v>
          </cell>
        </row>
        <row r="290">
          <cell r="A290" t="str">
            <v>D03094</v>
          </cell>
          <cell r="B290">
            <v>75.709999999999994</v>
          </cell>
          <cell r="D290">
            <v>32862</v>
          </cell>
          <cell r="E290" t="str">
            <v>철근구입</v>
          </cell>
          <cell r="F290" t="str">
            <v>D=16MM-32MM</v>
          </cell>
          <cell r="G290" t="str">
            <v>TON</v>
          </cell>
          <cell r="H290">
            <v>320100</v>
          </cell>
          <cell r="I290">
            <v>320000</v>
          </cell>
          <cell r="J290">
            <v>369000</v>
          </cell>
          <cell r="K290">
            <v>0</v>
          </cell>
        </row>
        <row r="291">
          <cell r="A291" t="str">
            <v>E1</v>
          </cell>
          <cell r="B291">
            <v>0</v>
          </cell>
          <cell r="C291" t="str">
            <v>소계</v>
          </cell>
          <cell r="D291">
            <v>33518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</row>
        <row r="292">
          <cell r="A292" t="str">
            <v>E2</v>
          </cell>
          <cell r="B292">
            <v>0</v>
          </cell>
          <cell r="C292" t="str">
            <v>계</v>
          </cell>
          <cell r="D292">
            <v>33526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</row>
        <row r="293">
          <cell r="A293" t="str">
            <v>E3</v>
          </cell>
          <cell r="B293">
            <v>0</v>
          </cell>
          <cell r="C293" t="str">
            <v>합계</v>
          </cell>
          <cell r="D293">
            <v>33558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</row>
        <row r="294">
          <cell r="A294" t="str">
            <v>T3</v>
          </cell>
          <cell r="B294">
            <v>426</v>
          </cell>
          <cell r="C294" t="str">
            <v>3-2)</v>
          </cell>
          <cell r="D294">
            <v>33590</v>
          </cell>
          <cell r="E294" t="str">
            <v>신평천교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</row>
        <row r="295">
          <cell r="A295" t="str">
            <v>T2</v>
          </cell>
          <cell r="B295">
            <v>297</v>
          </cell>
          <cell r="C295" t="str">
            <v>3.01</v>
          </cell>
          <cell r="D295">
            <v>33654</v>
          </cell>
          <cell r="E295" t="str">
            <v>구조물터파기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</row>
        <row r="296">
          <cell r="A296" t="str">
            <v>D00694</v>
          </cell>
          <cell r="B296">
            <v>1461</v>
          </cell>
          <cell r="D296">
            <v>33917</v>
          </cell>
          <cell r="E296" t="str">
            <v>구조물터파기</v>
          </cell>
          <cell r="F296" t="str">
            <v>토사 육상(0-4M)</v>
          </cell>
          <cell r="G296" t="str">
            <v>M3</v>
          </cell>
          <cell r="H296">
            <v>4222</v>
          </cell>
          <cell r="I296">
            <v>2600</v>
          </cell>
          <cell r="J296">
            <v>2500</v>
          </cell>
          <cell r="K296">
            <v>0</v>
          </cell>
        </row>
        <row r="297">
          <cell r="A297" t="str">
            <v>D00049</v>
          </cell>
          <cell r="B297">
            <v>4830</v>
          </cell>
          <cell r="D297">
            <v>34049</v>
          </cell>
          <cell r="E297" t="str">
            <v>구조물터파기</v>
          </cell>
          <cell r="F297" t="str">
            <v>토사 용수(0-4m)</v>
          </cell>
          <cell r="G297" t="str">
            <v>M3</v>
          </cell>
          <cell r="H297">
            <v>6235</v>
          </cell>
          <cell r="I297">
            <v>6000</v>
          </cell>
          <cell r="J297">
            <v>4000</v>
          </cell>
          <cell r="K297">
            <v>0</v>
          </cell>
        </row>
        <row r="298">
          <cell r="A298" t="str">
            <v>E2</v>
          </cell>
          <cell r="B298">
            <v>0</v>
          </cell>
          <cell r="C298" t="str">
            <v>계</v>
          </cell>
          <cell r="D298">
            <v>34115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</row>
        <row r="299">
          <cell r="A299" t="str">
            <v>D03314</v>
          </cell>
          <cell r="B299">
            <v>1000</v>
          </cell>
          <cell r="C299" t="str">
            <v>3.02</v>
          </cell>
          <cell r="D299">
            <v>34180</v>
          </cell>
          <cell r="E299" t="str">
            <v>되메우기</v>
          </cell>
          <cell r="F299" t="str">
            <v>(기계70%+인력30%)</v>
          </cell>
          <cell r="G299" t="str">
            <v>M3</v>
          </cell>
          <cell r="H299">
            <v>5607</v>
          </cell>
          <cell r="I299">
            <v>4500</v>
          </cell>
          <cell r="J299">
            <v>4500</v>
          </cell>
          <cell r="K299">
            <v>0</v>
          </cell>
        </row>
        <row r="300">
          <cell r="A300" t="str">
            <v>D03086</v>
          </cell>
          <cell r="B300">
            <v>653</v>
          </cell>
          <cell r="C300" t="str">
            <v>3.03</v>
          </cell>
          <cell r="D300">
            <v>34184</v>
          </cell>
          <cell r="E300" t="str">
            <v>뒷채움 및 다짐</v>
          </cell>
          <cell r="G300" t="str">
            <v>M3</v>
          </cell>
          <cell r="H300">
            <v>26348</v>
          </cell>
          <cell r="I300">
            <v>13000</v>
          </cell>
          <cell r="J300">
            <v>5000</v>
          </cell>
          <cell r="K300">
            <v>0</v>
          </cell>
        </row>
        <row r="301">
          <cell r="A301" t="str">
            <v>T2</v>
          </cell>
          <cell r="B301">
            <v>305</v>
          </cell>
          <cell r="C301" t="str">
            <v>3.04</v>
          </cell>
          <cell r="D301">
            <v>34189</v>
          </cell>
          <cell r="E301" t="str">
            <v>강관말뚝공</v>
          </cell>
          <cell r="F301" t="str">
            <v>(D=508m/m,t=9m/m)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</row>
        <row r="302">
          <cell r="A302" t="str">
            <v>D02528</v>
          </cell>
          <cell r="B302">
            <v>4889</v>
          </cell>
          <cell r="D302">
            <v>34317</v>
          </cell>
          <cell r="E302" t="str">
            <v>강관파일자재비</v>
          </cell>
          <cell r="F302" t="str">
            <v>D=508MM t=9MM</v>
          </cell>
          <cell r="G302" t="str">
            <v>M</v>
          </cell>
          <cell r="H302">
            <v>50525</v>
          </cell>
          <cell r="I302">
            <v>38000</v>
          </cell>
          <cell r="J302">
            <v>48840</v>
          </cell>
          <cell r="K302">
            <v>0</v>
          </cell>
        </row>
        <row r="303">
          <cell r="A303" t="str">
            <v>D03190</v>
          </cell>
          <cell r="B303">
            <v>4578</v>
          </cell>
          <cell r="D303">
            <v>34318</v>
          </cell>
          <cell r="E303" t="str">
            <v>강관항타,신평천교</v>
          </cell>
          <cell r="F303" t="str">
            <v>D=508 t=9mm 15m미만</v>
          </cell>
          <cell r="G303" t="str">
            <v>M</v>
          </cell>
          <cell r="H303">
            <v>5839</v>
          </cell>
          <cell r="I303">
            <v>4500</v>
          </cell>
          <cell r="J303">
            <v>5300</v>
          </cell>
          <cell r="K303">
            <v>0</v>
          </cell>
        </row>
        <row r="304">
          <cell r="A304" t="str">
            <v>D02530</v>
          </cell>
          <cell r="B304">
            <v>390</v>
          </cell>
          <cell r="D304">
            <v>34447</v>
          </cell>
          <cell r="E304" t="str">
            <v>두부및선단보강</v>
          </cell>
          <cell r="F304" t="str">
            <v>D=508mm t=9mm</v>
          </cell>
          <cell r="G304" t="str">
            <v>본</v>
          </cell>
          <cell r="H304">
            <v>159374</v>
          </cell>
          <cell r="I304">
            <v>90000</v>
          </cell>
          <cell r="J304">
            <v>100000</v>
          </cell>
          <cell r="K304">
            <v>0</v>
          </cell>
        </row>
        <row r="305">
          <cell r="A305" t="str">
            <v>D01580</v>
          </cell>
          <cell r="B305">
            <v>48</v>
          </cell>
          <cell r="D305">
            <v>34464</v>
          </cell>
          <cell r="E305" t="str">
            <v>강관말뚝이음</v>
          </cell>
          <cell r="F305" t="str">
            <v>D=508mm t=9mm</v>
          </cell>
          <cell r="G305" t="str">
            <v>EA</v>
          </cell>
          <cell r="H305">
            <v>7742</v>
          </cell>
          <cell r="I305">
            <v>5000</v>
          </cell>
          <cell r="J305">
            <v>40000</v>
          </cell>
          <cell r="K305">
            <v>0</v>
          </cell>
        </row>
        <row r="306">
          <cell r="A306" t="str">
            <v>E2</v>
          </cell>
          <cell r="B306">
            <v>0</v>
          </cell>
          <cell r="C306" t="str">
            <v>계</v>
          </cell>
          <cell r="D306">
            <v>34706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</row>
        <row r="307">
          <cell r="A307" t="str">
            <v>T2</v>
          </cell>
          <cell r="B307">
            <v>314</v>
          </cell>
          <cell r="C307" t="str">
            <v>3.05</v>
          </cell>
          <cell r="D307">
            <v>34931</v>
          </cell>
          <cell r="E307" t="str">
            <v>거푸집공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</row>
        <row r="308">
          <cell r="A308" t="str">
            <v>T1</v>
          </cell>
          <cell r="B308">
            <v>312</v>
          </cell>
          <cell r="C308" t="str">
            <v>a</v>
          </cell>
          <cell r="D308">
            <v>34975</v>
          </cell>
          <cell r="E308" t="str">
            <v>합판거푸집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</row>
        <row r="309">
          <cell r="A309" t="str">
            <v>D00071</v>
          </cell>
          <cell r="B309">
            <v>4400</v>
          </cell>
          <cell r="D309">
            <v>34979</v>
          </cell>
          <cell r="E309" t="str">
            <v>합판거푸집</v>
          </cell>
          <cell r="F309" t="str">
            <v>(합판 3회)</v>
          </cell>
          <cell r="G309" t="str">
            <v>M2</v>
          </cell>
          <cell r="H309">
            <v>19340</v>
          </cell>
          <cell r="I309">
            <v>19000</v>
          </cell>
          <cell r="J309">
            <v>20000</v>
          </cell>
          <cell r="K309">
            <v>0</v>
          </cell>
        </row>
        <row r="310">
          <cell r="A310" t="str">
            <v>D01945</v>
          </cell>
          <cell r="B310">
            <v>275</v>
          </cell>
          <cell r="D310">
            <v>34987</v>
          </cell>
          <cell r="E310" t="str">
            <v>합판거푸집</v>
          </cell>
          <cell r="F310" t="str">
            <v>(3회:7-10m)</v>
          </cell>
          <cell r="G310" t="str">
            <v>M2</v>
          </cell>
          <cell r="H310">
            <v>20742</v>
          </cell>
          <cell r="I310">
            <v>20000</v>
          </cell>
          <cell r="J310">
            <v>21000</v>
          </cell>
          <cell r="K310">
            <v>0</v>
          </cell>
        </row>
        <row r="311">
          <cell r="A311" t="str">
            <v>D00072</v>
          </cell>
          <cell r="B311">
            <v>723</v>
          </cell>
          <cell r="D311">
            <v>34989</v>
          </cell>
          <cell r="E311" t="str">
            <v>합판거푸집</v>
          </cell>
          <cell r="F311" t="str">
            <v>(합판 4회)</v>
          </cell>
          <cell r="G311" t="str">
            <v>M2</v>
          </cell>
          <cell r="H311">
            <v>16534</v>
          </cell>
          <cell r="I311">
            <v>16000</v>
          </cell>
          <cell r="J311">
            <v>18000</v>
          </cell>
          <cell r="K311">
            <v>0</v>
          </cell>
        </row>
        <row r="312">
          <cell r="A312" t="str">
            <v>D00074</v>
          </cell>
          <cell r="B312">
            <v>152</v>
          </cell>
          <cell r="D312">
            <v>34990</v>
          </cell>
          <cell r="E312" t="str">
            <v>합판거푸집</v>
          </cell>
          <cell r="F312" t="str">
            <v>(합판 6회)</v>
          </cell>
          <cell r="G312" t="str">
            <v>M2</v>
          </cell>
          <cell r="H312">
            <v>13530</v>
          </cell>
          <cell r="I312">
            <v>13000</v>
          </cell>
          <cell r="J312">
            <v>16000</v>
          </cell>
          <cell r="K312">
            <v>0</v>
          </cell>
        </row>
        <row r="313">
          <cell r="A313" t="str">
            <v>E1</v>
          </cell>
          <cell r="B313">
            <v>0</v>
          </cell>
          <cell r="C313" t="str">
            <v>소계</v>
          </cell>
          <cell r="D313">
            <v>34991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</row>
        <row r="314">
          <cell r="A314" t="str">
            <v>D02870</v>
          </cell>
          <cell r="B314">
            <v>315</v>
          </cell>
          <cell r="C314" t="str">
            <v>b</v>
          </cell>
          <cell r="D314">
            <v>34992</v>
          </cell>
          <cell r="E314" t="str">
            <v>원형거푸집</v>
          </cell>
          <cell r="F314" t="str">
            <v>(강재:0-7M)</v>
          </cell>
          <cell r="G314" t="str">
            <v>M2</v>
          </cell>
          <cell r="H314">
            <v>19375</v>
          </cell>
          <cell r="I314">
            <v>19000</v>
          </cell>
          <cell r="J314">
            <v>20000</v>
          </cell>
          <cell r="K314">
            <v>0</v>
          </cell>
        </row>
        <row r="315">
          <cell r="A315" t="str">
            <v>E2</v>
          </cell>
          <cell r="B315">
            <v>0</v>
          </cell>
          <cell r="C315" t="str">
            <v>계</v>
          </cell>
          <cell r="D315">
            <v>34993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</row>
        <row r="316">
          <cell r="A316" t="str">
            <v>D00957</v>
          </cell>
          <cell r="B316">
            <v>2280</v>
          </cell>
          <cell r="C316" t="str">
            <v>3.06</v>
          </cell>
          <cell r="D316">
            <v>35121</v>
          </cell>
          <cell r="E316" t="str">
            <v>강관비계</v>
          </cell>
          <cell r="F316" t="str">
            <v>(강관:0-30m)</v>
          </cell>
          <cell r="G316" t="str">
            <v>M2</v>
          </cell>
          <cell r="H316">
            <v>8958</v>
          </cell>
          <cell r="I316">
            <v>8000</v>
          </cell>
          <cell r="J316">
            <v>8500</v>
          </cell>
          <cell r="K316">
            <v>0</v>
          </cell>
        </row>
        <row r="317">
          <cell r="A317" t="str">
            <v>T2</v>
          </cell>
          <cell r="B317">
            <v>319</v>
          </cell>
          <cell r="C317" t="str">
            <v>3.07</v>
          </cell>
          <cell r="D317">
            <v>35122</v>
          </cell>
          <cell r="E317" t="str">
            <v>동바리공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</row>
        <row r="318">
          <cell r="A318" t="str">
            <v>D00640</v>
          </cell>
          <cell r="B318">
            <v>3339</v>
          </cell>
          <cell r="D318">
            <v>35186</v>
          </cell>
          <cell r="E318" t="str">
            <v>동바리</v>
          </cell>
          <cell r="F318" t="str">
            <v>(목재 4회)</v>
          </cell>
          <cell r="G318" t="str">
            <v>공M3</v>
          </cell>
          <cell r="H318">
            <v>22201</v>
          </cell>
          <cell r="I318">
            <v>12000</v>
          </cell>
          <cell r="J318">
            <v>12000</v>
          </cell>
          <cell r="K318">
            <v>0</v>
          </cell>
        </row>
        <row r="319">
          <cell r="A319" t="str">
            <v>D00412</v>
          </cell>
          <cell r="B319">
            <v>931</v>
          </cell>
          <cell r="D319">
            <v>35250</v>
          </cell>
          <cell r="E319" t="str">
            <v>강관동바리</v>
          </cell>
          <cell r="F319" t="str">
            <v>(강관)</v>
          </cell>
          <cell r="G319" t="str">
            <v>공M3</v>
          </cell>
          <cell r="H319">
            <v>18801</v>
          </cell>
          <cell r="I319">
            <v>10000</v>
          </cell>
          <cell r="J319">
            <v>8000</v>
          </cell>
          <cell r="K319">
            <v>0</v>
          </cell>
        </row>
        <row r="320">
          <cell r="A320" t="str">
            <v>E2</v>
          </cell>
          <cell r="B320">
            <v>0</v>
          </cell>
          <cell r="C320" t="str">
            <v>계</v>
          </cell>
          <cell r="D320">
            <v>35307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</row>
        <row r="321">
          <cell r="A321" t="str">
            <v>T2</v>
          </cell>
          <cell r="B321">
            <v>323</v>
          </cell>
          <cell r="C321" t="str">
            <v>3.08</v>
          </cell>
          <cell r="D321">
            <v>35335</v>
          </cell>
          <cell r="E321" t="str">
            <v>시공이음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</row>
        <row r="322">
          <cell r="A322" t="str">
            <v>D03261</v>
          </cell>
          <cell r="B322">
            <v>228</v>
          </cell>
          <cell r="D322">
            <v>35349</v>
          </cell>
          <cell r="E322" t="str">
            <v>시공이음.</v>
          </cell>
          <cell r="F322" t="str">
            <v>(스치로폴:T=10㎜)</v>
          </cell>
          <cell r="G322" t="str">
            <v>M2</v>
          </cell>
          <cell r="H322">
            <v>647</v>
          </cell>
          <cell r="I322">
            <v>600</v>
          </cell>
          <cell r="J322">
            <v>2000</v>
          </cell>
          <cell r="K322">
            <v>0</v>
          </cell>
        </row>
        <row r="323">
          <cell r="A323" t="str">
            <v>D01505</v>
          </cell>
          <cell r="B323">
            <v>25</v>
          </cell>
          <cell r="D323">
            <v>35363</v>
          </cell>
          <cell r="E323" t="str">
            <v>시공이음</v>
          </cell>
          <cell r="F323" t="str">
            <v>(스치로폴:T=20㎜)</v>
          </cell>
          <cell r="G323" t="str">
            <v>M2</v>
          </cell>
          <cell r="H323">
            <v>1296</v>
          </cell>
          <cell r="I323">
            <v>1000</v>
          </cell>
          <cell r="J323">
            <v>3500</v>
          </cell>
          <cell r="K323">
            <v>0</v>
          </cell>
        </row>
        <row r="324">
          <cell r="A324" t="str">
            <v>E2</v>
          </cell>
          <cell r="B324">
            <v>0</v>
          </cell>
          <cell r="C324" t="str">
            <v>계</v>
          </cell>
          <cell r="D324">
            <v>35380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</row>
        <row r="325">
          <cell r="A325" t="str">
            <v>D00655</v>
          </cell>
          <cell r="B325">
            <v>163</v>
          </cell>
          <cell r="C325" t="str">
            <v>3.09</v>
          </cell>
          <cell r="D325">
            <v>35396</v>
          </cell>
          <cell r="E325" t="str">
            <v>물푸기</v>
          </cell>
          <cell r="G325" t="str">
            <v>HR</v>
          </cell>
          <cell r="H325">
            <v>21879</v>
          </cell>
          <cell r="I325">
            <v>5000</v>
          </cell>
          <cell r="J325">
            <v>10000</v>
          </cell>
          <cell r="K325">
            <v>0</v>
          </cell>
        </row>
        <row r="326">
          <cell r="A326" t="str">
            <v>T2</v>
          </cell>
          <cell r="B326">
            <v>329</v>
          </cell>
          <cell r="C326" t="str">
            <v>3.10</v>
          </cell>
          <cell r="D326">
            <v>35492</v>
          </cell>
          <cell r="E326" t="str">
            <v>철근가공조립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</row>
        <row r="327">
          <cell r="A327" t="str">
            <v>D00326</v>
          </cell>
          <cell r="B327">
            <v>155.62200000000001</v>
          </cell>
          <cell r="D327">
            <v>35500</v>
          </cell>
          <cell r="E327" t="str">
            <v>철근가공조립</v>
          </cell>
          <cell r="F327" t="str">
            <v>(보 통)</v>
          </cell>
          <cell r="G327" t="str">
            <v>TON</v>
          </cell>
          <cell r="H327">
            <v>398697</v>
          </cell>
          <cell r="I327">
            <v>300000</v>
          </cell>
          <cell r="J327">
            <v>280000</v>
          </cell>
          <cell r="K327">
            <v>0</v>
          </cell>
        </row>
        <row r="328">
          <cell r="A328" t="str">
            <v>D00327</v>
          </cell>
          <cell r="B328">
            <v>312.44400000000002</v>
          </cell>
          <cell r="D328">
            <v>35504</v>
          </cell>
          <cell r="E328" t="str">
            <v>철근가공조립</v>
          </cell>
          <cell r="F328" t="str">
            <v>(복 잡)</v>
          </cell>
          <cell r="G328" t="str">
            <v>TON</v>
          </cell>
          <cell r="H328">
            <v>500175</v>
          </cell>
          <cell r="I328">
            <v>350000</v>
          </cell>
          <cell r="J328">
            <v>300000</v>
          </cell>
          <cell r="K328">
            <v>0</v>
          </cell>
        </row>
        <row r="329">
          <cell r="A329" t="str">
            <v>D02221</v>
          </cell>
          <cell r="B329">
            <v>245.61600000000001</v>
          </cell>
          <cell r="D329">
            <v>35505</v>
          </cell>
          <cell r="E329" t="str">
            <v>철근가공조립</v>
          </cell>
          <cell r="F329" t="str">
            <v>(매우복잡)</v>
          </cell>
          <cell r="G329" t="str">
            <v>TON</v>
          </cell>
          <cell r="H329">
            <v>554189</v>
          </cell>
          <cell r="I329">
            <v>380000</v>
          </cell>
          <cell r="J329">
            <v>320000</v>
          </cell>
          <cell r="K329">
            <v>0</v>
          </cell>
        </row>
        <row r="330">
          <cell r="A330" t="str">
            <v>E2</v>
          </cell>
          <cell r="B330">
            <v>0</v>
          </cell>
          <cell r="C330" t="str">
            <v>계</v>
          </cell>
          <cell r="D330">
            <v>35506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</row>
        <row r="331">
          <cell r="A331" t="str">
            <v>T2</v>
          </cell>
          <cell r="B331">
            <v>333</v>
          </cell>
          <cell r="C331" t="str">
            <v>3.11</v>
          </cell>
          <cell r="D331">
            <v>35507</v>
          </cell>
          <cell r="E331" t="str">
            <v>거푸집간격재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</row>
        <row r="332">
          <cell r="A332" t="str">
            <v>D01510</v>
          </cell>
          <cell r="B332">
            <v>5315</v>
          </cell>
          <cell r="D332">
            <v>35508</v>
          </cell>
          <cell r="E332" t="str">
            <v>스페이서(수평용)</v>
          </cell>
          <cell r="F332" t="str">
            <v>(암거,교량)</v>
          </cell>
          <cell r="G332" t="str">
            <v>M2</v>
          </cell>
          <cell r="H332">
            <v>411</v>
          </cell>
          <cell r="I332">
            <v>400</v>
          </cell>
          <cell r="J332">
            <v>500</v>
          </cell>
          <cell r="K332">
            <v>0</v>
          </cell>
        </row>
        <row r="333">
          <cell r="A333" t="str">
            <v>D03263</v>
          </cell>
          <cell r="B333">
            <v>1899</v>
          </cell>
          <cell r="D333">
            <v>35572</v>
          </cell>
          <cell r="E333" t="str">
            <v>스페이서(수직용)</v>
          </cell>
          <cell r="F333" t="str">
            <v>(암거,교량)</v>
          </cell>
          <cell r="G333" t="str">
            <v>M2</v>
          </cell>
          <cell r="H333">
            <v>588</v>
          </cell>
          <cell r="I333">
            <v>500</v>
          </cell>
          <cell r="J333">
            <v>700</v>
          </cell>
          <cell r="K333">
            <v>0</v>
          </cell>
        </row>
        <row r="334">
          <cell r="A334" t="str">
            <v>E2</v>
          </cell>
          <cell r="B334">
            <v>0</v>
          </cell>
          <cell r="C334" t="str">
            <v>계</v>
          </cell>
          <cell r="D334">
            <v>35604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</row>
        <row r="335">
          <cell r="A335" t="str">
            <v>T2</v>
          </cell>
          <cell r="B335">
            <v>338</v>
          </cell>
          <cell r="C335" t="str">
            <v>3.12</v>
          </cell>
          <cell r="D335">
            <v>35620</v>
          </cell>
          <cell r="E335" t="str">
            <v>콘크리트타설공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</row>
        <row r="336">
          <cell r="A336" t="str">
            <v>D02625</v>
          </cell>
          <cell r="B336">
            <v>104</v>
          </cell>
          <cell r="D336">
            <v>35624</v>
          </cell>
          <cell r="E336" t="str">
            <v>콘크리트타설</v>
          </cell>
          <cell r="F336" t="str">
            <v>(무근:VIB포함)</v>
          </cell>
          <cell r="G336" t="str">
            <v>M3</v>
          </cell>
          <cell r="H336">
            <v>21299</v>
          </cell>
          <cell r="I336">
            <v>16000</v>
          </cell>
          <cell r="J336">
            <v>16000</v>
          </cell>
          <cell r="K336">
            <v>0</v>
          </cell>
        </row>
        <row r="337">
          <cell r="A337" t="str">
            <v>D02624</v>
          </cell>
          <cell r="B337">
            <v>27</v>
          </cell>
          <cell r="D337">
            <v>35626</v>
          </cell>
          <cell r="E337" t="str">
            <v>콘크리트타설</v>
          </cell>
          <cell r="F337" t="str">
            <v>(무근:VIB제외)</v>
          </cell>
          <cell r="G337" t="str">
            <v>M3</v>
          </cell>
          <cell r="H337">
            <v>20866</v>
          </cell>
          <cell r="I337">
            <v>16000</v>
          </cell>
          <cell r="J337">
            <v>16000</v>
          </cell>
          <cell r="K337">
            <v>0</v>
          </cell>
        </row>
        <row r="338">
          <cell r="A338" t="str">
            <v>D02626</v>
          </cell>
          <cell r="B338">
            <v>4165</v>
          </cell>
          <cell r="D338">
            <v>35628</v>
          </cell>
          <cell r="E338" t="str">
            <v>철근콘크리트타설</v>
          </cell>
          <cell r="F338" t="str">
            <v>(펌프카:15M이하:VIB)</v>
          </cell>
          <cell r="G338" t="str">
            <v>M3</v>
          </cell>
          <cell r="H338">
            <v>10319</v>
          </cell>
          <cell r="I338">
            <v>10000</v>
          </cell>
          <cell r="J338">
            <v>17000</v>
          </cell>
          <cell r="K338">
            <v>0</v>
          </cell>
        </row>
        <row r="339">
          <cell r="A339" t="str">
            <v>E2</v>
          </cell>
          <cell r="B339">
            <v>0</v>
          </cell>
          <cell r="C339" t="str">
            <v>계</v>
          </cell>
          <cell r="D339">
            <v>35634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</row>
        <row r="340">
          <cell r="A340" t="str">
            <v>T2</v>
          </cell>
          <cell r="B340">
            <v>342</v>
          </cell>
          <cell r="C340" t="str">
            <v>3.13</v>
          </cell>
          <cell r="D340">
            <v>35762</v>
          </cell>
          <cell r="E340" t="str">
            <v>표면처리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</row>
        <row r="341">
          <cell r="A341" t="str">
            <v>D01944</v>
          </cell>
          <cell r="B341">
            <v>3906</v>
          </cell>
          <cell r="D341">
            <v>35763</v>
          </cell>
          <cell r="E341" t="str">
            <v>슬래브면고르기</v>
          </cell>
          <cell r="F341" t="str">
            <v>(데크피니샤)</v>
          </cell>
          <cell r="G341" t="str">
            <v>M2</v>
          </cell>
          <cell r="H341">
            <v>486</v>
          </cell>
          <cell r="I341">
            <v>400</v>
          </cell>
          <cell r="J341">
            <v>4500</v>
          </cell>
          <cell r="K341">
            <v>0</v>
          </cell>
        </row>
        <row r="342">
          <cell r="A342" t="str">
            <v>D00493</v>
          </cell>
          <cell r="B342">
            <v>3906</v>
          </cell>
          <cell r="D342">
            <v>35827</v>
          </cell>
          <cell r="E342" t="str">
            <v>슬라브양생</v>
          </cell>
          <cell r="G342" t="str">
            <v>M2</v>
          </cell>
          <cell r="H342">
            <v>328</v>
          </cell>
          <cell r="I342">
            <v>300</v>
          </cell>
          <cell r="J342">
            <v>600</v>
          </cell>
          <cell r="K342">
            <v>0</v>
          </cell>
        </row>
        <row r="343">
          <cell r="A343" t="str">
            <v>E2</v>
          </cell>
          <cell r="B343">
            <v>0</v>
          </cell>
          <cell r="C343" t="str">
            <v>계</v>
          </cell>
          <cell r="D343">
            <v>35859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</row>
        <row r="344">
          <cell r="A344" t="str">
            <v>T2</v>
          </cell>
          <cell r="B344">
            <v>349</v>
          </cell>
          <cell r="C344" t="str">
            <v>3.14</v>
          </cell>
          <cell r="D344">
            <v>35860</v>
          </cell>
          <cell r="E344" t="str">
            <v>교량받침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</row>
        <row r="345">
          <cell r="A345" t="str">
            <v>D02923</v>
          </cell>
          <cell r="B345">
            <v>2</v>
          </cell>
          <cell r="D345">
            <v>35988</v>
          </cell>
          <cell r="E345" t="str">
            <v>교좌장치(POTBEARING)</v>
          </cell>
          <cell r="F345" t="str">
            <v>(고정단: 700TON)</v>
          </cell>
          <cell r="G345" t="str">
            <v>SET</v>
          </cell>
          <cell r="H345">
            <v>2814825</v>
          </cell>
          <cell r="I345">
            <v>2600000</v>
          </cell>
          <cell r="J345">
            <v>2359500</v>
          </cell>
          <cell r="K345">
            <v>0</v>
          </cell>
        </row>
        <row r="346">
          <cell r="A346" t="str">
            <v>D02915</v>
          </cell>
          <cell r="B346">
            <v>4</v>
          </cell>
          <cell r="D346">
            <v>36052</v>
          </cell>
          <cell r="E346" t="str">
            <v>교좌장치(POTBEARING)</v>
          </cell>
          <cell r="F346" t="str">
            <v>(일방향: 350TON)</v>
          </cell>
          <cell r="G346" t="str">
            <v>SET</v>
          </cell>
          <cell r="H346">
            <v>1994825</v>
          </cell>
          <cell r="I346">
            <v>1700000</v>
          </cell>
          <cell r="J346">
            <v>1404000</v>
          </cell>
          <cell r="K346">
            <v>0</v>
          </cell>
        </row>
        <row r="347">
          <cell r="A347" t="str">
            <v>D02938</v>
          </cell>
          <cell r="B347">
            <v>6</v>
          </cell>
          <cell r="D347">
            <v>36084</v>
          </cell>
          <cell r="E347" t="str">
            <v>교좌장치(POTBEARING)</v>
          </cell>
          <cell r="F347" t="str">
            <v>(일방향: 700TON)</v>
          </cell>
          <cell r="G347" t="str">
            <v>SET</v>
          </cell>
          <cell r="H347">
            <v>4765825</v>
          </cell>
          <cell r="I347">
            <v>3500000</v>
          </cell>
          <cell r="J347">
            <v>2827500</v>
          </cell>
          <cell r="K347">
            <v>0</v>
          </cell>
        </row>
        <row r="348">
          <cell r="A348" t="str">
            <v>D02917</v>
          </cell>
          <cell r="B348">
            <v>4</v>
          </cell>
          <cell r="D348">
            <v>36100</v>
          </cell>
          <cell r="E348" t="str">
            <v>교좌장치(POTBEARING)</v>
          </cell>
          <cell r="F348" t="str">
            <v>(양방향: 350TON)</v>
          </cell>
          <cell r="G348" t="str">
            <v>SET</v>
          </cell>
          <cell r="H348">
            <v>1422825</v>
          </cell>
          <cell r="I348">
            <v>1200000</v>
          </cell>
          <cell r="J348">
            <v>1404000</v>
          </cell>
          <cell r="K348">
            <v>0</v>
          </cell>
        </row>
        <row r="349">
          <cell r="A349" t="str">
            <v>D02939</v>
          </cell>
          <cell r="B349">
            <v>4</v>
          </cell>
          <cell r="D349">
            <v>36108</v>
          </cell>
          <cell r="E349" t="str">
            <v>교좌장치(POTBEARING)</v>
          </cell>
          <cell r="F349" t="str">
            <v>(양방향: 700TON)</v>
          </cell>
          <cell r="G349" t="str">
            <v>SET</v>
          </cell>
          <cell r="H349">
            <v>2711825</v>
          </cell>
          <cell r="I349">
            <v>2500000</v>
          </cell>
          <cell r="J349">
            <v>2613000</v>
          </cell>
          <cell r="K349">
            <v>0</v>
          </cell>
        </row>
        <row r="350">
          <cell r="A350" t="str">
            <v>E2</v>
          </cell>
          <cell r="B350">
            <v>0</v>
          </cell>
          <cell r="C350" t="str">
            <v>계</v>
          </cell>
          <cell r="D350">
            <v>36112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</row>
        <row r="351">
          <cell r="A351" t="str">
            <v>D02985</v>
          </cell>
          <cell r="B351">
            <v>39</v>
          </cell>
          <cell r="C351" t="str">
            <v>3.15</v>
          </cell>
          <cell r="D351">
            <v>36391</v>
          </cell>
          <cell r="E351" t="str">
            <v>신축이음장치</v>
          </cell>
          <cell r="F351" t="str">
            <v>(NO100)</v>
          </cell>
          <cell r="G351" t="str">
            <v>M</v>
          </cell>
          <cell r="H351">
            <v>771695</v>
          </cell>
          <cell r="I351">
            <v>600000</v>
          </cell>
          <cell r="J351">
            <v>650000</v>
          </cell>
          <cell r="K351">
            <v>0</v>
          </cell>
        </row>
        <row r="352">
          <cell r="A352" t="str">
            <v>T2</v>
          </cell>
          <cell r="B352">
            <v>354</v>
          </cell>
          <cell r="C352" t="str">
            <v>3.16</v>
          </cell>
          <cell r="D352">
            <v>36669</v>
          </cell>
          <cell r="E352" t="str">
            <v>방수공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</row>
        <row r="353">
          <cell r="A353" t="str">
            <v>D00495</v>
          </cell>
          <cell r="B353">
            <v>3906</v>
          </cell>
          <cell r="D353">
            <v>36711</v>
          </cell>
          <cell r="E353" t="str">
            <v>교면방수</v>
          </cell>
          <cell r="F353" t="str">
            <v>도막방수</v>
          </cell>
          <cell r="G353" t="str">
            <v>M2</v>
          </cell>
          <cell r="H353">
            <v>20568</v>
          </cell>
          <cell r="I353">
            <v>10000</v>
          </cell>
          <cell r="J353">
            <v>20000</v>
          </cell>
          <cell r="K353">
            <v>0</v>
          </cell>
        </row>
        <row r="354">
          <cell r="A354" t="str">
            <v>D03089</v>
          </cell>
          <cell r="B354">
            <v>222</v>
          </cell>
          <cell r="D354">
            <v>36732</v>
          </cell>
          <cell r="E354" t="str">
            <v>아스팔트 배면방수</v>
          </cell>
          <cell r="G354" t="str">
            <v>M2</v>
          </cell>
          <cell r="H354">
            <v>4671</v>
          </cell>
          <cell r="I354">
            <v>2000</v>
          </cell>
          <cell r="J354">
            <v>15000</v>
          </cell>
          <cell r="K354">
            <v>0</v>
          </cell>
        </row>
        <row r="355">
          <cell r="A355" t="str">
            <v>E2</v>
          </cell>
          <cell r="B355">
            <v>0</v>
          </cell>
          <cell r="C355" t="str">
            <v>계</v>
          </cell>
          <cell r="D355">
            <v>36743</v>
          </cell>
          <cell r="H355">
            <v>0</v>
          </cell>
          <cell r="I355">
            <v>0</v>
          </cell>
          <cell r="J355">
            <v>0</v>
          </cell>
          <cell r="K355">
            <v>0</v>
          </cell>
        </row>
        <row r="356">
          <cell r="A356" t="str">
            <v>D02725</v>
          </cell>
          <cell r="B356">
            <v>96</v>
          </cell>
          <cell r="C356" t="str">
            <v>3.17</v>
          </cell>
          <cell r="D356">
            <v>36753</v>
          </cell>
          <cell r="E356" t="str">
            <v>다우웰바</v>
          </cell>
          <cell r="G356" t="str">
            <v>EA</v>
          </cell>
          <cell r="H356">
            <v>7781</v>
          </cell>
          <cell r="I356">
            <v>4000</v>
          </cell>
          <cell r="J356">
            <v>6000</v>
          </cell>
          <cell r="K356">
            <v>0</v>
          </cell>
        </row>
        <row r="357">
          <cell r="A357" t="str">
            <v>T2</v>
          </cell>
          <cell r="B357">
            <v>359</v>
          </cell>
          <cell r="C357" t="str">
            <v>3.18</v>
          </cell>
          <cell r="D357">
            <v>36945</v>
          </cell>
          <cell r="E357" t="str">
            <v>무수축콘크리트</v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</row>
        <row r="358">
          <cell r="A358" t="str">
            <v>D00662</v>
          </cell>
          <cell r="B358">
            <v>1.3759999999999999</v>
          </cell>
          <cell r="D358">
            <v>37041</v>
          </cell>
          <cell r="E358" t="str">
            <v>무수축몰탈</v>
          </cell>
          <cell r="G358" t="str">
            <v>M3</v>
          </cell>
          <cell r="H358">
            <v>159325</v>
          </cell>
          <cell r="I358">
            <v>130000</v>
          </cell>
          <cell r="J358">
            <v>130000</v>
          </cell>
          <cell r="K358">
            <v>0</v>
          </cell>
        </row>
        <row r="359">
          <cell r="A359" t="str">
            <v>D00498</v>
          </cell>
          <cell r="B359">
            <v>3.78</v>
          </cell>
          <cell r="D359">
            <v>37089</v>
          </cell>
          <cell r="E359" t="str">
            <v>무수축콘크리트</v>
          </cell>
          <cell r="G359" t="str">
            <v>M3</v>
          </cell>
          <cell r="H359">
            <v>208026</v>
          </cell>
          <cell r="I359">
            <v>170000</v>
          </cell>
          <cell r="J359">
            <v>170000</v>
          </cell>
          <cell r="K359">
            <v>0</v>
          </cell>
        </row>
        <row r="360">
          <cell r="A360" t="str">
            <v>E2</v>
          </cell>
          <cell r="B360">
            <v>0</v>
          </cell>
          <cell r="C360" t="str">
            <v>계</v>
          </cell>
          <cell r="D360">
            <v>37113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</row>
        <row r="361">
          <cell r="A361" t="str">
            <v>T2</v>
          </cell>
          <cell r="B361">
            <v>363</v>
          </cell>
          <cell r="C361" t="str">
            <v>3.19</v>
          </cell>
          <cell r="D361">
            <v>37125</v>
          </cell>
          <cell r="E361" t="str">
            <v>배수시설공</v>
          </cell>
          <cell r="H361">
            <v>0</v>
          </cell>
          <cell r="I361">
            <v>0</v>
          </cell>
          <cell r="J361">
            <v>0</v>
          </cell>
          <cell r="K361">
            <v>0</v>
          </cell>
        </row>
        <row r="362">
          <cell r="A362" t="str">
            <v>D03316</v>
          </cell>
          <cell r="B362">
            <v>22</v>
          </cell>
          <cell r="D362">
            <v>37131</v>
          </cell>
          <cell r="E362" t="str">
            <v>하천용집수구</v>
          </cell>
          <cell r="F362" t="str">
            <v>(주철)</v>
          </cell>
          <cell r="G362" t="str">
            <v>EA</v>
          </cell>
          <cell r="H362">
            <v>38345</v>
          </cell>
          <cell r="I362">
            <v>20000</v>
          </cell>
          <cell r="J362">
            <v>50000</v>
          </cell>
          <cell r="K362">
            <v>0</v>
          </cell>
        </row>
        <row r="363">
          <cell r="A363" t="str">
            <v>D03317</v>
          </cell>
          <cell r="B363">
            <v>50</v>
          </cell>
          <cell r="D363">
            <v>37134</v>
          </cell>
          <cell r="E363" t="str">
            <v>하천용집수구</v>
          </cell>
          <cell r="F363" t="str">
            <v>(아연도강관)</v>
          </cell>
          <cell r="G363" t="str">
            <v>M</v>
          </cell>
          <cell r="H363">
            <v>13730</v>
          </cell>
          <cell r="I363">
            <v>10000</v>
          </cell>
          <cell r="J363">
            <v>20000</v>
          </cell>
          <cell r="K363">
            <v>0</v>
          </cell>
        </row>
        <row r="364">
          <cell r="A364" t="str">
            <v>E2</v>
          </cell>
          <cell r="B364">
            <v>0</v>
          </cell>
          <cell r="C364" t="str">
            <v>계</v>
          </cell>
          <cell r="D364">
            <v>37136</v>
          </cell>
          <cell r="H364">
            <v>0</v>
          </cell>
          <cell r="I364">
            <v>0</v>
          </cell>
          <cell r="J364">
            <v>0</v>
          </cell>
          <cell r="K364">
            <v>0</v>
          </cell>
        </row>
        <row r="365">
          <cell r="A365" t="str">
            <v>D01294</v>
          </cell>
          <cell r="B365">
            <v>4</v>
          </cell>
          <cell r="C365" t="str">
            <v>3.20</v>
          </cell>
          <cell r="D365">
            <v>37137</v>
          </cell>
          <cell r="E365" t="str">
            <v>교명주</v>
          </cell>
          <cell r="F365" t="str">
            <v>화강암:600x1200x900</v>
          </cell>
          <cell r="G365" t="str">
            <v>EA</v>
          </cell>
          <cell r="H365">
            <v>1256769</v>
          </cell>
          <cell r="I365">
            <v>1000000</v>
          </cell>
          <cell r="J365">
            <v>800000</v>
          </cell>
          <cell r="K365">
            <v>0</v>
          </cell>
        </row>
        <row r="366">
          <cell r="A366" t="str">
            <v>T2</v>
          </cell>
          <cell r="B366">
            <v>368</v>
          </cell>
          <cell r="C366" t="str">
            <v>3.21</v>
          </cell>
          <cell r="D366">
            <v>37169</v>
          </cell>
          <cell r="E366" t="str">
            <v>교량명판공</v>
          </cell>
          <cell r="H366">
            <v>0</v>
          </cell>
          <cell r="I366">
            <v>0</v>
          </cell>
          <cell r="J366">
            <v>0</v>
          </cell>
          <cell r="K366">
            <v>0</v>
          </cell>
        </row>
        <row r="367">
          <cell r="A367" t="str">
            <v>D00945</v>
          </cell>
          <cell r="B367">
            <v>4</v>
          </cell>
          <cell r="D367">
            <v>37201</v>
          </cell>
          <cell r="E367" t="str">
            <v>교명판</v>
          </cell>
          <cell r="F367" t="str">
            <v>황동:450x250x10㎜</v>
          </cell>
          <cell r="G367" t="str">
            <v>EA</v>
          </cell>
          <cell r="H367">
            <v>83263</v>
          </cell>
          <cell r="I367">
            <v>60000</v>
          </cell>
          <cell r="J367">
            <v>200000</v>
          </cell>
          <cell r="K367">
            <v>0</v>
          </cell>
        </row>
        <row r="368">
          <cell r="A368" t="str">
            <v>D00502</v>
          </cell>
          <cell r="B368">
            <v>4</v>
          </cell>
          <cell r="D368">
            <v>37217</v>
          </cell>
          <cell r="E368" t="str">
            <v>설명판</v>
          </cell>
          <cell r="F368" t="str">
            <v>황동:500x400x10㎜</v>
          </cell>
          <cell r="G368" t="str">
            <v>EA</v>
          </cell>
          <cell r="H368">
            <v>185031</v>
          </cell>
          <cell r="I368">
            <v>100000</v>
          </cell>
          <cell r="J368">
            <v>250000</v>
          </cell>
          <cell r="K368">
            <v>0</v>
          </cell>
        </row>
        <row r="369">
          <cell r="A369" t="str">
            <v>E2</v>
          </cell>
          <cell r="B369">
            <v>0</v>
          </cell>
          <cell r="C369" t="str">
            <v>계</v>
          </cell>
          <cell r="D369">
            <v>37221</v>
          </cell>
          <cell r="H369">
            <v>0</v>
          </cell>
          <cell r="I369">
            <v>0</v>
          </cell>
          <cell r="J369">
            <v>0</v>
          </cell>
          <cell r="K369">
            <v>0</v>
          </cell>
        </row>
        <row r="370">
          <cell r="A370" t="str">
            <v>D00510</v>
          </cell>
          <cell r="B370">
            <v>2</v>
          </cell>
          <cell r="C370" t="str">
            <v>3.22</v>
          </cell>
          <cell r="D370">
            <v>37225</v>
          </cell>
          <cell r="E370" t="str">
            <v>측량기준점설치</v>
          </cell>
          <cell r="G370" t="str">
            <v>EA</v>
          </cell>
          <cell r="H370">
            <v>20790</v>
          </cell>
          <cell r="I370">
            <v>10000</v>
          </cell>
          <cell r="J370">
            <v>50000</v>
          </cell>
          <cell r="K370">
            <v>0</v>
          </cell>
        </row>
        <row r="371">
          <cell r="A371" t="str">
            <v>T2</v>
          </cell>
          <cell r="B371">
            <v>374</v>
          </cell>
          <cell r="C371" t="str">
            <v>3.23</v>
          </cell>
          <cell r="D371">
            <v>37242</v>
          </cell>
          <cell r="E371" t="str">
            <v>교대및교각보호</v>
          </cell>
          <cell r="H371">
            <v>0</v>
          </cell>
          <cell r="I371">
            <v>0</v>
          </cell>
          <cell r="J371">
            <v>0</v>
          </cell>
          <cell r="K371">
            <v>0</v>
          </cell>
        </row>
        <row r="372">
          <cell r="A372" t="str">
            <v>D03324</v>
          </cell>
          <cell r="B372">
            <v>3884</v>
          </cell>
          <cell r="D372">
            <v>37251</v>
          </cell>
          <cell r="E372" t="str">
            <v>세굴방지용사석채움</v>
          </cell>
          <cell r="G372" t="str">
            <v>M3</v>
          </cell>
          <cell r="H372">
            <v>31575</v>
          </cell>
          <cell r="I372">
            <v>15000</v>
          </cell>
          <cell r="J372">
            <v>30000</v>
          </cell>
          <cell r="K372">
            <v>0</v>
          </cell>
        </row>
        <row r="373">
          <cell r="A373" t="str">
            <v>D03114</v>
          </cell>
          <cell r="B373">
            <v>762</v>
          </cell>
          <cell r="D373">
            <v>37259</v>
          </cell>
          <cell r="E373" t="str">
            <v>교대보호블럭.</v>
          </cell>
          <cell r="F373" t="str">
            <v>(육교용)</v>
          </cell>
          <cell r="G373" t="str">
            <v>M2</v>
          </cell>
          <cell r="H373">
            <v>51842</v>
          </cell>
          <cell r="I373">
            <v>30000</v>
          </cell>
          <cell r="J373">
            <v>20000</v>
          </cell>
          <cell r="K373">
            <v>0</v>
          </cell>
        </row>
        <row r="374">
          <cell r="A374" t="str">
            <v>D01504</v>
          </cell>
          <cell r="B374">
            <v>762</v>
          </cell>
          <cell r="D374">
            <v>37276</v>
          </cell>
          <cell r="E374" t="str">
            <v>부직포</v>
          </cell>
          <cell r="G374" t="str">
            <v>M2</v>
          </cell>
          <cell r="H374">
            <v>969</v>
          </cell>
          <cell r="I374">
            <v>400</v>
          </cell>
          <cell r="J374">
            <v>2000</v>
          </cell>
          <cell r="K374">
            <v>0</v>
          </cell>
        </row>
        <row r="375">
          <cell r="A375" t="str">
            <v>E2</v>
          </cell>
          <cell r="B375">
            <v>0</v>
          </cell>
          <cell r="C375" t="str">
            <v>계</v>
          </cell>
          <cell r="D375">
            <v>37285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</row>
        <row r="376">
          <cell r="A376" t="str">
            <v>T2</v>
          </cell>
          <cell r="B376">
            <v>378</v>
          </cell>
          <cell r="C376" t="str">
            <v>3.24</v>
          </cell>
          <cell r="D376">
            <v>37289</v>
          </cell>
          <cell r="E376" t="str">
            <v>전선관</v>
          </cell>
          <cell r="H376">
            <v>0</v>
          </cell>
          <cell r="I376">
            <v>0</v>
          </cell>
          <cell r="J376">
            <v>0</v>
          </cell>
          <cell r="K376">
            <v>0</v>
          </cell>
        </row>
        <row r="377">
          <cell r="A377" t="str">
            <v>D02137</v>
          </cell>
          <cell r="B377">
            <v>848</v>
          </cell>
          <cell r="D377">
            <v>37293</v>
          </cell>
          <cell r="E377" t="str">
            <v>전선관</v>
          </cell>
          <cell r="F377" t="str">
            <v>PVCφ100mm</v>
          </cell>
          <cell r="G377" t="str">
            <v>M</v>
          </cell>
          <cell r="H377">
            <v>2789</v>
          </cell>
          <cell r="I377">
            <v>1000</v>
          </cell>
          <cell r="J377">
            <v>25000</v>
          </cell>
          <cell r="K377">
            <v>0</v>
          </cell>
        </row>
        <row r="378">
          <cell r="A378" t="str">
            <v>D03315</v>
          </cell>
          <cell r="B378">
            <v>404</v>
          </cell>
          <cell r="D378">
            <v>37302</v>
          </cell>
          <cell r="E378" t="str">
            <v>전선관</v>
          </cell>
          <cell r="F378" t="str">
            <v>PVCφ150mm</v>
          </cell>
          <cell r="G378" t="str">
            <v>M</v>
          </cell>
          <cell r="H378">
            <v>5301</v>
          </cell>
          <cell r="I378">
            <v>2000</v>
          </cell>
          <cell r="J378">
            <v>30000</v>
          </cell>
          <cell r="K378">
            <v>0</v>
          </cell>
        </row>
        <row r="379">
          <cell r="A379" t="str">
            <v>E2</v>
          </cell>
          <cell r="B379">
            <v>0</v>
          </cell>
          <cell r="C379" t="str">
            <v>계</v>
          </cell>
          <cell r="D379">
            <v>37306</v>
          </cell>
          <cell r="H379">
            <v>0</v>
          </cell>
          <cell r="I379">
            <v>0</v>
          </cell>
          <cell r="J379">
            <v>0</v>
          </cell>
          <cell r="K379">
            <v>0</v>
          </cell>
        </row>
        <row r="380">
          <cell r="A380" t="str">
            <v>D02698</v>
          </cell>
          <cell r="B380">
            <v>344</v>
          </cell>
          <cell r="C380" t="str">
            <v>3.25</v>
          </cell>
          <cell r="D380">
            <v>37310</v>
          </cell>
          <cell r="E380" t="str">
            <v>낙하물방지공</v>
          </cell>
          <cell r="G380" t="str">
            <v>M2</v>
          </cell>
          <cell r="H380">
            <v>4062</v>
          </cell>
          <cell r="I380">
            <v>1000</v>
          </cell>
          <cell r="J380">
            <v>4000</v>
          </cell>
          <cell r="K380">
            <v>0</v>
          </cell>
        </row>
        <row r="381">
          <cell r="A381" t="str">
            <v>D01248</v>
          </cell>
          <cell r="B381">
            <v>424</v>
          </cell>
          <cell r="C381" t="str">
            <v>3.26</v>
          </cell>
          <cell r="D381">
            <v>37327</v>
          </cell>
          <cell r="E381" t="str">
            <v>난 간</v>
          </cell>
          <cell r="F381" t="str">
            <v>교량용</v>
          </cell>
          <cell r="G381" t="str">
            <v>M</v>
          </cell>
          <cell r="H381">
            <v>175735</v>
          </cell>
          <cell r="I381">
            <v>140000</v>
          </cell>
          <cell r="J381">
            <v>175000</v>
          </cell>
          <cell r="K381">
            <v>0</v>
          </cell>
        </row>
        <row r="382">
          <cell r="A382" t="str">
            <v>T2</v>
          </cell>
          <cell r="B382">
            <v>384</v>
          </cell>
          <cell r="C382" t="str">
            <v>3.27</v>
          </cell>
          <cell r="D382">
            <v>37344</v>
          </cell>
          <cell r="E382" t="str">
            <v>강교제작및설치</v>
          </cell>
          <cell r="H382">
            <v>0</v>
          </cell>
          <cell r="I382">
            <v>0</v>
          </cell>
          <cell r="J382">
            <v>0</v>
          </cell>
          <cell r="K382">
            <v>0</v>
          </cell>
        </row>
        <row r="383">
          <cell r="A383" t="str">
            <v>D02370</v>
          </cell>
          <cell r="B383">
            <v>1547.1559999999999</v>
          </cell>
          <cell r="D383">
            <v>37353</v>
          </cell>
          <cell r="E383" t="str">
            <v>강교제작</v>
          </cell>
          <cell r="F383" t="str">
            <v>(신평천교)</v>
          </cell>
          <cell r="G383" t="str">
            <v>TON</v>
          </cell>
          <cell r="H383">
            <v>1942540</v>
          </cell>
          <cell r="I383">
            <v>1200000</v>
          </cell>
          <cell r="J383">
            <v>1200000</v>
          </cell>
          <cell r="K383">
            <v>0</v>
          </cell>
        </row>
        <row r="384">
          <cell r="A384" t="str">
            <v>D02371</v>
          </cell>
          <cell r="B384">
            <v>1547.1559999999999</v>
          </cell>
          <cell r="D384">
            <v>37359</v>
          </cell>
          <cell r="E384" t="str">
            <v>강교운반및가설</v>
          </cell>
          <cell r="F384" t="str">
            <v>(신평천교)</v>
          </cell>
          <cell r="G384" t="str">
            <v>TON</v>
          </cell>
          <cell r="H384">
            <v>396220</v>
          </cell>
          <cell r="I384">
            <v>240000</v>
          </cell>
          <cell r="J384">
            <v>250000</v>
          </cell>
          <cell r="K384">
            <v>0</v>
          </cell>
        </row>
        <row r="385">
          <cell r="A385" t="str">
            <v>E2</v>
          </cell>
          <cell r="B385">
            <v>0</v>
          </cell>
          <cell r="C385" t="str">
            <v>계</v>
          </cell>
          <cell r="D385">
            <v>37360</v>
          </cell>
          <cell r="H385">
            <v>0</v>
          </cell>
          <cell r="I385">
            <v>0</v>
          </cell>
          <cell r="J385">
            <v>0</v>
          </cell>
          <cell r="K385">
            <v>0</v>
          </cell>
        </row>
        <row r="386">
          <cell r="A386" t="str">
            <v>T2</v>
          </cell>
          <cell r="B386">
            <v>397</v>
          </cell>
          <cell r="C386" t="str">
            <v>3.28</v>
          </cell>
          <cell r="D386">
            <v>37361</v>
          </cell>
          <cell r="E386" t="str">
            <v>강교도장</v>
          </cell>
          <cell r="H386">
            <v>0</v>
          </cell>
          <cell r="I386">
            <v>0</v>
          </cell>
          <cell r="J386">
            <v>0</v>
          </cell>
          <cell r="K386">
            <v>0</v>
          </cell>
        </row>
        <row r="387">
          <cell r="A387" t="str">
            <v>T1</v>
          </cell>
          <cell r="B387">
            <v>390</v>
          </cell>
          <cell r="C387" t="str">
            <v>a</v>
          </cell>
          <cell r="D387">
            <v>37425</v>
          </cell>
          <cell r="E387" t="str">
            <v>강교내부도장</v>
          </cell>
          <cell r="H387">
            <v>0</v>
          </cell>
          <cell r="I387">
            <v>0</v>
          </cell>
          <cell r="J387">
            <v>0</v>
          </cell>
          <cell r="K387">
            <v>0</v>
          </cell>
        </row>
        <row r="388">
          <cell r="A388" t="str">
            <v>D01917</v>
          </cell>
          <cell r="B388">
            <v>14401</v>
          </cell>
          <cell r="D388">
            <v>37457</v>
          </cell>
          <cell r="E388" t="str">
            <v>강교내부도장</v>
          </cell>
          <cell r="F388" t="str">
            <v>(공장:중방식도장)</v>
          </cell>
          <cell r="G388" t="str">
            <v>M2</v>
          </cell>
          <cell r="H388">
            <v>11017</v>
          </cell>
          <cell r="I388">
            <v>10000</v>
          </cell>
          <cell r="J388">
            <v>12000</v>
          </cell>
          <cell r="K388">
            <v>0</v>
          </cell>
        </row>
        <row r="389">
          <cell r="A389" t="str">
            <v>D01918</v>
          </cell>
          <cell r="B389">
            <v>2422</v>
          </cell>
          <cell r="D389">
            <v>37473</v>
          </cell>
          <cell r="E389" t="str">
            <v>강교연결판도장</v>
          </cell>
          <cell r="F389" t="str">
            <v>(공장:중방식도장)</v>
          </cell>
          <cell r="G389" t="str">
            <v>M2</v>
          </cell>
          <cell r="H389">
            <v>8609</v>
          </cell>
          <cell r="I389">
            <v>7000</v>
          </cell>
          <cell r="J389">
            <v>7000</v>
          </cell>
          <cell r="K389">
            <v>0</v>
          </cell>
        </row>
        <row r="390">
          <cell r="A390" t="str">
            <v>D01955</v>
          </cell>
          <cell r="B390">
            <v>382</v>
          </cell>
          <cell r="D390">
            <v>37481</v>
          </cell>
          <cell r="E390" t="str">
            <v>내부볼트및연결판도장</v>
          </cell>
          <cell r="F390" t="str">
            <v>(현장:중방식도장)</v>
          </cell>
          <cell r="G390" t="str">
            <v>M2</v>
          </cell>
          <cell r="H390">
            <v>26393</v>
          </cell>
          <cell r="I390">
            <v>13000</v>
          </cell>
          <cell r="J390">
            <v>14000</v>
          </cell>
          <cell r="K390">
            <v>0</v>
          </cell>
        </row>
        <row r="391">
          <cell r="A391" t="str">
            <v>E1</v>
          </cell>
          <cell r="B391">
            <v>0</v>
          </cell>
          <cell r="C391" t="str">
            <v>소계</v>
          </cell>
          <cell r="D391">
            <v>37485</v>
          </cell>
          <cell r="H391">
            <v>0</v>
          </cell>
          <cell r="I391">
            <v>0</v>
          </cell>
          <cell r="J391">
            <v>0</v>
          </cell>
          <cell r="K391">
            <v>0</v>
          </cell>
        </row>
        <row r="392">
          <cell r="A392" t="str">
            <v>T1</v>
          </cell>
          <cell r="B392">
            <v>396</v>
          </cell>
          <cell r="C392" t="str">
            <v>b</v>
          </cell>
          <cell r="D392">
            <v>37487</v>
          </cell>
          <cell r="E392" t="str">
            <v>강교외부도장</v>
          </cell>
          <cell r="H392">
            <v>0</v>
          </cell>
          <cell r="I392">
            <v>0</v>
          </cell>
          <cell r="J392">
            <v>0</v>
          </cell>
          <cell r="K392">
            <v>0</v>
          </cell>
        </row>
        <row r="393">
          <cell r="A393" t="str">
            <v>D01919</v>
          </cell>
          <cell r="B393">
            <v>8551</v>
          </cell>
          <cell r="D393">
            <v>37488</v>
          </cell>
          <cell r="E393" t="str">
            <v>강교외부도장</v>
          </cell>
          <cell r="F393" t="str">
            <v>(공장:중방식도장)</v>
          </cell>
          <cell r="G393" t="str">
            <v>M2</v>
          </cell>
          <cell r="H393">
            <v>11604</v>
          </cell>
          <cell r="I393">
            <v>9000</v>
          </cell>
          <cell r="J393">
            <v>10000</v>
          </cell>
          <cell r="K393">
            <v>0</v>
          </cell>
        </row>
        <row r="394">
          <cell r="A394" t="str">
            <v>D01923</v>
          </cell>
          <cell r="B394">
            <v>8001</v>
          </cell>
          <cell r="D394">
            <v>37489</v>
          </cell>
          <cell r="E394" t="str">
            <v>강교외부도장</v>
          </cell>
          <cell r="F394" t="str">
            <v>(현장:중방식도장)</v>
          </cell>
          <cell r="G394" t="str">
            <v>M2</v>
          </cell>
          <cell r="H394">
            <v>3149</v>
          </cell>
          <cell r="I394">
            <v>3000</v>
          </cell>
          <cell r="J394">
            <v>3000</v>
          </cell>
          <cell r="K394">
            <v>0</v>
          </cell>
        </row>
        <row r="395">
          <cell r="A395" t="str">
            <v>D01920</v>
          </cell>
          <cell r="B395">
            <v>2315</v>
          </cell>
          <cell r="D395">
            <v>37553</v>
          </cell>
          <cell r="E395" t="str">
            <v>외부포장면도장</v>
          </cell>
          <cell r="F395" t="str">
            <v>(공장:중방식도장)</v>
          </cell>
          <cell r="G395" t="str">
            <v>M2</v>
          </cell>
          <cell r="H395">
            <v>10419</v>
          </cell>
          <cell r="I395">
            <v>9000</v>
          </cell>
          <cell r="J395">
            <v>9000</v>
          </cell>
          <cell r="K395">
            <v>0</v>
          </cell>
        </row>
        <row r="396">
          <cell r="A396" t="str">
            <v>D01921</v>
          </cell>
          <cell r="B396">
            <v>836</v>
          </cell>
          <cell r="D396">
            <v>37585</v>
          </cell>
          <cell r="E396" t="str">
            <v>외부볼트및연결판도장</v>
          </cell>
          <cell r="F396" t="str">
            <v>(현장:중방식도장)</v>
          </cell>
          <cell r="G396" t="str">
            <v>M2</v>
          </cell>
          <cell r="H396">
            <v>20064</v>
          </cell>
          <cell r="I396">
            <v>13000</v>
          </cell>
          <cell r="J396">
            <v>14000</v>
          </cell>
          <cell r="K396">
            <v>0</v>
          </cell>
        </row>
        <row r="397">
          <cell r="A397" t="str">
            <v>E1</v>
          </cell>
          <cell r="B397">
            <v>0</v>
          </cell>
          <cell r="C397" t="str">
            <v>소계</v>
          </cell>
          <cell r="D397">
            <v>37601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</row>
        <row r="398">
          <cell r="A398" t="str">
            <v>E2</v>
          </cell>
          <cell r="B398">
            <v>0</v>
          </cell>
          <cell r="C398" t="str">
            <v>계</v>
          </cell>
          <cell r="D398">
            <v>37609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</row>
        <row r="399">
          <cell r="A399" t="str">
            <v>D03108</v>
          </cell>
          <cell r="B399">
            <v>84</v>
          </cell>
          <cell r="C399" t="str">
            <v>3.29</v>
          </cell>
          <cell r="D399">
            <v>37613</v>
          </cell>
          <cell r="E399" t="str">
            <v>S.T BOX내 조명시설</v>
          </cell>
          <cell r="G399" t="str">
            <v>개소</v>
          </cell>
          <cell r="H399">
            <v>131578</v>
          </cell>
          <cell r="I399">
            <v>45000</v>
          </cell>
          <cell r="J399">
            <v>50000</v>
          </cell>
          <cell r="K399">
            <v>0</v>
          </cell>
        </row>
        <row r="400">
          <cell r="A400" t="str">
            <v>D02514</v>
          </cell>
          <cell r="B400">
            <v>6</v>
          </cell>
          <cell r="C400" t="str">
            <v>3.30</v>
          </cell>
          <cell r="D400">
            <v>37615</v>
          </cell>
          <cell r="E400" t="str">
            <v>교각점검로</v>
          </cell>
          <cell r="G400" t="str">
            <v>개소</v>
          </cell>
          <cell r="H400">
            <v>15866191</v>
          </cell>
          <cell r="I400">
            <v>10000000</v>
          </cell>
          <cell r="J400">
            <v>15000000</v>
          </cell>
          <cell r="K400">
            <v>0</v>
          </cell>
        </row>
        <row r="401">
          <cell r="A401" t="str">
            <v>T2</v>
          </cell>
          <cell r="B401">
            <v>403</v>
          </cell>
          <cell r="C401" t="str">
            <v>3.31</v>
          </cell>
          <cell r="D401">
            <v>37616</v>
          </cell>
          <cell r="E401" t="str">
            <v>비파괴검사</v>
          </cell>
          <cell r="H401">
            <v>0</v>
          </cell>
          <cell r="I401">
            <v>0</v>
          </cell>
          <cell r="J401">
            <v>0</v>
          </cell>
          <cell r="K401">
            <v>0</v>
          </cell>
        </row>
        <row r="402">
          <cell r="A402" t="str">
            <v>S00550</v>
          </cell>
          <cell r="B402">
            <v>160</v>
          </cell>
          <cell r="D402">
            <v>37617</v>
          </cell>
          <cell r="E402" t="str">
            <v>자분탐상검사</v>
          </cell>
          <cell r="F402" t="str">
            <v>(강  교)</v>
          </cell>
          <cell r="G402" t="str">
            <v>M</v>
          </cell>
          <cell r="H402">
            <v>27500</v>
          </cell>
          <cell r="I402">
            <v>10000</v>
          </cell>
          <cell r="J402">
            <v>10000</v>
          </cell>
          <cell r="K402">
            <v>0</v>
          </cell>
        </row>
        <row r="403">
          <cell r="A403" t="str">
            <v>S00511</v>
          </cell>
          <cell r="B403">
            <v>134</v>
          </cell>
          <cell r="D403">
            <v>37681</v>
          </cell>
          <cell r="E403" t="str">
            <v>방사선검사</v>
          </cell>
          <cell r="F403" t="str">
            <v>(강  교)</v>
          </cell>
          <cell r="G403" t="str">
            <v>매</v>
          </cell>
          <cell r="H403">
            <v>41000</v>
          </cell>
          <cell r="I403">
            <v>10000</v>
          </cell>
          <cell r="J403">
            <v>10000</v>
          </cell>
          <cell r="K403">
            <v>0</v>
          </cell>
        </row>
        <row r="404">
          <cell r="A404" t="str">
            <v>E2</v>
          </cell>
          <cell r="B404">
            <v>0</v>
          </cell>
          <cell r="C404" t="str">
            <v>계</v>
          </cell>
          <cell r="D404">
            <v>37713</v>
          </cell>
          <cell r="H404">
            <v>0</v>
          </cell>
          <cell r="I404">
            <v>0</v>
          </cell>
          <cell r="J404">
            <v>0</v>
          </cell>
          <cell r="K404">
            <v>0</v>
          </cell>
        </row>
        <row r="405">
          <cell r="A405" t="str">
            <v>T2</v>
          </cell>
          <cell r="B405">
            <v>409</v>
          </cell>
          <cell r="C405" t="str">
            <v>3.32</v>
          </cell>
          <cell r="D405">
            <v>37873</v>
          </cell>
          <cell r="E405" t="str">
            <v>레미콘구입</v>
          </cell>
          <cell r="H405">
            <v>0</v>
          </cell>
          <cell r="I405">
            <v>0</v>
          </cell>
          <cell r="J405">
            <v>0</v>
          </cell>
          <cell r="K405">
            <v>0</v>
          </cell>
        </row>
        <row r="406">
          <cell r="A406" t="str">
            <v>D03109</v>
          </cell>
          <cell r="B406">
            <v>1321</v>
          </cell>
          <cell r="D406">
            <v>37969</v>
          </cell>
          <cell r="E406" t="str">
            <v>레미콘</v>
          </cell>
          <cell r="F406" t="str">
            <v>(25-270-15:섬유)</v>
          </cell>
          <cell r="G406" t="str">
            <v>M3</v>
          </cell>
          <cell r="H406">
            <v>51494</v>
          </cell>
          <cell r="I406">
            <v>51000</v>
          </cell>
          <cell r="J406">
            <v>51000</v>
          </cell>
          <cell r="K406">
            <v>0</v>
          </cell>
        </row>
        <row r="407">
          <cell r="A407" t="str">
            <v>M00276</v>
          </cell>
          <cell r="B407">
            <v>2886</v>
          </cell>
          <cell r="D407">
            <v>37985</v>
          </cell>
          <cell r="E407" t="str">
            <v>레미콘</v>
          </cell>
          <cell r="F407" t="str">
            <v>25-240-15</v>
          </cell>
          <cell r="G407" t="str">
            <v>M3</v>
          </cell>
          <cell r="H407">
            <v>48609</v>
          </cell>
          <cell r="I407">
            <v>48000</v>
          </cell>
          <cell r="J407">
            <v>48000</v>
          </cell>
          <cell r="K407">
            <v>0</v>
          </cell>
        </row>
        <row r="408">
          <cell r="A408" t="str">
            <v>M01898</v>
          </cell>
          <cell r="B408">
            <v>17</v>
          </cell>
          <cell r="D408">
            <v>37989</v>
          </cell>
          <cell r="E408" t="str">
            <v>레미콘</v>
          </cell>
          <cell r="F408" t="str">
            <v>40-180-8</v>
          </cell>
          <cell r="G408" t="str">
            <v>M3</v>
          </cell>
          <cell r="H408">
            <v>40627</v>
          </cell>
          <cell r="I408">
            <v>40000</v>
          </cell>
          <cell r="J408">
            <v>40000</v>
          </cell>
          <cell r="K408">
            <v>0</v>
          </cell>
        </row>
        <row r="409">
          <cell r="A409" t="str">
            <v>M01661</v>
          </cell>
          <cell r="B409">
            <v>117</v>
          </cell>
          <cell r="D409">
            <v>37993</v>
          </cell>
          <cell r="E409" t="str">
            <v>레미콘</v>
          </cell>
          <cell r="F409" t="str">
            <v>40-160-8</v>
          </cell>
          <cell r="G409" t="str">
            <v>M3</v>
          </cell>
          <cell r="H409">
            <v>39218</v>
          </cell>
          <cell r="I409">
            <v>39000</v>
          </cell>
          <cell r="J409">
            <v>39000</v>
          </cell>
          <cell r="K409">
            <v>0</v>
          </cell>
        </row>
        <row r="410">
          <cell r="A410" t="str">
            <v>E2</v>
          </cell>
          <cell r="B410">
            <v>0</v>
          </cell>
          <cell r="C410" t="str">
            <v>계</v>
          </cell>
          <cell r="D410">
            <v>38000</v>
          </cell>
          <cell r="H410">
            <v>0</v>
          </cell>
          <cell r="I410">
            <v>0</v>
          </cell>
          <cell r="J410">
            <v>0</v>
          </cell>
          <cell r="K410">
            <v>0</v>
          </cell>
        </row>
        <row r="411">
          <cell r="A411" t="str">
            <v>T2</v>
          </cell>
          <cell r="B411">
            <v>419</v>
          </cell>
          <cell r="C411" t="str">
            <v>3.33</v>
          </cell>
          <cell r="D411">
            <v>38001</v>
          </cell>
          <cell r="E411" t="str">
            <v>철근구입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</row>
        <row r="412">
          <cell r="A412" t="str">
            <v>T1</v>
          </cell>
          <cell r="B412">
            <v>414</v>
          </cell>
          <cell r="C412" t="str">
            <v>a</v>
          </cell>
          <cell r="D412">
            <v>38065</v>
          </cell>
          <cell r="E412" t="str">
            <v>철근구입</v>
          </cell>
          <cell r="F412" t="str">
            <v>고강</v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</row>
        <row r="413">
          <cell r="A413" t="str">
            <v>D03100</v>
          </cell>
          <cell r="B413">
            <v>7.1769999999999996</v>
          </cell>
          <cell r="D413">
            <v>38097</v>
          </cell>
          <cell r="E413" t="str">
            <v>철근구입</v>
          </cell>
          <cell r="F413" t="str">
            <v>H=13MM</v>
          </cell>
          <cell r="G413" t="str">
            <v>TON</v>
          </cell>
          <cell r="H413">
            <v>334600</v>
          </cell>
          <cell r="I413">
            <v>334000</v>
          </cell>
          <cell r="J413">
            <v>389000</v>
          </cell>
          <cell r="K413">
            <v>0</v>
          </cell>
        </row>
        <row r="414">
          <cell r="A414" t="str">
            <v>D03101</v>
          </cell>
          <cell r="B414">
            <v>314.64</v>
          </cell>
          <cell r="D414">
            <v>38225</v>
          </cell>
          <cell r="E414" t="str">
            <v>철근구입</v>
          </cell>
          <cell r="F414" t="str">
            <v>H=16MM-32MM</v>
          </cell>
          <cell r="G414" t="str">
            <v>TON</v>
          </cell>
          <cell r="H414">
            <v>330100</v>
          </cell>
          <cell r="I414">
            <v>330000</v>
          </cell>
          <cell r="J414">
            <v>384000</v>
          </cell>
          <cell r="K414">
            <v>0</v>
          </cell>
        </row>
        <row r="415">
          <cell r="A415" t="str">
            <v>E1</v>
          </cell>
          <cell r="B415">
            <v>0</v>
          </cell>
          <cell r="C415" t="str">
            <v>소계</v>
          </cell>
          <cell r="D415">
            <v>38881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</row>
        <row r="416">
          <cell r="A416" t="str">
            <v>T1</v>
          </cell>
          <cell r="B416">
            <v>418</v>
          </cell>
          <cell r="C416" t="str">
            <v>b</v>
          </cell>
          <cell r="D416">
            <v>39009</v>
          </cell>
          <cell r="E416" t="str">
            <v>철근구입</v>
          </cell>
          <cell r="F416" t="str">
            <v>연강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</row>
        <row r="417">
          <cell r="A417" t="str">
            <v>D03093</v>
          </cell>
          <cell r="B417">
            <v>25.111000000000001</v>
          </cell>
          <cell r="D417">
            <v>39041</v>
          </cell>
          <cell r="E417" t="str">
            <v>철근구입</v>
          </cell>
          <cell r="F417" t="str">
            <v>D=13MM</v>
          </cell>
          <cell r="G417" t="str">
            <v>TON</v>
          </cell>
          <cell r="H417">
            <v>325100</v>
          </cell>
          <cell r="I417">
            <v>325000</v>
          </cell>
          <cell r="J417">
            <v>374000</v>
          </cell>
          <cell r="K417">
            <v>0</v>
          </cell>
        </row>
        <row r="418">
          <cell r="A418" t="str">
            <v>D03094</v>
          </cell>
          <cell r="B418">
            <v>388.16500000000002</v>
          </cell>
          <cell r="D418">
            <v>39169</v>
          </cell>
          <cell r="E418" t="str">
            <v>철근구입</v>
          </cell>
          <cell r="F418" t="str">
            <v>D=16MM-32MM</v>
          </cell>
          <cell r="G418" t="str">
            <v>TON</v>
          </cell>
          <cell r="H418">
            <v>320100</v>
          </cell>
          <cell r="I418">
            <v>320000</v>
          </cell>
          <cell r="J418">
            <v>369000</v>
          </cell>
          <cell r="K418">
            <v>0</v>
          </cell>
        </row>
        <row r="419">
          <cell r="A419" t="str">
            <v>E1</v>
          </cell>
          <cell r="B419">
            <v>0</v>
          </cell>
          <cell r="C419" t="str">
            <v>소계</v>
          </cell>
          <cell r="D419">
            <v>39825</v>
          </cell>
          <cell r="H419">
            <v>0</v>
          </cell>
          <cell r="I419">
            <v>0</v>
          </cell>
          <cell r="J419">
            <v>0</v>
          </cell>
          <cell r="K419">
            <v>0</v>
          </cell>
        </row>
        <row r="420">
          <cell r="A420" t="str">
            <v>E2</v>
          </cell>
          <cell r="B420">
            <v>0</v>
          </cell>
          <cell r="C420" t="str">
            <v>계</v>
          </cell>
          <cell r="D420">
            <v>39833</v>
          </cell>
          <cell r="H420">
            <v>0</v>
          </cell>
          <cell r="I420">
            <v>0</v>
          </cell>
          <cell r="J420">
            <v>0</v>
          </cell>
          <cell r="K420">
            <v>0</v>
          </cell>
        </row>
        <row r="421">
          <cell r="A421" t="str">
            <v>T2</v>
          </cell>
          <cell r="B421">
            <v>423</v>
          </cell>
          <cell r="C421" t="str">
            <v>3.34</v>
          </cell>
          <cell r="D421">
            <v>39837</v>
          </cell>
          <cell r="E421" t="str">
            <v>교각표지판</v>
          </cell>
          <cell r="H421">
            <v>0</v>
          </cell>
          <cell r="I421">
            <v>0</v>
          </cell>
          <cell r="J421">
            <v>0</v>
          </cell>
          <cell r="K421">
            <v>0</v>
          </cell>
        </row>
        <row r="422">
          <cell r="A422" t="str">
            <v>D03055</v>
          </cell>
          <cell r="B422">
            <v>12</v>
          </cell>
          <cell r="D422">
            <v>39841</v>
          </cell>
          <cell r="E422" t="str">
            <v>교량유지관리용표지판</v>
          </cell>
          <cell r="F422" t="str">
            <v>(내부번호판)</v>
          </cell>
          <cell r="G422" t="str">
            <v>EA</v>
          </cell>
          <cell r="H422">
            <v>20671</v>
          </cell>
          <cell r="I422">
            <v>12000</v>
          </cell>
          <cell r="J422">
            <v>65000</v>
          </cell>
          <cell r="K422">
            <v>0</v>
          </cell>
        </row>
        <row r="423">
          <cell r="A423" t="str">
            <v>D02694</v>
          </cell>
          <cell r="B423">
            <v>6</v>
          </cell>
          <cell r="D423">
            <v>39873</v>
          </cell>
          <cell r="E423" t="str">
            <v>교량유지관리용표지판</v>
          </cell>
          <cell r="F423" t="str">
            <v>(교각번호판)</v>
          </cell>
          <cell r="G423" t="str">
            <v>EA</v>
          </cell>
          <cell r="H423">
            <v>48751</v>
          </cell>
          <cell r="I423">
            <v>30000</v>
          </cell>
          <cell r="J423">
            <v>70000</v>
          </cell>
          <cell r="K423">
            <v>0</v>
          </cell>
        </row>
        <row r="424">
          <cell r="A424" t="str">
            <v>E2</v>
          </cell>
          <cell r="B424">
            <v>0</v>
          </cell>
          <cell r="C424" t="str">
            <v>계</v>
          </cell>
          <cell r="D424">
            <v>39889</v>
          </cell>
          <cell r="H424">
            <v>0</v>
          </cell>
          <cell r="I424">
            <v>0</v>
          </cell>
          <cell r="J424">
            <v>0</v>
          </cell>
          <cell r="K424">
            <v>0</v>
          </cell>
        </row>
        <row r="425">
          <cell r="A425" t="str">
            <v>D03341</v>
          </cell>
          <cell r="B425">
            <v>1</v>
          </cell>
          <cell r="C425" t="str">
            <v>3.35</v>
          </cell>
          <cell r="D425">
            <v>39897</v>
          </cell>
          <cell r="E425" t="str">
            <v>가도.</v>
          </cell>
          <cell r="F425" t="str">
            <v>신평천교</v>
          </cell>
          <cell r="G425" t="str">
            <v>식</v>
          </cell>
          <cell r="H425">
            <v>35182489</v>
          </cell>
          <cell r="I425">
            <v>10000000</v>
          </cell>
          <cell r="J425">
            <v>35000000</v>
          </cell>
          <cell r="K425">
            <v>0</v>
          </cell>
        </row>
        <row r="426">
          <cell r="A426" t="str">
            <v>D03337</v>
          </cell>
          <cell r="B426">
            <v>1</v>
          </cell>
          <cell r="C426" t="str">
            <v>3.36</v>
          </cell>
          <cell r="D426">
            <v>39901</v>
          </cell>
          <cell r="E426" t="str">
            <v>가설교량</v>
          </cell>
          <cell r="G426" t="str">
            <v>개소</v>
          </cell>
          <cell r="H426">
            <v>194842742</v>
          </cell>
          <cell r="I426">
            <v>60000000</v>
          </cell>
          <cell r="J426">
            <v>194000000</v>
          </cell>
          <cell r="K426">
            <v>0</v>
          </cell>
        </row>
        <row r="427">
          <cell r="A427" t="str">
            <v>E3</v>
          </cell>
          <cell r="B427">
            <v>0</v>
          </cell>
          <cell r="C427" t="str">
            <v>합계</v>
          </cell>
          <cell r="D427">
            <v>39905</v>
          </cell>
          <cell r="H427">
            <v>0</v>
          </cell>
          <cell r="I427">
            <v>0</v>
          </cell>
          <cell r="J427">
            <v>0</v>
          </cell>
          <cell r="K427">
            <v>0</v>
          </cell>
        </row>
        <row r="428">
          <cell r="A428" t="str">
            <v>T3</v>
          </cell>
          <cell r="B428">
            <v>521</v>
          </cell>
          <cell r="C428" t="str">
            <v>3-3)</v>
          </cell>
          <cell r="D428">
            <v>39937</v>
          </cell>
          <cell r="E428" t="str">
            <v>석교교</v>
          </cell>
          <cell r="H428">
            <v>0</v>
          </cell>
          <cell r="I428">
            <v>0</v>
          </cell>
          <cell r="J428">
            <v>0</v>
          </cell>
          <cell r="K428">
            <v>0</v>
          </cell>
        </row>
        <row r="429">
          <cell r="A429" t="str">
            <v>D00694</v>
          </cell>
          <cell r="B429">
            <v>82</v>
          </cell>
          <cell r="C429" t="str">
            <v>3.01</v>
          </cell>
          <cell r="D429">
            <v>40353</v>
          </cell>
          <cell r="E429" t="str">
            <v>구조물터파기</v>
          </cell>
          <cell r="F429" t="str">
            <v>토사 육상(0-4M)</v>
          </cell>
          <cell r="G429" t="str">
            <v>M3</v>
          </cell>
          <cell r="H429">
            <v>4222</v>
          </cell>
          <cell r="I429">
            <v>2600</v>
          </cell>
          <cell r="J429">
            <v>2500</v>
          </cell>
          <cell r="K429">
            <v>0</v>
          </cell>
        </row>
        <row r="430">
          <cell r="A430" t="str">
            <v>D03314</v>
          </cell>
          <cell r="B430">
            <v>68</v>
          </cell>
          <cell r="C430" t="str">
            <v>3.02</v>
          </cell>
          <cell r="D430">
            <v>40381</v>
          </cell>
          <cell r="E430" t="str">
            <v>되메우기</v>
          </cell>
          <cell r="F430" t="str">
            <v>(기계70%+인력30%)</v>
          </cell>
          <cell r="G430" t="str">
            <v>M3</v>
          </cell>
          <cell r="H430">
            <v>5607</v>
          </cell>
          <cell r="I430">
            <v>4500</v>
          </cell>
          <cell r="J430">
            <v>4500</v>
          </cell>
          <cell r="K430">
            <v>0</v>
          </cell>
        </row>
        <row r="431">
          <cell r="A431" t="str">
            <v>D03086</v>
          </cell>
          <cell r="B431">
            <v>1038</v>
          </cell>
          <cell r="C431" t="str">
            <v>3.03</v>
          </cell>
          <cell r="D431">
            <v>40383</v>
          </cell>
          <cell r="E431" t="str">
            <v>뒷채움 및 다짐</v>
          </cell>
          <cell r="G431" t="str">
            <v>M3</v>
          </cell>
          <cell r="H431">
            <v>26348</v>
          </cell>
          <cell r="I431">
            <v>13000</v>
          </cell>
          <cell r="J431">
            <v>5000</v>
          </cell>
          <cell r="K431">
            <v>0</v>
          </cell>
        </row>
        <row r="432">
          <cell r="A432" t="str">
            <v>T2</v>
          </cell>
          <cell r="B432">
            <v>435</v>
          </cell>
          <cell r="C432" t="str">
            <v>3.04</v>
          </cell>
          <cell r="D432">
            <v>40384</v>
          </cell>
          <cell r="E432" t="str">
            <v>강관말뚝공</v>
          </cell>
          <cell r="H432">
            <v>0</v>
          </cell>
          <cell r="I432">
            <v>0</v>
          </cell>
          <cell r="J432">
            <v>0</v>
          </cell>
          <cell r="K432">
            <v>0</v>
          </cell>
        </row>
        <row r="433">
          <cell r="A433" t="str">
            <v>D02528</v>
          </cell>
          <cell r="B433">
            <v>1856</v>
          </cell>
          <cell r="D433">
            <v>40385</v>
          </cell>
          <cell r="E433" t="str">
            <v>강관파일자재비</v>
          </cell>
          <cell r="F433" t="str">
            <v>D=508MM t=9MM</v>
          </cell>
          <cell r="G433" t="str">
            <v>M</v>
          </cell>
          <cell r="H433">
            <v>50525</v>
          </cell>
          <cell r="I433">
            <v>38000</v>
          </cell>
          <cell r="J433">
            <v>48840</v>
          </cell>
          <cell r="K433">
            <v>0</v>
          </cell>
        </row>
        <row r="434">
          <cell r="A434" t="str">
            <v>D03191</v>
          </cell>
          <cell r="B434">
            <v>1740</v>
          </cell>
          <cell r="D434">
            <v>40449</v>
          </cell>
          <cell r="E434" t="str">
            <v>강관항타,석교교</v>
          </cell>
          <cell r="F434" t="str">
            <v>D=508 t=9mm 15m미만</v>
          </cell>
          <cell r="G434" t="str">
            <v>M</v>
          </cell>
          <cell r="H434">
            <v>8334</v>
          </cell>
          <cell r="I434">
            <v>4500</v>
          </cell>
          <cell r="J434">
            <v>5300</v>
          </cell>
          <cell r="K434">
            <v>0</v>
          </cell>
        </row>
        <row r="435">
          <cell r="A435" t="str">
            <v>D02530</v>
          </cell>
          <cell r="B435">
            <v>136</v>
          </cell>
          <cell r="D435">
            <v>40481</v>
          </cell>
          <cell r="E435" t="str">
            <v>두부및선단보강</v>
          </cell>
          <cell r="F435" t="str">
            <v>D=508mm t=9mm</v>
          </cell>
          <cell r="G435" t="str">
            <v>본</v>
          </cell>
          <cell r="H435">
            <v>159374</v>
          </cell>
          <cell r="I435">
            <v>90000</v>
          </cell>
          <cell r="J435">
            <v>100000</v>
          </cell>
          <cell r="K435">
            <v>0</v>
          </cell>
        </row>
        <row r="436">
          <cell r="A436" t="str">
            <v>E2</v>
          </cell>
          <cell r="B436">
            <v>0</v>
          </cell>
          <cell r="C436" t="str">
            <v>계</v>
          </cell>
          <cell r="D436">
            <v>40497</v>
          </cell>
          <cell r="H436">
            <v>0</v>
          </cell>
          <cell r="I436">
            <v>0</v>
          </cell>
          <cell r="J436">
            <v>0</v>
          </cell>
          <cell r="K436">
            <v>0</v>
          </cell>
        </row>
        <row r="437">
          <cell r="A437" t="str">
            <v>T2</v>
          </cell>
          <cell r="B437">
            <v>442</v>
          </cell>
          <cell r="C437" t="str">
            <v>3.05</v>
          </cell>
          <cell r="D437">
            <v>40577</v>
          </cell>
          <cell r="E437" t="str">
            <v>거푸집공</v>
          </cell>
          <cell r="H437">
            <v>0</v>
          </cell>
          <cell r="I437">
            <v>0</v>
          </cell>
          <cell r="J437">
            <v>0</v>
          </cell>
          <cell r="K437">
            <v>0</v>
          </cell>
        </row>
        <row r="438">
          <cell r="A438" t="str">
            <v>T1</v>
          </cell>
          <cell r="B438">
            <v>441</v>
          </cell>
          <cell r="C438" t="str">
            <v>a</v>
          </cell>
          <cell r="D438">
            <v>40640</v>
          </cell>
          <cell r="E438" t="str">
            <v>합판거푸집</v>
          </cell>
          <cell r="H438">
            <v>0</v>
          </cell>
          <cell r="I438">
            <v>0</v>
          </cell>
          <cell r="J438">
            <v>0</v>
          </cell>
          <cell r="K438">
            <v>0</v>
          </cell>
        </row>
        <row r="439">
          <cell r="A439" t="str">
            <v>D00071</v>
          </cell>
          <cell r="B439">
            <v>2581</v>
          </cell>
          <cell r="D439">
            <v>40641</v>
          </cell>
          <cell r="E439" t="str">
            <v>합판거푸집</v>
          </cell>
          <cell r="F439" t="str">
            <v>(합판 3회)</v>
          </cell>
          <cell r="G439" t="str">
            <v>M2</v>
          </cell>
          <cell r="H439">
            <v>19340</v>
          </cell>
          <cell r="I439">
            <v>19000</v>
          </cell>
          <cell r="J439">
            <v>20000</v>
          </cell>
          <cell r="K439">
            <v>0</v>
          </cell>
        </row>
        <row r="440">
          <cell r="A440" t="str">
            <v>D00072</v>
          </cell>
          <cell r="B440">
            <v>188</v>
          </cell>
          <cell r="D440">
            <v>40705</v>
          </cell>
          <cell r="E440" t="str">
            <v>합판거푸집</v>
          </cell>
          <cell r="F440" t="str">
            <v>(합판 4회)</v>
          </cell>
          <cell r="G440" t="str">
            <v>M2</v>
          </cell>
          <cell r="H440">
            <v>16534</v>
          </cell>
          <cell r="I440">
            <v>16000</v>
          </cell>
          <cell r="J440">
            <v>18000</v>
          </cell>
          <cell r="K440">
            <v>0</v>
          </cell>
        </row>
        <row r="441">
          <cell r="A441" t="str">
            <v>D00074</v>
          </cell>
          <cell r="B441">
            <v>86</v>
          </cell>
          <cell r="D441">
            <v>40721</v>
          </cell>
          <cell r="E441" t="str">
            <v>합판거푸집</v>
          </cell>
          <cell r="F441" t="str">
            <v>(합판 6회)</v>
          </cell>
          <cell r="G441" t="str">
            <v>M2</v>
          </cell>
          <cell r="H441">
            <v>13530</v>
          </cell>
          <cell r="I441">
            <v>13000</v>
          </cell>
          <cell r="J441">
            <v>16000</v>
          </cell>
          <cell r="K441">
            <v>0</v>
          </cell>
        </row>
        <row r="442">
          <cell r="A442" t="str">
            <v>E1</v>
          </cell>
          <cell r="B442">
            <v>0</v>
          </cell>
          <cell r="C442" t="str">
            <v>소계</v>
          </cell>
          <cell r="D442">
            <v>40737</v>
          </cell>
          <cell r="H442">
            <v>0</v>
          </cell>
          <cell r="I442">
            <v>0</v>
          </cell>
          <cell r="J442">
            <v>0</v>
          </cell>
          <cell r="K442">
            <v>0</v>
          </cell>
        </row>
        <row r="443">
          <cell r="A443" t="str">
            <v>E2</v>
          </cell>
          <cell r="B443">
            <v>0</v>
          </cell>
          <cell r="C443" t="str">
            <v>계</v>
          </cell>
          <cell r="D443">
            <v>40751</v>
          </cell>
          <cell r="H443">
            <v>0</v>
          </cell>
          <cell r="I443">
            <v>0</v>
          </cell>
          <cell r="J443">
            <v>0</v>
          </cell>
          <cell r="K443">
            <v>0</v>
          </cell>
        </row>
        <row r="444">
          <cell r="A444" t="str">
            <v>D00957</v>
          </cell>
          <cell r="B444">
            <v>881</v>
          </cell>
          <cell r="C444" t="str">
            <v>3.06</v>
          </cell>
          <cell r="D444">
            <v>40764</v>
          </cell>
          <cell r="E444" t="str">
            <v>강관비계</v>
          </cell>
          <cell r="F444" t="str">
            <v>(강관:0-30m)</v>
          </cell>
          <cell r="G444" t="str">
            <v>M2</v>
          </cell>
          <cell r="H444">
            <v>8958</v>
          </cell>
          <cell r="I444">
            <v>8000</v>
          </cell>
          <cell r="J444">
            <v>8500</v>
          </cell>
          <cell r="K444">
            <v>0</v>
          </cell>
        </row>
        <row r="445">
          <cell r="A445" t="str">
            <v>T2</v>
          </cell>
          <cell r="B445">
            <v>447</v>
          </cell>
          <cell r="C445" t="str">
            <v>3.07</v>
          </cell>
          <cell r="D445">
            <v>40781</v>
          </cell>
          <cell r="E445" t="str">
            <v>동바리공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</row>
        <row r="446">
          <cell r="A446" t="str">
            <v>D00640</v>
          </cell>
          <cell r="B446">
            <v>350</v>
          </cell>
          <cell r="D446">
            <v>40789</v>
          </cell>
          <cell r="E446" t="str">
            <v>동바리</v>
          </cell>
          <cell r="F446" t="str">
            <v>(목재 4회)</v>
          </cell>
          <cell r="G446" t="str">
            <v>공M3</v>
          </cell>
          <cell r="H446">
            <v>22201</v>
          </cell>
          <cell r="I446">
            <v>12000</v>
          </cell>
          <cell r="J446">
            <v>12000</v>
          </cell>
          <cell r="K446">
            <v>0</v>
          </cell>
        </row>
        <row r="447">
          <cell r="A447" t="str">
            <v>D00412</v>
          </cell>
          <cell r="B447">
            <v>97</v>
          </cell>
          <cell r="D447">
            <v>40797</v>
          </cell>
          <cell r="E447" t="str">
            <v>강관동바리</v>
          </cell>
          <cell r="F447" t="str">
            <v>(강관)</v>
          </cell>
          <cell r="G447" t="str">
            <v>공M3</v>
          </cell>
          <cell r="H447">
            <v>18801</v>
          </cell>
          <cell r="I447">
            <v>10000</v>
          </cell>
          <cell r="J447">
            <v>8000</v>
          </cell>
          <cell r="K447">
            <v>0</v>
          </cell>
        </row>
        <row r="448">
          <cell r="A448" t="str">
            <v>E2</v>
          </cell>
          <cell r="B448">
            <v>0</v>
          </cell>
          <cell r="C448" t="str">
            <v>계</v>
          </cell>
          <cell r="D448">
            <v>40805</v>
          </cell>
          <cell r="H448">
            <v>0</v>
          </cell>
          <cell r="I448">
            <v>0</v>
          </cell>
          <cell r="J448">
            <v>0</v>
          </cell>
          <cell r="K448">
            <v>0</v>
          </cell>
        </row>
        <row r="449">
          <cell r="A449" t="str">
            <v>T2</v>
          </cell>
          <cell r="B449">
            <v>451</v>
          </cell>
          <cell r="C449" t="str">
            <v>3.08</v>
          </cell>
          <cell r="D449">
            <v>40813</v>
          </cell>
          <cell r="E449" t="str">
            <v>시공이음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</row>
        <row r="450">
          <cell r="A450" t="str">
            <v>D03261</v>
          </cell>
          <cell r="B450">
            <v>113</v>
          </cell>
          <cell r="D450">
            <v>40817</v>
          </cell>
          <cell r="E450" t="str">
            <v>시공이음.</v>
          </cell>
          <cell r="F450" t="str">
            <v>(스치로폴:T=10㎜)</v>
          </cell>
          <cell r="G450" t="str">
            <v>M2</v>
          </cell>
          <cell r="H450">
            <v>647</v>
          </cell>
          <cell r="I450">
            <v>600</v>
          </cell>
          <cell r="J450">
            <v>2000</v>
          </cell>
          <cell r="K450">
            <v>0</v>
          </cell>
        </row>
        <row r="451">
          <cell r="A451" t="str">
            <v>D01505</v>
          </cell>
          <cell r="B451">
            <v>29</v>
          </cell>
          <cell r="D451">
            <v>40821</v>
          </cell>
          <cell r="E451" t="str">
            <v>시공이음</v>
          </cell>
          <cell r="F451" t="str">
            <v>(스치로폴:T=20㎜)</v>
          </cell>
          <cell r="G451" t="str">
            <v>M2</v>
          </cell>
          <cell r="H451">
            <v>1296</v>
          </cell>
          <cell r="I451">
            <v>1000</v>
          </cell>
          <cell r="J451">
            <v>3500</v>
          </cell>
          <cell r="K451">
            <v>0</v>
          </cell>
        </row>
        <row r="452">
          <cell r="A452" t="str">
            <v>E2</v>
          </cell>
          <cell r="B452">
            <v>0</v>
          </cell>
          <cell r="C452" t="str">
            <v>계</v>
          </cell>
          <cell r="D452">
            <v>40823</v>
          </cell>
          <cell r="H452">
            <v>0</v>
          </cell>
          <cell r="I452">
            <v>0</v>
          </cell>
          <cell r="J452">
            <v>0</v>
          </cell>
          <cell r="K452">
            <v>0</v>
          </cell>
        </row>
        <row r="453">
          <cell r="A453" t="str">
            <v>T2</v>
          </cell>
          <cell r="B453">
            <v>455</v>
          </cell>
          <cell r="C453" t="str">
            <v>3.09</v>
          </cell>
          <cell r="D453">
            <v>40825</v>
          </cell>
          <cell r="E453" t="str">
            <v>철근가공조립</v>
          </cell>
          <cell r="H453">
            <v>0</v>
          </cell>
          <cell r="I453">
            <v>0</v>
          </cell>
          <cell r="J453">
            <v>0</v>
          </cell>
          <cell r="K453">
            <v>0</v>
          </cell>
        </row>
        <row r="454">
          <cell r="A454" t="str">
            <v>D00326</v>
          </cell>
          <cell r="B454">
            <v>163.24700000000001</v>
          </cell>
          <cell r="D454">
            <v>40827</v>
          </cell>
          <cell r="E454" t="str">
            <v>철근가공조립</v>
          </cell>
          <cell r="F454" t="str">
            <v>(보 통)</v>
          </cell>
          <cell r="G454" t="str">
            <v>TON</v>
          </cell>
          <cell r="H454">
            <v>398697</v>
          </cell>
          <cell r="I454">
            <v>300000</v>
          </cell>
          <cell r="J454">
            <v>280000</v>
          </cell>
          <cell r="K454">
            <v>0</v>
          </cell>
        </row>
        <row r="455">
          <cell r="A455" t="str">
            <v>D00327</v>
          </cell>
          <cell r="B455">
            <v>62.158000000000001</v>
          </cell>
          <cell r="D455">
            <v>40828</v>
          </cell>
          <cell r="E455" t="str">
            <v>철근가공조립</v>
          </cell>
          <cell r="F455" t="str">
            <v>(복 잡)</v>
          </cell>
          <cell r="G455" t="str">
            <v>TON</v>
          </cell>
          <cell r="H455">
            <v>500175</v>
          </cell>
          <cell r="I455">
            <v>350000</v>
          </cell>
          <cell r="J455">
            <v>300000</v>
          </cell>
          <cell r="K455">
            <v>0</v>
          </cell>
        </row>
        <row r="456">
          <cell r="A456" t="str">
            <v>E2</v>
          </cell>
          <cell r="B456">
            <v>0</v>
          </cell>
          <cell r="C456" t="str">
            <v>계</v>
          </cell>
          <cell r="D456">
            <v>40829</v>
          </cell>
          <cell r="H456">
            <v>0</v>
          </cell>
          <cell r="I456">
            <v>0</v>
          </cell>
          <cell r="J456">
            <v>0</v>
          </cell>
          <cell r="K456">
            <v>0</v>
          </cell>
        </row>
        <row r="457">
          <cell r="A457" t="str">
            <v>T2</v>
          </cell>
          <cell r="B457">
            <v>459</v>
          </cell>
          <cell r="C457" t="str">
            <v>3.10</v>
          </cell>
          <cell r="D457">
            <v>40893</v>
          </cell>
          <cell r="E457" t="str">
            <v>거푸집간격제</v>
          </cell>
          <cell r="H457">
            <v>0</v>
          </cell>
          <cell r="I457">
            <v>0</v>
          </cell>
          <cell r="J457">
            <v>0</v>
          </cell>
          <cell r="K457">
            <v>0</v>
          </cell>
        </row>
        <row r="458">
          <cell r="A458" t="str">
            <v>D01510</v>
          </cell>
          <cell r="B458">
            <v>1277</v>
          </cell>
          <cell r="D458">
            <v>40925</v>
          </cell>
          <cell r="E458" t="str">
            <v>스페이서(수평용)</v>
          </cell>
          <cell r="F458" t="str">
            <v>(암거,교량)</v>
          </cell>
          <cell r="G458" t="str">
            <v>M2</v>
          </cell>
          <cell r="H458">
            <v>411</v>
          </cell>
          <cell r="I458">
            <v>400</v>
          </cell>
          <cell r="J458">
            <v>500</v>
          </cell>
          <cell r="K458">
            <v>0</v>
          </cell>
        </row>
        <row r="459">
          <cell r="A459" t="str">
            <v>D03263</v>
          </cell>
          <cell r="B459">
            <v>1248</v>
          </cell>
          <cell r="D459">
            <v>40941</v>
          </cell>
          <cell r="E459" t="str">
            <v>스페이서(수직용)</v>
          </cell>
          <cell r="F459" t="str">
            <v>(암거,교량)</v>
          </cell>
          <cell r="G459" t="str">
            <v>M2</v>
          </cell>
          <cell r="H459">
            <v>588</v>
          </cell>
          <cell r="I459">
            <v>500</v>
          </cell>
          <cell r="J459">
            <v>700</v>
          </cell>
          <cell r="K459">
            <v>0</v>
          </cell>
        </row>
        <row r="460">
          <cell r="A460" t="str">
            <v>E2</v>
          </cell>
          <cell r="B460">
            <v>0</v>
          </cell>
          <cell r="C460" t="str">
            <v>계</v>
          </cell>
          <cell r="D460">
            <v>40949</v>
          </cell>
          <cell r="H460">
            <v>0</v>
          </cell>
          <cell r="I460">
            <v>0</v>
          </cell>
          <cell r="J460">
            <v>0</v>
          </cell>
          <cell r="K460">
            <v>0</v>
          </cell>
        </row>
        <row r="461">
          <cell r="A461" t="str">
            <v>T2</v>
          </cell>
          <cell r="B461">
            <v>463</v>
          </cell>
          <cell r="C461" t="str">
            <v>3.11</v>
          </cell>
          <cell r="D461">
            <v>40953</v>
          </cell>
          <cell r="E461" t="str">
            <v>콘크리트타설공</v>
          </cell>
          <cell r="H461">
            <v>0</v>
          </cell>
          <cell r="I461">
            <v>0</v>
          </cell>
          <cell r="J461">
            <v>0</v>
          </cell>
          <cell r="K461">
            <v>0</v>
          </cell>
        </row>
        <row r="462">
          <cell r="A462" t="str">
            <v>D02624</v>
          </cell>
          <cell r="B462">
            <v>93</v>
          </cell>
          <cell r="D462">
            <v>40956</v>
          </cell>
          <cell r="E462" t="str">
            <v>콘크리트타설</v>
          </cell>
          <cell r="F462" t="str">
            <v>(무근:VIB제외)</v>
          </cell>
          <cell r="G462" t="str">
            <v>M3</v>
          </cell>
          <cell r="H462">
            <v>20866</v>
          </cell>
          <cell r="I462">
            <v>16000</v>
          </cell>
          <cell r="J462">
            <v>16000</v>
          </cell>
          <cell r="K462">
            <v>0</v>
          </cell>
        </row>
        <row r="463">
          <cell r="A463" t="str">
            <v>D02626</v>
          </cell>
          <cell r="B463">
            <v>1462</v>
          </cell>
          <cell r="D463">
            <v>40957</v>
          </cell>
          <cell r="E463" t="str">
            <v>철근콘크리트타설</v>
          </cell>
          <cell r="F463" t="str">
            <v>(펌프카:15M이하:VIB)</v>
          </cell>
          <cell r="G463" t="str">
            <v>M3</v>
          </cell>
          <cell r="H463">
            <v>10319</v>
          </cell>
          <cell r="I463">
            <v>10000</v>
          </cell>
          <cell r="J463">
            <v>17000</v>
          </cell>
          <cell r="K463">
            <v>0</v>
          </cell>
        </row>
        <row r="464">
          <cell r="A464" t="str">
            <v>E2</v>
          </cell>
          <cell r="B464">
            <v>0</v>
          </cell>
          <cell r="C464" t="str">
            <v>계</v>
          </cell>
          <cell r="D464">
            <v>41085</v>
          </cell>
          <cell r="H464">
            <v>0</v>
          </cell>
          <cell r="I464">
            <v>0</v>
          </cell>
          <cell r="J464">
            <v>0</v>
          </cell>
          <cell r="K464">
            <v>0</v>
          </cell>
        </row>
        <row r="465">
          <cell r="A465" t="str">
            <v>T2</v>
          </cell>
          <cell r="B465">
            <v>467</v>
          </cell>
          <cell r="C465" t="str">
            <v>3.12</v>
          </cell>
          <cell r="D465">
            <v>41117</v>
          </cell>
          <cell r="E465" t="str">
            <v>표면처리</v>
          </cell>
          <cell r="H465">
            <v>0</v>
          </cell>
          <cell r="I465">
            <v>0</v>
          </cell>
          <cell r="J465">
            <v>0</v>
          </cell>
          <cell r="K465">
            <v>0</v>
          </cell>
        </row>
        <row r="466">
          <cell r="A466" t="str">
            <v>D01944</v>
          </cell>
          <cell r="B466">
            <v>681</v>
          </cell>
          <cell r="D466">
            <v>41149</v>
          </cell>
          <cell r="E466" t="str">
            <v>슬래브면고르기</v>
          </cell>
          <cell r="F466" t="str">
            <v>(데크피니샤)</v>
          </cell>
          <cell r="G466" t="str">
            <v>M2</v>
          </cell>
          <cell r="H466">
            <v>486</v>
          </cell>
          <cell r="I466">
            <v>400</v>
          </cell>
          <cell r="J466">
            <v>4500</v>
          </cell>
          <cell r="K466">
            <v>0</v>
          </cell>
        </row>
        <row r="467">
          <cell r="A467" t="str">
            <v>D00493</v>
          </cell>
          <cell r="B467">
            <v>681</v>
          </cell>
          <cell r="D467">
            <v>41181</v>
          </cell>
          <cell r="E467" t="str">
            <v>슬라브양생</v>
          </cell>
          <cell r="G467" t="str">
            <v>M2</v>
          </cell>
          <cell r="H467">
            <v>328</v>
          </cell>
          <cell r="I467">
            <v>300</v>
          </cell>
          <cell r="J467">
            <v>600</v>
          </cell>
          <cell r="K467">
            <v>0</v>
          </cell>
        </row>
        <row r="468">
          <cell r="A468" t="str">
            <v>E2</v>
          </cell>
          <cell r="B468">
            <v>0</v>
          </cell>
          <cell r="C468" t="str">
            <v>계</v>
          </cell>
          <cell r="D468">
            <v>41197</v>
          </cell>
          <cell r="H468">
            <v>0</v>
          </cell>
          <cell r="I468">
            <v>0</v>
          </cell>
          <cell r="J468">
            <v>0</v>
          </cell>
          <cell r="K468">
            <v>0</v>
          </cell>
        </row>
        <row r="469">
          <cell r="A469" t="str">
            <v>T2</v>
          </cell>
          <cell r="B469">
            <v>473</v>
          </cell>
          <cell r="C469" t="str">
            <v>3.13</v>
          </cell>
          <cell r="D469">
            <v>41325</v>
          </cell>
          <cell r="E469" t="str">
            <v>교량받침</v>
          </cell>
          <cell r="H469">
            <v>0</v>
          </cell>
          <cell r="I469">
            <v>0</v>
          </cell>
          <cell r="J469">
            <v>0</v>
          </cell>
          <cell r="K469">
            <v>0</v>
          </cell>
        </row>
        <row r="470">
          <cell r="A470" t="str">
            <v>D02409</v>
          </cell>
          <cell r="B470">
            <v>2</v>
          </cell>
          <cell r="D470">
            <v>41453</v>
          </cell>
          <cell r="E470" t="str">
            <v>교좌장치(탄성받침)</v>
          </cell>
          <cell r="F470" t="str">
            <v>(고정단: 135TON)</v>
          </cell>
          <cell r="G470" t="str">
            <v>SET</v>
          </cell>
          <cell r="H470">
            <v>2625825</v>
          </cell>
          <cell r="I470">
            <v>1800000</v>
          </cell>
          <cell r="J470">
            <v>1865500</v>
          </cell>
          <cell r="K470">
            <v>0</v>
          </cell>
        </row>
        <row r="471">
          <cell r="A471" t="str">
            <v>D02419</v>
          </cell>
          <cell r="B471">
            <v>2</v>
          </cell>
          <cell r="D471">
            <v>41517</v>
          </cell>
          <cell r="E471" t="str">
            <v>교좌장치(탄성받침)</v>
          </cell>
          <cell r="F471" t="str">
            <v>(종방향: 135TON)</v>
          </cell>
          <cell r="G471" t="str">
            <v>SET</v>
          </cell>
          <cell r="H471">
            <v>2585825</v>
          </cell>
          <cell r="I471">
            <v>1800000</v>
          </cell>
          <cell r="J471">
            <v>1833000</v>
          </cell>
          <cell r="K471">
            <v>0</v>
          </cell>
        </row>
        <row r="472">
          <cell r="A472" t="str">
            <v>D02420</v>
          </cell>
          <cell r="B472">
            <v>8</v>
          </cell>
          <cell r="D472">
            <v>41549</v>
          </cell>
          <cell r="E472" t="str">
            <v>교좌장치(탄성받침)</v>
          </cell>
          <cell r="F472" t="str">
            <v>(횡방향: 135TON)</v>
          </cell>
          <cell r="G472" t="str">
            <v>SET</v>
          </cell>
          <cell r="H472">
            <v>2585825</v>
          </cell>
          <cell r="I472">
            <v>1800000</v>
          </cell>
          <cell r="J472">
            <v>1560000</v>
          </cell>
          <cell r="K472">
            <v>0</v>
          </cell>
        </row>
        <row r="473">
          <cell r="A473" t="str">
            <v>D02427</v>
          </cell>
          <cell r="B473">
            <v>8</v>
          </cell>
          <cell r="D473">
            <v>41565</v>
          </cell>
          <cell r="E473" t="str">
            <v>교좌장치(탄성받침)</v>
          </cell>
          <cell r="F473" t="str">
            <v>(양방향: 135TON)</v>
          </cell>
          <cell r="G473" t="str">
            <v>SET</v>
          </cell>
          <cell r="H473">
            <v>2215825</v>
          </cell>
          <cell r="I473">
            <v>1800000</v>
          </cell>
          <cell r="J473">
            <v>1865500</v>
          </cell>
          <cell r="K473">
            <v>0</v>
          </cell>
        </row>
        <row r="474">
          <cell r="A474" t="str">
            <v>E2</v>
          </cell>
          <cell r="B474">
            <v>0</v>
          </cell>
          <cell r="C474" t="str">
            <v>계</v>
          </cell>
          <cell r="D474">
            <v>41577</v>
          </cell>
          <cell r="H474">
            <v>0</v>
          </cell>
          <cell r="I474">
            <v>0</v>
          </cell>
          <cell r="J474">
            <v>0</v>
          </cell>
          <cell r="K474">
            <v>0</v>
          </cell>
        </row>
        <row r="475">
          <cell r="A475" t="str">
            <v>D02936</v>
          </cell>
          <cell r="B475">
            <v>51</v>
          </cell>
          <cell r="C475" t="str">
            <v>3.14</v>
          </cell>
          <cell r="D475">
            <v>41856</v>
          </cell>
          <cell r="E475" t="str">
            <v>신축이음장치</v>
          </cell>
          <cell r="F475" t="str">
            <v>(NO-50)</v>
          </cell>
          <cell r="G475" t="str">
            <v>M</v>
          </cell>
          <cell r="H475">
            <v>282695</v>
          </cell>
          <cell r="I475">
            <v>200000</v>
          </cell>
          <cell r="J475">
            <v>350000</v>
          </cell>
          <cell r="K475">
            <v>0</v>
          </cell>
        </row>
        <row r="476">
          <cell r="A476" t="str">
            <v>T2</v>
          </cell>
          <cell r="B476">
            <v>478</v>
          </cell>
          <cell r="C476" t="str">
            <v>3.15</v>
          </cell>
          <cell r="D476">
            <v>41864</v>
          </cell>
          <cell r="E476" t="str">
            <v>방수공</v>
          </cell>
          <cell r="H476">
            <v>0</v>
          </cell>
          <cell r="I476">
            <v>0</v>
          </cell>
          <cell r="J476">
            <v>0</v>
          </cell>
          <cell r="K476">
            <v>0</v>
          </cell>
        </row>
        <row r="477">
          <cell r="A477" t="str">
            <v>D00495</v>
          </cell>
          <cell r="B477">
            <v>681</v>
          </cell>
          <cell r="D477">
            <v>41868</v>
          </cell>
          <cell r="E477" t="str">
            <v>교면방수</v>
          </cell>
          <cell r="F477" t="str">
            <v>도막방수</v>
          </cell>
          <cell r="G477" t="str">
            <v>M2</v>
          </cell>
          <cell r="H477">
            <v>20568</v>
          </cell>
          <cell r="I477">
            <v>10000</v>
          </cell>
          <cell r="J477">
            <v>20000</v>
          </cell>
          <cell r="K477">
            <v>0</v>
          </cell>
        </row>
        <row r="478">
          <cell r="A478" t="str">
            <v>D03089</v>
          </cell>
          <cell r="B478">
            <v>139</v>
          </cell>
          <cell r="D478">
            <v>41869</v>
          </cell>
          <cell r="E478" t="str">
            <v>아스팔트 배면방수</v>
          </cell>
          <cell r="G478" t="str">
            <v>M2</v>
          </cell>
          <cell r="H478">
            <v>4671</v>
          </cell>
          <cell r="I478">
            <v>2000</v>
          </cell>
          <cell r="J478">
            <v>15000</v>
          </cell>
          <cell r="K478">
            <v>0</v>
          </cell>
        </row>
        <row r="479">
          <cell r="A479" t="str">
            <v>E2</v>
          </cell>
          <cell r="B479">
            <v>0</v>
          </cell>
          <cell r="C479" t="str">
            <v>계</v>
          </cell>
          <cell r="D479">
            <v>41870</v>
          </cell>
          <cell r="H479">
            <v>0</v>
          </cell>
          <cell r="I479">
            <v>0</v>
          </cell>
          <cell r="J479">
            <v>0</v>
          </cell>
          <cell r="K479">
            <v>0</v>
          </cell>
        </row>
        <row r="480">
          <cell r="A480" t="str">
            <v>D02725</v>
          </cell>
          <cell r="B480">
            <v>124</v>
          </cell>
          <cell r="C480" t="str">
            <v>3.16</v>
          </cell>
          <cell r="D480">
            <v>41871</v>
          </cell>
          <cell r="E480" t="str">
            <v>다우웰바</v>
          </cell>
          <cell r="G480" t="str">
            <v>EA</v>
          </cell>
          <cell r="H480">
            <v>7781</v>
          </cell>
          <cell r="I480">
            <v>4000</v>
          </cell>
          <cell r="J480">
            <v>6000</v>
          </cell>
          <cell r="K480">
            <v>0</v>
          </cell>
        </row>
        <row r="481">
          <cell r="A481" t="str">
            <v>T2</v>
          </cell>
          <cell r="B481">
            <v>483</v>
          </cell>
          <cell r="C481" t="str">
            <v>3.17</v>
          </cell>
          <cell r="D481">
            <v>41872</v>
          </cell>
          <cell r="E481" t="str">
            <v>무수축콘크리트</v>
          </cell>
          <cell r="H481">
            <v>0</v>
          </cell>
          <cell r="I481">
            <v>0</v>
          </cell>
          <cell r="J481">
            <v>0</v>
          </cell>
          <cell r="K481">
            <v>0</v>
          </cell>
        </row>
        <row r="482">
          <cell r="A482" t="str">
            <v>D00662</v>
          </cell>
          <cell r="B482">
            <v>0.82299999999999995</v>
          </cell>
          <cell r="D482">
            <v>41936</v>
          </cell>
          <cell r="E482" t="str">
            <v>무수축몰탈</v>
          </cell>
          <cell r="G482" t="str">
            <v>M3</v>
          </cell>
          <cell r="H482">
            <v>159325</v>
          </cell>
          <cell r="I482">
            <v>130000</v>
          </cell>
          <cell r="J482">
            <v>130000</v>
          </cell>
          <cell r="K482">
            <v>0</v>
          </cell>
        </row>
        <row r="483">
          <cell r="A483" t="str">
            <v>D00498</v>
          </cell>
          <cell r="B483">
            <v>4.6680000000000001</v>
          </cell>
          <cell r="D483">
            <v>41968</v>
          </cell>
          <cell r="E483" t="str">
            <v>무수축콘크리트</v>
          </cell>
          <cell r="G483" t="str">
            <v>M3</v>
          </cell>
          <cell r="H483">
            <v>208026</v>
          </cell>
          <cell r="I483">
            <v>170000</v>
          </cell>
          <cell r="J483">
            <v>170000</v>
          </cell>
          <cell r="K483">
            <v>0</v>
          </cell>
        </row>
        <row r="484">
          <cell r="A484" t="str">
            <v>E2</v>
          </cell>
          <cell r="B484">
            <v>0</v>
          </cell>
          <cell r="C484" t="str">
            <v>계</v>
          </cell>
          <cell r="D484">
            <v>41984</v>
          </cell>
          <cell r="H484">
            <v>0</v>
          </cell>
          <cell r="I484">
            <v>0</v>
          </cell>
          <cell r="J484">
            <v>0</v>
          </cell>
          <cell r="K484">
            <v>0</v>
          </cell>
        </row>
        <row r="485">
          <cell r="A485" t="str">
            <v>T2</v>
          </cell>
          <cell r="B485">
            <v>487</v>
          </cell>
          <cell r="C485" t="str">
            <v>3.18</v>
          </cell>
          <cell r="D485">
            <v>41992</v>
          </cell>
          <cell r="E485" t="str">
            <v>배수시설공</v>
          </cell>
          <cell r="H485">
            <v>0</v>
          </cell>
          <cell r="I485">
            <v>0</v>
          </cell>
          <cell r="J485">
            <v>0</v>
          </cell>
          <cell r="K485">
            <v>0</v>
          </cell>
        </row>
        <row r="486">
          <cell r="A486" t="str">
            <v>D03316</v>
          </cell>
          <cell r="B486">
            <v>6</v>
          </cell>
          <cell r="D486">
            <v>41996</v>
          </cell>
          <cell r="E486" t="str">
            <v>하천용집수구</v>
          </cell>
          <cell r="F486" t="str">
            <v>(주철)</v>
          </cell>
          <cell r="G486" t="str">
            <v>EA</v>
          </cell>
          <cell r="H486">
            <v>38345</v>
          </cell>
          <cell r="I486">
            <v>20000</v>
          </cell>
          <cell r="J486">
            <v>50000</v>
          </cell>
          <cell r="K486">
            <v>0</v>
          </cell>
        </row>
        <row r="487">
          <cell r="A487" t="str">
            <v>D03317</v>
          </cell>
          <cell r="B487">
            <v>19</v>
          </cell>
          <cell r="D487">
            <v>41998</v>
          </cell>
          <cell r="E487" t="str">
            <v>하천용집수구</v>
          </cell>
          <cell r="F487" t="str">
            <v>(아연도강관)</v>
          </cell>
          <cell r="G487" t="str">
            <v>M</v>
          </cell>
          <cell r="H487">
            <v>13730</v>
          </cell>
          <cell r="I487">
            <v>10000</v>
          </cell>
          <cell r="J487">
            <v>20000</v>
          </cell>
          <cell r="K487">
            <v>0</v>
          </cell>
        </row>
        <row r="488">
          <cell r="A488" t="str">
            <v>E2</v>
          </cell>
          <cell r="B488">
            <v>0</v>
          </cell>
          <cell r="C488" t="str">
            <v>계</v>
          </cell>
          <cell r="D488">
            <v>41999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</row>
        <row r="489">
          <cell r="A489" t="str">
            <v>D01294</v>
          </cell>
          <cell r="B489">
            <v>4</v>
          </cell>
          <cell r="C489" t="str">
            <v>3.19</v>
          </cell>
          <cell r="D489">
            <v>42000</v>
          </cell>
          <cell r="E489" t="str">
            <v>교명주</v>
          </cell>
          <cell r="F489" t="str">
            <v>화강암:600x1200x900</v>
          </cell>
          <cell r="G489" t="str">
            <v>EA</v>
          </cell>
          <cell r="H489">
            <v>1256769</v>
          </cell>
          <cell r="I489">
            <v>1000000</v>
          </cell>
          <cell r="J489">
            <v>800000</v>
          </cell>
          <cell r="K489">
            <v>0</v>
          </cell>
        </row>
        <row r="490">
          <cell r="A490" t="str">
            <v>T2</v>
          </cell>
          <cell r="B490">
            <v>492</v>
          </cell>
          <cell r="C490" t="str">
            <v>3.20</v>
          </cell>
          <cell r="D490">
            <v>42064</v>
          </cell>
          <cell r="E490" t="str">
            <v>교량명판공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</row>
        <row r="491">
          <cell r="A491" t="str">
            <v>D00945</v>
          </cell>
          <cell r="B491">
            <v>4</v>
          </cell>
          <cell r="D491">
            <v>42096</v>
          </cell>
          <cell r="E491" t="str">
            <v>교명판</v>
          </cell>
          <cell r="F491" t="str">
            <v>황동:450x250x10㎜</v>
          </cell>
          <cell r="G491" t="str">
            <v>EA</v>
          </cell>
          <cell r="H491">
            <v>83263</v>
          </cell>
          <cell r="I491">
            <v>60000</v>
          </cell>
          <cell r="J491">
            <v>200000</v>
          </cell>
          <cell r="K491">
            <v>0</v>
          </cell>
        </row>
        <row r="492">
          <cell r="A492" t="str">
            <v>D00502</v>
          </cell>
          <cell r="B492">
            <v>4</v>
          </cell>
          <cell r="D492">
            <v>42112</v>
          </cell>
          <cell r="E492" t="str">
            <v>설명판</v>
          </cell>
          <cell r="F492" t="str">
            <v>황동:500x400x10㎜</v>
          </cell>
          <cell r="G492" t="str">
            <v>EA</v>
          </cell>
          <cell r="H492">
            <v>185031</v>
          </cell>
          <cell r="I492">
            <v>100000</v>
          </cell>
          <cell r="J492">
            <v>250000</v>
          </cell>
          <cell r="K492">
            <v>0</v>
          </cell>
        </row>
        <row r="493">
          <cell r="A493" t="str">
            <v>E2</v>
          </cell>
          <cell r="B493">
            <v>0</v>
          </cell>
          <cell r="C493" t="str">
            <v>계</v>
          </cell>
          <cell r="D493">
            <v>42120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</row>
        <row r="494">
          <cell r="A494" t="str">
            <v>D00510</v>
          </cell>
          <cell r="B494">
            <v>1</v>
          </cell>
          <cell r="C494" t="str">
            <v>3.21</v>
          </cell>
          <cell r="D494">
            <v>42124</v>
          </cell>
          <cell r="E494" t="str">
            <v>측량기준점설치</v>
          </cell>
          <cell r="G494" t="str">
            <v>EA</v>
          </cell>
          <cell r="H494">
            <v>20790</v>
          </cell>
          <cell r="I494">
            <v>10000</v>
          </cell>
          <cell r="J494">
            <v>50000</v>
          </cell>
          <cell r="K494">
            <v>0</v>
          </cell>
        </row>
        <row r="495">
          <cell r="A495" t="str">
            <v>D03113</v>
          </cell>
          <cell r="B495">
            <v>591</v>
          </cell>
          <cell r="C495" t="str">
            <v>3.22</v>
          </cell>
          <cell r="D495">
            <v>42125</v>
          </cell>
          <cell r="E495" t="str">
            <v>교대보호블럭</v>
          </cell>
          <cell r="F495" t="str">
            <v>(하천용)</v>
          </cell>
          <cell r="G495" t="str">
            <v>M2</v>
          </cell>
          <cell r="H495">
            <v>50651</v>
          </cell>
          <cell r="I495">
            <v>30000</v>
          </cell>
          <cell r="J495">
            <v>50000</v>
          </cell>
          <cell r="K495">
            <v>0</v>
          </cell>
        </row>
        <row r="496">
          <cell r="A496" t="str">
            <v>D01504</v>
          </cell>
          <cell r="B496">
            <v>591</v>
          </cell>
          <cell r="C496" t="str">
            <v>3.23</v>
          </cell>
          <cell r="D496">
            <v>42126</v>
          </cell>
          <cell r="E496" t="str">
            <v>부직포</v>
          </cell>
          <cell r="G496" t="str">
            <v>M2</v>
          </cell>
          <cell r="H496">
            <v>969</v>
          </cell>
          <cell r="I496">
            <v>400</v>
          </cell>
          <cell r="J496">
            <v>2000</v>
          </cell>
          <cell r="K496">
            <v>0</v>
          </cell>
        </row>
        <row r="497">
          <cell r="A497" t="str">
            <v>T2</v>
          </cell>
          <cell r="B497">
            <v>499</v>
          </cell>
          <cell r="C497" t="str">
            <v>3.24</v>
          </cell>
          <cell r="D497">
            <v>42190</v>
          </cell>
          <cell r="E497" t="str">
            <v>전선관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</row>
        <row r="498">
          <cell r="A498" t="str">
            <v>D02137</v>
          </cell>
          <cell r="B498">
            <v>188</v>
          </cell>
          <cell r="D498">
            <v>42254</v>
          </cell>
          <cell r="E498" t="str">
            <v>전선관</v>
          </cell>
          <cell r="F498" t="str">
            <v>PVCφ100mm</v>
          </cell>
          <cell r="G498" t="str">
            <v>M</v>
          </cell>
          <cell r="H498">
            <v>2789</v>
          </cell>
          <cell r="I498">
            <v>1000</v>
          </cell>
          <cell r="J498">
            <v>25000</v>
          </cell>
          <cell r="K498">
            <v>0</v>
          </cell>
        </row>
        <row r="499">
          <cell r="A499" t="str">
            <v>D03315</v>
          </cell>
          <cell r="B499">
            <v>94</v>
          </cell>
          <cell r="D499">
            <v>42255</v>
          </cell>
          <cell r="E499" t="str">
            <v>전선관</v>
          </cell>
          <cell r="F499" t="str">
            <v>PVCφ150mm</v>
          </cell>
          <cell r="G499" t="str">
            <v>M</v>
          </cell>
          <cell r="H499">
            <v>5301</v>
          </cell>
          <cell r="I499">
            <v>2000</v>
          </cell>
          <cell r="J499">
            <v>30000</v>
          </cell>
          <cell r="K499">
            <v>0</v>
          </cell>
        </row>
        <row r="500">
          <cell r="A500" t="str">
            <v>E2</v>
          </cell>
          <cell r="B500">
            <v>0</v>
          </cell>
          <cell r="C500" t="str">
            <v>계</v>
          </cell>
          <cell r="D500">
            <v>42319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</row>
        <row r="501">
          <cell r="A501" t="str">
            <v>D01248</v>
          </cell>
          <cell r="B501">
            <v>93</v>
          </cell>
          <cell r="C501" t="str">
            <v>3.25</v>
          </cell>
          <cell r="D501">
            <v>42383</v>
          </cell>
          <cell r="E501" t="str">
            <v>난 간</v>
          </cell>
          <cell r="F501" t="str">
            <v>교량용</v>
          </cell>
          <cell r="G501" t="str">
            <v>M</v>
          </cell>
          <cell r="H501">
            <v>175735</v>
          </cell>
          <cell r="I501">
            <v>140000</v>
          </cell>
          <cell r="J501">
            <v>175000</v>
          </cell>
          <cell r="K501">
            <v>0</v>
          </cell>
        </row>
        <row r="502">
          <cell r="A502" t="str">
            <v>T2</v>
          </cell>
          <cell r="B502">
            <v>504</v>
          </cell>
          <cell r="C502" t="str">
            <v>3.26</v>
          </cell>
          <cell r="D502">
            <v>42384</v>
          </cell>
          <cell r="E502" t="str">
            <v>P.F BAEM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</row>
        <row r="503">
          <cell r="A503" t="str">
            <v>D02687</v>
          </cell>
          <cell r="B503">
            <v>10</v>
          </cell>
          <cell r="D503">
            <v>42512</v>
          </cell>
          <cell r="E503" t="str">
            <v>프리플렉스빔 제작</v>
          </cell>
          <cell r="F503" t="str">
            <v>(석교교 L=35.0m)</v>
          </cell>
          <cell r="G503" t="str">
            <v>본</v>
          </cell>
          <cell r="H503">
            <v>55795681</v>
          </cell>
          <cell r="I503">
            <v>46900000</v>
          </cell>
          <cell r="J503">
            <v>0</v>
          </cell>
          <cell r="K503">
            <v>0</v>
          </cell>
        </row>
        <row r="504">
          <cell r="A504" t="str">
            <v>D02634</v>
          </cell>
          <cell r="B504">
            <v>10</v>
          </cell>
          <cell r="D504">
            <v>42544</v>
          </cell>
          <cell r="E504" t="str">
            <v>프리플렉스빔</v>
          </cell>
          <cell r="F504" t="str">
            <v>(운반 및 가설)</v>
          </cell>
          <cell r="G504" t="str">
            <v>본</v>
          </cell>
          <cell r="H504">
            <v>1671844</v>
          </cell>
          <cell r="I504">
            <v>1300000</v>
          </cell>
          <cell r="J504">
            <v>1300000</v>
          </cell>
          <cell r="K504">
            <v>0</v>
          </cell>
        </row>
        <row r="505">
          <cell r="A505" t="str">
            <v>E2</v>
          </cell>
          <cell r="B505">
            <v>0</v>
          </cell>
          <cell r="C505" t="str">
            <v>계</v>
          </cell>
          <cell r="D505">
            <v>42576</v>
          </cell>
          <cell r="H505">
            <v>0</v>
          </cell>
          <cell r="I505">
            <v>0</v>
          </cell>
          <cell r="J505">
            <v>0</v>
          </cell>
          <cell r="K505">
            <v>0</v>
          </cell>
        </row>
        <row r="506">
          <cell r="A506" t="str">
            <v>T2</v>
          </cell>
          <cell r="B506">
            <v>510</v>
          </cell>
          <cell r="C506" t="str">
            <v>3.27</v>
          </cell>
          <cell r="D506">
            <v>42608</v>
          </cell>
          <cell r="E506" t="str">
            <v>레미콘구입</v>
          </cell>
          <cell r="H506">
            <v>0</v>
          </cell>
          <cell r="I506">
            <v>0</v>
          </cell>
          <cell r="J506">
            <v>0</v>
          </cell>
          <cell r="K506">
            <v>0</v>
          </cell>
        </row>
        <row r="507">
          <cell r="A507" t="str">
            <v>D03109</v>
          </cell>
          <cell r="B507">
            <v>297</v>
          </cell>
          <cell r="D507">
            <v>42632</v>
          </cell>
          <cell r="E507" t="str">
            <v>레미콘</v>
          </cell>
          <cell r="F507" t="str">
            <v>(25-270-15:섬유)</v>
          </cell>
          <cell r="G507" t="str">
            <v>M3</v>
          </cell>
          <cell r="H507">
            <v>51494</v>
          </cell>
          <cell r="I507">
            <v>51000</v>
          </cell>
          <cell r="J507">
            <v>51000</v>
          </cell>
          <cell r="K507">
            <v>0</v>
          </cell>
        </row>
        <row r="508">
          <cell r="A508" t="str">
            <v>M00276</v>
          </cell>
          <cell r="B508">
            <v>1204</v>
          </cell>
          <cell r="D508">
            <v>42637</v>
          </cell>
          <cell r="E508" t="str">
            <v>레미콘</v>
          </cell>
          <cell r="F508" t="str">
            <v>25-240-15</v>
          </cell>
          <cell r="G508" t="str">
            <v>M3</v>
          </cell>
          <cell r="H508">
            <v>48609</v>
          </cell>
          <cell r="I508">
            <v>48000</v>
          </cell>
          <cell r="J508">
            <v>48000</v>
          </cell>
          <cell r="K508">
            <v>0</v>
          </cell>
        </row>
        <row r="509">
          <cell r="A509" t="str">
            <v>M01898</v>
          </cell>
          <cell r="B509">
            <v>9</v>
          </cell>
          <cell r="D509">
            <v>42638</v>
          </cell>
          <cell r="E509" t="str">
            <v>레미콘</v>
          </cell>
          <cell r="F509" t="str">
            <v>40-180-8</v>
          </cell>
          <cell r="G509" t="str">
            <v>M3</v>
          </cell>
          <cell r="H509">
            <v>40627</v>
          </cell>
          <cell r="I509">
            <v>40000</v>
          </cell>
          <cell r="J509">
            <v>40000</v>
          </cell>
          <cell r="K509">
            <v>0</v>
          </cell>
        </row>
        <row r="510">
          <cell r="A510" t="str">
            <v>M01661</v>
          </cell>
          <cell r="B510">
            <v>59</v>
          </cell>
          <cell r="D510">
            <v>42702</v>
          </cell>
          <cell r="E510" t="str">
            <v>레미콘</v>
          </cell>
          <cell r="F510" t="str">
            <v>40-160-8</v>
          </cell>
          <cell r="G510" t="str">
            <v>M3</v>
          </cell>
          <cell r="H510">
            <v>39218</v>
          </cell>
          <cell r="I510">
            <v>39000</v>
          </cell>
          <cell r="J510">
            <v>39000</v>
          </cell>
          <cell r="K510">
            <v>0</v>
          </cell>
        </row>
        <row r="511">
          <cell r="A511" t="str">
            <v>E2</v>
          </cell>
          <cell r="B511">
            <v>0</v>
          </cell>
          <cell r="C511" t="str">
            <v>계</v>
          </cell>
          <cell r="D511">
            <v>42766</v>
          </cell>
          <cell r="H511">
            <v>0</v>
          </cell>
          <cell r="I511">
            <v>0</v>
          </cell>
          <cell r="J511">
            <v>0</v>
          </cell>
          <cell r="K511">
            <v>0</v>
          </cell>
        </row>
        <row r="512">
          <cell r="A512" t="str">
            <v>T2</v>
          </cell>
          <cell r="B512">
            <v>520</v>
          </cell>
          <cell r="C512" t="str">
            <v>3.28</v>
          </cell>
          <cell r="D512">
            <v>42894</v>
          </cell>
          <cell r="E512" t="str">
            <v>철근구입</v>
          </cell>
          <cell r="H512">
            <v>0</v>
          </cell>
          <cell r="I512">
            <v>0</v>
          </cell>
          <cell r="J512">
            <v>0</v>
          </cell>
          <cell r="K512">
            <v>0</v>
          </cell>
        </row>
        <row r="513">
          <cell r="A513" t="str">
            <v>T1</v>
          </cell>
          <cell r="B513">
            <v>515</v>
          </cell>
          <cell r="C513" t="str">
            <v>a</v>
          </cell>
          <cell r="D513">
            <v>42958</v>
          </cell>
          <cell r="E513" t="str">
            <v>철근구입</v>
          </cell>
          <cell r="F513" t="str">
            <v>고강</v>
          </cell>
          <cell r="H513">
            <v>0</v>
          </cell>
          <cell r="I513">
            <v>0</v>
          </cell>
          <cell r="J513">
            <v>0</v>
          </cell>
          <cell r="K513">
            <v>0</v>
          </cell>
        </row>
        <row r="514">
          <cell r="A514" t="str">
            <v>D03100</v>
          </cell>
          <cell r="B514">
            <v>6.1260000000000003</v>
          </cell>
          <cell r="D514">
            <v>42990</v>
          </cell>
          <cell r="E514" t="str">
            <v>철근구입</v>
          </cell>
          <cell r="F514" t="str">
            <v>H=13MM</v>
          </cell>
          <cell r="G514" t="str">
            <v>TON</v>
          </cell>
          <cell r="H514">
            <v>334600</v>
          </cell>
          <cell r="I514">
            <v>334000</v>
          </cell>
          <cell r="J514">
            <v>389000</v>
          </cell>
          <cell r="K514">
            <v>0</v>
          </cell>
        </row>
        <row r="515">
          <cell r="A515" t="str">
            <v>D03101</v>
          </cell>
          <cell r="B515">
            <v>80.629000000000005</v>
          </cell>
          <cell r="D515">
            <v>43118</v>
          </cell>
          <cell r="E515" t="str">
            <v>철근구입</v>
          </cell>
          <cell r="F515" t="str">
            <v>H=16MM-32MM</v>
          </cell>
          <cell r="G515" t="str">
            <v>TON</v>
          </cell>
          <cell r="H515">
            <v>330100</v>
          </cell>
          <cell r="I515">
            <v>330000</v>
          </cell>
          <cell r="J515">
            <v>384000</v>
          </cell>
          <cell r="K515">
            <v>0</v>
          </cell>
        </row>
        <row r="516">
          <cell r="A516" t="str">
            <v>E1</v>
          </cell>
          <cell r="B516">
            <v>0</v>
          </cell>
          <cell r="C516" t="str">
            <v>소계</v>
          </cell>
          <cell r="D516">
            <v>43774</v>
          </cell>
          <cell r="H516">
            <v>0</v>
          </cell>
          <cell r="I516">
            <v>0</v>
          </cell>
          <cell r="J516">
            <v>0</v>
          </cell>
          <cell r="K516">
            <v>0</v>
          </cell>
        </row>
        <row r="517">
          <cell r="A517" t="str">
            <v>T1</v>
          </cell>
          <cell r="B517">
            <v>519</v>
          </cell>
          <cell r="C517" t="str">
            <v>b</v>
          </cell>
          <cell r="D517">
            <v>43902</v>
          </cell>
          <cell r="E517" t="str">
            <v>철근구입</v>
          </cell>
          <cell r="F517" t="str">
            <v>연강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</row>
        <row r="518">
          <cell r="A518" t="str">
            <v>D03093</v>
          </cell>
          <cell r="B518">
            <v>11.85</v>
          </cell>
          <cell r="D518">
            <v>43934</v>
          </cell>
          <cell r="E518" t="str">
            <v>철근구입</v>
          </cell>
          <cell r="F518" t="str">
            <v>D=13MM</v>
          </cell>
          <cell r="G518" t="str">
            <v>TON</v>
          </cell>
          <cell r="H518">
            <v>325100</v>
          </cell>
          <cell r="I518">
            <v>325000</v>
          </cell>
          <cell r="J518">
            <v>374000</v>
          </cell>
          <cell r="K518">
            <v>0</v>
          </cell>
        </row>
        <row r="519">
          <cell r="A519" t="str">
            <v>D03094</v>
          </cell>
          <cell r="B519">
            <v>133.56100000000001</v>
          </cell>
          <cell r="D519">
            <v>44062</v>
          </cell>
          <cell r="E519" t="str">
            <v>철근구입</v>
          </cell>
          <cell r="F519" t="str">
            <v>D=16MM-32MM</v>
          </cell>
          <cell r="G519" t="str">
            <v>TON</v>
          </cell>
          <cell r="H519">
            <v>320100</v>
          </cell>
          <cell r="I519">
            <v>320000</v>
          </cell>
          <cell r="J519">
            <v>369000</v>
          </cell>
          <cell r="K519">
            <v>0</v>
          </cell>
        </row>
        <row r="520">
          <cell r="A520" t="str">
            <v>E1</v>
          </cell>
          <cell r="B520">
            <v>0</v>
          </cell>
          <cell r="C520" t="str">
            <v>소계</v>
          </cell>
          <cell r="D520">
            <v>44718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</row>
        <row r="521">
          <cell r="A521" t="str">
            <v>E2</v>
          </cell>
          <cell r="B521">
            <v>0</v>
          </cell>
          <cell r="C521" t="str">
            <v>계</v>
          </cell>
          <cell r="D521">
            <v>44726</v>
          </cell>
          <cell r="H521">
            <v>0</v>
          </cell>
          <cell r="I521">
            <v>0</v>
          </cell>
          <cell r="J521">
            <v>0</v>
          </cell>
          <cell r="K521">
            <v>0</v>
          </cell>
        </row>
        <row r="522">
          <cell r="A522" t="str">
            <v>E3</v>
          </cell>
          <cell r="B522">
            <v>0</v>
          </cell>
          <cell r="C522" t="str">
            <v>합계</v>
          </cell>
          <cell r="D522">
            <v>45071</v>
          </cell>
          <cell r="H522">
            <v>0</v>
          </cell>
          <cell r="I522">
            <v>0</v>
          </cell>
          <cell r="J522">
            <v>0</v>
          </cell>
          <cell r="K522">
            <v>0</v>
          </cell>
        </row>
        <row r="523">
          <cell r="A523" t="str">
            <v>T3</v>
          </cell>
          <cell r="B523">
            <v>606</v>
          </cell>
          <cell r="C523" t="str">
            <v>3-4)</v>
          </cell>
          <cell r="D523">
            <v>45199</v>
          </cell>
          <cell r="E523" t="str">
            <v>후석IC교</v>
          </cell>
          <cell r="H523">
            <v>0</v>
          </cell>
          <cell r="I523">
            <v>0</v>
          </cell>
          <cell r="J523">
            <v>0</v>
          </cell>
          <cell r="K523">
            <v>0</v>
          </cell>
        </row>
        <row r="524">
          <cell r="A524" t="str">
            <v>D00694</v>
          </cell>
          <cell r="B524">
            <v>1401</v>
          </cell>
          <cell r="C524" t="str">
            <v>3.01</v>
          </cell>
          <cell r="D524">
            <v>45327</v>
          </cell>
          <cell r="E524" t="str">
            <v>구조물터파기</v>
          </cell>
          <cell r="F524" t="str">
            <v>토사 육상(0-4M)</v>
          </cell>
          <cell r="G524" t="str">
            <v>M3</v>
          </cell>
          <cell r="H524">
            <v>4222</v>
          </cell>
          <cell r="I524">
            <v>2600</v>
          </cell>
          <cell r="J524">
            <v>2500</v>
          </cell>
          <cell r="K524">
            <v>0</v>
          </cell>
        </row>
        <row r="525">
          <cell r="A525" t="str">
            <v>D03314</v>
          </cell>
          <cell r="B525">
            <v>912</v>
          </cell>
          <cell r="C525" t="str">
            <v>3.02</v>
          </cell>
          <cell r="D525">
            <v>45853</v>
          </cell>
          <cell r="E525" t="str">
            <v>되메우기</v>
          </cell>
          <cell r="F525" t="str">
            <v>(기계70%+인력30%)</v>
          </cell>
          <cell r="G525" t="str">
            <v>M3</v>
          </cell>
          <cell r="H525">
            <v>5607</v>
          </cell>
          <cell r="I525">
            <v>4500</v>
          </cell>
          <cell r="J525">
            <v>4500</v>
          </cell>
          <cell r="K525">
            <v>0</v>
          </cell>
        </row>
        <row r="526">
          <cell r="A526" t="str">
            <v>D03086</v>
          </cell>
          <cell r="B526">
            <v>1362</v>
          </cell>
          <cell r="C526" t="str">
            <v>3.03</v>
          </cell>
          <cell r="D526">
            <v>45857</v>
          </cell>
          <cell r="E526" t="str">
            <v>뒷채움 및 다짐</v>
          </cell>
          <cell r="G526" t="str">
            <v>M3</v>
          </cell>
          <cell r="H526">
            <v>26348</v>
          </cell>
          <cell r="I526">
            <v>13000</v>
          </cell>
          <cell r="J526">
            <v>5000</v>
          </cell>
          <cell r="K526">
            <v>0</v>
          </cell>
        </row>
        <row r="527">
          <cell r="A527" t="str">
            <v>T2</v>
          </cell>
          <cell r="B527">
            <v>537</v>
          </cell>
          <cell r="C527" t="str">
            <v>3.04</v>
          </cell>
          <cell r="D527">
            <v>45861</v>
          </cell>
          <cell r="E527" t="str">
            <v>강관말뚝공</v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</row>
        <row r="528">
          <cell r="A528" t="str">
            <v>T1</v>
          </cell>
          <cell r="B528">
            <v>531</v>
          </cell>
          <cell r="C528" t="str">
            <v>a</v>
          </cell>
          <cell r="D528">
            <v>45862</v>
          </cell>
          <cell r="E528" t="str">
            <v>강관말뚝공</v>
          </cell>
          <cell r="F528" t="str">
            <v>(D=508m/m,t=9m/m)</v>
          </cell>
          <cell r="H528">
            <v>0</v>
          </cell>
          <cell r="I528">
            <v>0</v>
          </cell>
          <cell r="J528">
            <v>0</v>
          </cell>
          <cell r="K528">
            <v>0</v>
          </cell>
        </row>
        <row r="529">
          <cell r="A529" t="str">
            <v>D02528</v>
          </cell>
          <cell r="B529">
            <v>1209</v>
          </cell>
          <cell r="D529">
            <v>45990</v>
          </cell>
          <cell r="E529" t="str">
            <v>강관파일자재비</v>
          </cell>
          <cell r="F529" t="str">
            <v>D=508MM t=9MM</v>
          </cell>
          <cell r="G529" t="str">
            <v>M</v>
          </cell>
          <cell r="H529">
            <v>50525</v>
          </cell>
          <cell r="I529">
            <v>38000</v>
          </cell>
          <cell r="J529">
            <v>48840</v>
          </cell>
          <cell r="K529">
            <v>0</v>
          </cell>
        </row>
        <row r="530">
          <cell r="A530" t="str">
            <v>D03192</v>
          </cell>
          <cell r="B530">
            <v>1134</v>
          </cell>
          <cell r="D530">
            <v>45991</v>
          </cell>
          <cell r="E530" t="str">
            <v>강관항타,후석IC교</v>
          </cell>
          <cell r="F530" t="str">
            <v>D=508 t=9mm 15m미만</v>
          </cell>
          <cell r="G530" t="str">
            <v>M</v>
          </cell>
          <cell r="H530">
            <v>8175</v>
          </cell>
          <cell r="I530">
            <v>4500</v>
          </cell>
          <cell r="J530">
            <v>5300</v>
          </cell>
          <cell r="K530">
            <v>0</v>
          </cell>
        </row>
        <row r="531">
          <cell r="A531" t="str">
            <v>D02530</v>
          </cell>
          <cell r="B531">
            <v>90</v>
          </cell>
          <cell r="D531">
            <v>46120</v>
          </cell>
          <cell r="E531" t="str">
            <v>두부및선단보강</v>
          </cell>
          <cell r="F531" t="str">
            <v>D=508mm t=9mm</v>
          </cell>
          <cell r="G531" t="str">
            <v>본</v>
          </cell>
          <cell r="H531">
            <v>159374</v>
          </cell>
          <cell r="I531">
            <v>90000</v>
          </cell>
          <cell r="J531">
            <v>100000</v>
          </cell>
          <cell r="K531">
            <v>0</v>
          </cell>
        </row>
        <row r="532">
          <cell r="A532" t="str">
            <v>E1</v>
          </cell>
          <cell r="B532">
            <v>0</v>
          </cell>
          <cell r="C532" t="str">
            <v>소계</v>
          </cell>
          <cell r="D532">
            <v>46153</v>
          </cell>
          <cell r="H532">
            <v>0</v>
          </cell>
          <cell r="I532">
            <v>0</v>
          </cell>
          <cell r="J532">
            <v>0</v>
          </cell>
          <cell r="K532">
            <v>0</v>
          </cell>
        </row>
        <row r="533">
          <cell r="A533" t="str">
            <v>T1</v>
          </cell>
          <cell r="B533">
            <v>536</v>
          </cell>
          <cell r="C533" t="str">
            <v>b</v>
          </cell>
          <cell r="D533">
            <v>46281</v>
          </cell>
          <cell r="E533" t="str">
            <v>강관말뚝공</v>
          </cell>
          <cell r="F533" t="str">
            <v>(D=406m/m,t=9m/m)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</row>
        <row r="534">
          <cell r="A534" t="str">
            <v>D03081</v>
          </cell>
          <cell r="B534">
            <v>1451</v>
          </cell>
          <cell r="D534">
            <v>46409</v>
          </cell>
          <cell r="E534" t="str">
            <v>강관파일자재비</v>
          </cell>
          <cell r="F534" t="str">
            <v>D=406.4mm t=9mm</v>
          </cell>
          <cell r="G534" t="str">
            <v>M</v>
          </cell>
          <cell r="H534">
            <v>40254</v>
          </cell>
          <cell r="I534">
            <v>38000</v>
          </cell>
          <cell r="J534">
            <v>48840</v>
          </cell>
          <cell r="K534">
            <v>0</v>
          </cell>
        </row>
        <row r="535">
          <cell r="A535" t="str">
            <v>D03206</v>
          </cell>
          <cell r="B535">
            <v>1360</v>
          </cell>
          <cell r="D535">
            <v>46410</v>
          </cell>
          <cell r="E535" t="str">
            <v>강관항타,후석IC교</v>
          </cell>
          <cell r="F535" t="str">
            <v>D=406.4t=9mm15m미만</v>
          </cell>
          <cell r="G535" t="str">
            <v>M</v>
          </cell>
          <cell r="H535">
            <v>6186</v>
          </cell>
          <cell r="I535">
            <v>4500</v>
          </cell>
          <cell r="J535">
            <v>5000</v>
          </cell>
          <cell r="K535">
            <v>0</v>
          </cell>
        </row>
        <row r="536">
          <cell r="A536" t="str">
            <v>D03083</v>
          </cell>
          <cell r="B536">
            <v>108</v>
          </cell>
          <cell r="D536">
            <v>46539</v>
          </cell>
          <cell r="E536" t="str">
            <v>두부및선단보강</v>
          </cell>
          <cell r="F536" t="str">
            <v>D=406.4mm t=9mm</v>
          </cell>
          <cell r="G536" t="str">
            <v>본</v>
          </cell>
          <cell r="H536">
            <v>125653</v>
          </cell>
          <cell r="I536">
            <v>8500</v>
          </cell>
          <cell r="J536">
            <v>90000</v>
          </cell>
          <cell r="K536">
            <v>0</v>
          </cell>
        </row>
        <row r="537">
          <cell r="A537" t="str">
            <v>E1</v>
          </cell>
          <cell r="B537">
            <v>0</v>
          </cell>
          <cell r="C537" t="str">
            <v>소계</v>
          </cell>
          <cell r="D537">
            <v>46572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</row>
        <row r="538">
          <cell r="A538" t="str">
            <v>E2</v>
          </cell>
          <cell r="B538">
            <v>0</v>
          </cell>
          <cell r="C538" t="str">
            <v>계</v>
          </cell>
          <cell r="D538">
            <v>46588</v>
          </cell>
          <cell r="H538">
            <v>0</v>
          </cell>
          <cell r="I538">
            <v>0</v>
          </cell>
          <cell r="J538">
            <v>0</v>
          </cell>
          <cell r="K538">
            <v>0</v>
          </cell>
        </row>
        <row r="539">
          <cell r="A539" t="str">
            <v>T2</v>
          </cell>
          <cell r="B539">
            <v>550</v>
          </cell>
          <cell r="C539" t="str">
            <v>3.05</v>
          </cell>
          <cell r="D539">
            <v>46604</v>
          </cell>
          <cell r="E539" t="str">
            <v>거푸집공</v>
          </cell>
          <cell r="H539">
            <v>0</v>
          </cell>
          <cell r="I539">
            <v>0</v>
          </cell>
          <cell r="J539">
            <v>0</v>
          </cell>
          <cell r="K539">
            <v>0</v>
          </cell>
        </row>
        <row r="540">
          <cell r="A540" t="str">
            <v>T1</v>
          </cell>
          <cell r="B540">
            <v>542</v>
          </cell>
          <cell r="C540" t="str">
            <v>a</v>
          </cell>
          <cell r="D540">
            <v>46616</v>
          </cell>
          <cell r="E540" t="str">
            <v>무늬거푸집</v>
          </cell>
          <cell r="H540">
            <v>0</v>
          </cell>
          <cell r="I540">
            <v>0</v>
          </cell>
          <cell r="J540">
            <v>0</v>
          </cell>
          <cell r="K540">
            <v>0</v>
          </cell>
        </row>
        <row r="541">
          <cell r="A541" t="str">
            <v>D01140</v>
          </cell>
          <cell r="B541">
            <v>247</v>
          </cell>
          <cell r="D541">
            <v>46628</v>
          </cell>
          <cell r="E541" t="str">
            <v>문양거푸집</v>
          </cell>
          <cell r="F541" t="str">
            <v>(합판4회:0-7M)</v>
          </cell>
          <cell r="G541" t="str">
            <v>M2</v>
          </cell>
          <cell r="H541">
            <v>23427</v>
          </cell>
          <cell r="I541">
            <v>23000</v>
          </cell>
          <cell r="J541">
            <v>25000</v>
          </cell>
          <cell r="K541">
            <v>0</v>
          </cell>
        </row>
        <row r="542">
          <cell r="A542" t="str">
            <v>D02568</v>
          </cell>
          <cell r="B542">
            <v>71</v>
          </cell>
          <cell r="D542">
            <v>46636</v>
          </cell>
          <cell r="E542" t="str">
            <v>문양거푸집</v>
          </cell>
          <cell r="F542" t="str">
            <v>(합판4회:7-10M)</v>
          </cell>
          <cell r="G542" t="str">
            <v>M2</v>
          </cell>
          <cell r="H542">
            <v>24617</v>
          </cell>
          <cell r="I542">
            <v>24000</v>
          </cell>
          <cell r="J542">
            <v>27000</v>
          </cell>
          <cell r="K542">
            <v>0</v>
          </cell>
        </row>
        <row r="543">
          <cell r="A543" t="str">
            <v>E1</v>
          </cell>
          <cell r="B543">
            <v>0</v>
          </cell>
          <cell r="C543" t="str">
            <v>소계</v>
          </cell>
          <cell r="D543">
            <v>46644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</row>
        <row r="544">
          <cell r="A544" t="str">
            <v>T1</v>
          </cell>
          <cell r="B544">
            <v>548</v>
          </cell>
          <cell r="C544" t="str">
            <v>b</v>
          </cell>
          <cell r="D544">
            <v>46648</v>
          </cell>
          <cell r="E544" t="str">
            <v>합판거푸집</v>
          </cell>
          <cell r="H544">
            <v>0</v>
          </cell>
          <cell r="I544">
            <v>0</v>
          </cell>
          <cell r="J544">
            <v>0</v>
          </cell>
          <cell r="K544">
            <v>0</v>
          </cell>
        </row>
        <row r="545">
          <cell r="A545" t="str">
            <v>D00071</v>
          </cell>
          <cell r="B545">
            <v>1141</v>
          </cell>
          <cell r="D545">
            <v>46652</v>
          </cell>
          <cell r="E545" t="str">
            <v>합판거푸집</v>
          </cell>
          <cell r="F545" t="str">
            <v>(합판 3회)</v>
          </cell>
          <cell r="G545" t="str">
            <v>M2</v>
          </cell>
          <cell r="H545">
            <v>19340</v>
          </cell>
          <cell r="I545">
            <v>19000</v>
          </cell>
          <cell r="J545">
            <v>20000</v>
          </cell>
          <cell r="K545">
            <v>0</v>
          </cell>
        </row>
        <row r="546">
          <cell r="A546" t="str">
            <v>D01945</v>
          </cell>
          <cell r="B546">
            <v>403</v>
          </cell>
          <cell r="D546">
            <v>46660</v>
          </cell>
          <cell r="E546" t="str">
            <v>합판거푸집</v>
          </cell>
          <cell r="F546" t="str">
            <v>(3회:7-10m)</v>
          </cell>
          <cell r="G546" t="str">
            <v>M2</v>
          </cell>
          <cell r="H546">
            <v>20742</v>
          </cell>
          <cell r="I546">
            <v>20000</v>
          </cell>
          <cell r="J546">
            <v>21000</v>
          </cell>
          <cell r="K546">
            <v>0</v>
          </cell>
        </row>
        <row r="547">
          <cell r="A547" t="str">
            <v>D00072</v>
          </cell>
          <cell r="B547">
            <v>227</v>
          </cell>
          <cell r="D547">
            <v>46662</v>
          </cell>
          <cell r="E547" t="str">
            <v>합판거푸집</v>
          </cell>
          <cell r="F547" t="str">
            <v>(합판 4회)</v>
          </cell>
          <cell r="G547" t="str">
            <v>M2</v>
          </cell>
          <cell r="H547">
            <v>16534</v>
          </cell>
          <cell r="I547">
            <v>16000</v>
          </cell>
          <cell r="J547">
            <v>18000</v>
          </cell>
          <cell r="K547">
            <v>0</v>
          </cell>
        </row>
        <row r="548">
          <cell r="A548" t="str">
            <v>D00074</v>
          </cell>
          <cell r="B548">
            <v>56</v>
          </cell>
          <cell r="D548">
            <v>46663</v>
          </cell>
          <cell r="E548" t="str">
            <v>합판거푸집</v>
          </cell>
          <cell r="F548" t="str">
            <v>(합판 6회)</v>
          </cell>
          <cell r="G548" t="str">
            <v>M2</v>
          </cell>
          <cell r="H548">
            <v>13530</v>
          </cell>
          <cell r="I548">
            <v>13000</v>
          </cell>
          <cell r="J548">
            <v>16000</v>
          </cell>
          <cell r="K548">
            <v>0</v>
          </cell>
        </row>
        <row r="549">
          <cell r="A549" t="str">
            <v>E1</v>
          </cell>
          <cell r="B549">
            <v>0</v>
          </cell>
          <cell r="C549" t="str">
            <v>소계</v>
          </cell>
          <cell r="D549">
            <v>46664</v>
          </cell>
          <cell r="H549">
            <v>0</v>
          </cell>
          <cell r="I549">
            <v>0</v>
          </cell>
          <cell r="J549">
            <v>0</v>
          </cell>
          <cell r="K549">
            <v>0</v>
          </cell>
        </row>
        <row r="550">
          <cell r="A550" t="str">
            <v>D00323</v>
          </cell>
          <cell r="B550">
            <v>9</v>
          </cell>
          <cell r="C550" t="str">
            <v>c</v>
          </cell>
          <cell r="D550">
            <v>46665</v>
          </cell>
          <cell r="E550" t="str">
            <v>원형거푸집</v>
          </cell>
          <cell r="F550" t="str">
            <v>(목재 3회:0-7m)</v>
          </cell>
          <cell r="G550" t="str">
            <v>M2</v>
          </cell>
          <cell r="H550">
            <v>41547</v>
          </cell>
          <cell r="I550">
            <v>38000</v>
          </cell>
          <cell r="J550">
            <v>35000</v>
          </cell>
          <cell r="K550">
            <v>0</v>
          </cell>
        </row>
        <row r="551">
          <cell r="A551" t="str">
            <v>E2</v>
          </cell>
          <cell r="B551">
            <v>0</v>
          </cell>
          <cell r="C551" t="str">
            <v>계</v>
          </cell>
          <cell r="D551">
            <v>46666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</row>
        <row r="552">
          <cell r="A552" t="str">
            <v>D00957</v>
          </cell>
          <cell r="B552">
            <v>761</v>
          </cell>
          <cell r="C552" t="str">
            <v>3.06</v>
          </cell>
          <cell r="D552">
            <v>46794</v>
          </cell>
          <cell r="E552" t="str">
            <v>강관비계</v>
          </cell>
          <cell r="F552" t="str">
            <v>(강관:0-30m)</v>
          </cell>
          <cell r="G552" t="str">
            <v>M2</v>
          </cell>
          <cell r="H552">
            <v>8958</v>
          </cell>
          <cell r="I552">
            <v>8000</v>
          </cell>
          <cell r="J552">
            <v>8500</v>
          </cell>
          <cell r="K552">
            <v>0</v>
          </cell>
        </row>
        <row r="553">
          <cell r="A553" t="str">
            <v>D00412</v>
          </cell>
          <cell r="B553">
            <v>2219</v>
          </cell>
          <cell r="C553" t="str">
            <v>3.07</v>
          </cell>
          <cell r="D553">
            <v>46795</v>
          </cell>
          <cell r="E553" t="str">
            <v>강관동바리</v>
          </cell>
          <cell r="F553" t="str">
            <v>(강관)</v>
          </cell>
          <cell r="G553" t="str">
            <v>공M3</v>
          </cell>
          <cell r="H553">
            <v>18801</v>
          </cell>
          <cell r="I553">
            <v>10000</v>
          </cell>
          <cell r="J553">
            <v>8000</v>
          </cell>
          <cell r="K553">
            <v>0</v>
          </cell>
        </row>
        <row r="554">
          <cell r="A554" t="str">
            <v>D01505</v>
          </cell>
          <cell r="B554">
            <v>19</v>
          </cell>
          <cell r="C554" t="str">
            <v>3.08</v>
          </cell>
          <cell r="D554">
            <v>46908</v>
          </cell>
          <cell r="E554" t="str">
            <v>시공이음</v>
          </cell>
          <cell r="F554" t="str">
            <v>(스치로폴:T=20㎜)</v>
          </cell>
          <cell r="G554" t="str">
            <v>M2</v>
          </cell>
          <cell r="H554">
            <v>1296</v>
          </cell>
          <cell r="I554">
            <v>1000</v>
          </cell>
          <cell r="J554">
            <v>3500</v>
          </cell>
          <cell r="K554">
            <v>0</v>
          </cell>
        </row>
        <row r="555">
          <cell r="A555" t="str">
            <v>T2</v>
          </cell>
          <cell r="B555">
            <v>557</v>
          </cell>
          <cell r="C555" t="str">
            <v>3.09</v>
          </cell>
          <cell r="D555">
            <v>47037</v>
          </cell>
          <cell r="E555" t="str">
            <v>철근가공조립</v>
          </cell>
          <cell r="H555">
            <v>0</v>
          </cell>
          <cell r="I555">
            <v>0</v>
          </cell>
          <cell r="J555">
            <v>0</v>
          </cell>
          <cell r="K555">
            <v>0</v>
          </cell>
        </row>
        <row r="556">
          <cell r="A556" t="str">
            <v>D00326</v>
          </cell>
          <cell r="B556">
            <v>15.478999999999999</v>
          </cell>
          <cell r="D556">
            <v>47045</v>
          </cell>
          <cell r="E556" t="str">
            <v>철근가공조립</v>
          </cell>
          <cell r="F556" t="str">
            <v>(보 통)</v>
          </cell>
          <cell r="G556" t="str">
            <v>TON</v>
          </cell>
          <cell r="H556">
            <v>398697</v>
          </cell>
          <cell r="I556">
            <v>300000</v>
          </cell>
          <cell r="J556">
            <v>280000</v>
          </cell>
          <cell r="K556">
            <v>0</v>
          </cell>
        </row>
        <row r="557">
          <cell r="A557" t="str">
            <v>D00327</v>
          </cell>
          <cell r="B557">
            <v>183.91900000000001</v>
          </cell>
          <cell r="D557">
            <v>47049</v>
          </cell>
          <cell r="E557" t="str">
            <v>철근가공조립</v>
          </cell>
          <cell r="F557" t="str">
            <v>(복 잡)</v>
          </cell>
          <cell r="G557" t="str">
            <v>TON</v>
          </cell>
          <cell r="H557">
            <v>500175</v>
          </cell>
          <cell r="I557">
            <v>350000</v>
          </cell>
          <cell r="J557">
            <v>300000</v>
          </cell>
          <cell r="K557">
            <v>0</v>
          </cell>
        </row>
        <row r="558">
          <cell r="A558" t="str">
            <v>E2</v>
          </cell>
          <cell r="B558">
            <v>0</v>
          </cell>
          <cell r="C558" t="str">
            <v>계</v>
          </cell>
          <cell r="D558">
            <v>47051</v>
          </cell>
          <cell r="H558">
            <v>0</v>
          </cell>
          <cell r="I558">
            <v>0</v>
          </cell>
          <cell r="J558">
            <v>0</v>
          </cell>
          <cell r="K558">
            <v>0</v>
          </cell>
        </row>
        <row r="559">
          <cell r="A559" t="str">
            <v>T2</v>
          </cell>
          <cell r="B559">
            <v>561</v>
          </cell>
          <cell r="C559" t="str">
            <v>3.10</v>
          </cell>
          <cell r="D559">
            <v>47052</v>
          </cell>
          <cell r="E559" t="str">
            <v>거푸집간격재</v>
          </cell>
          <cell r="H559">
            <v>0</v>
          </cell>
          <cell r="I559">
            <v>0</v>
          </cell>
          <cell r="J559">
            <v>0</v>
          </cell>
          <cell r="K559">
            <v>0</v>
          </cell>
        </row>
        <row r="560">
          <cell r="A560" t="str">
            <v>D01510</v>
          </cell>
          <cell r="B560">
            <v>684</v>
          </cell>
          <cell r="D560">
            <v>47053</v>
          </cell>
          <cell r="E560" t="str">
            <v>스페이서(수평용)</v>
          </cell>
          <cell r="F560" t="str">
            <v>(암거,교량)</v>
          </cell>
          <cell r="G560" t="str">
            <v>M2</v>
          </cell>
          <cell r="H560">
            <v>411</v>
          </cell>
          <cell r="I560">
            <v>400</v>
          </cell>
          <cell r="J560">
            <v>500</v>
          </cell>
          <cell r="K560">
            <v>0</v>
          </cell>
        </row>
        <row r="561">
          <cell r="A561" t="str">
            <v>D03263</v>
          </cell>
          <cell r="B561">
            <v>1319</v>
          </cell>
          <cell r="D561">
            <v>47117</v>
          </cell>
          <cell r="E561" t="str">
            <v>스페이서(수직용)</v>
          </cell>
          <cell r="F561" t="str">
            <v>(암거,교량)</v>
          </cell>
          <cell r="G561" t="str">
            <v>M2</v>
          </cell>
          <cell r="H561">
            <v>588</v>
          </cell>
          <cell r="I561">
            <v>500</v>
          </cell>
          <cell r="J561">
            <v>700</v>
          </cell>
          <cell r="K561">
            <v>0</v>
          </cell>
        </row>
        <row r="562">
          <cell r="A562" t="str">
            <v>E2</v>
          </cell>
          <cell r="B562">
            <v>0</v>
          </cell>
          <cell r="C562" t="str">
            <v>계</v>
          </cell>
          <cell r="D562">
            <v>47149</v>
          </cell>
          <cell r="H562">
            <v>0</v>
          </cell>
          <cell r="I562">
            <v>0</v>
          </cell>
          <cell r="J562">
            <v>0</v>
          </cell>
          <cell r="K562">
            <v>0</v>
          </cell>
        </row>
        <row r="563">
          <cell r="A563" t="str">
            <v>T2</v>
          </cell>
          <cell r="B563">
            <v>565</v>
          </cell>
          <cell r="C563" t="str">
            <v>3.11</v>
          </cell>
          <cell r="D563">
            <v>47165</v>
          </cell>
          <cell r="E563" t="str">
            <v>콘크리트타설공</v>
          </cell>
          <cell r="H563">
            <v>0</v>
          </cell>
          <cell r="I563">
            <v>0</v>
          </cell>
          <cell r="J563">
            <v>0</v>
          </cell>
          <cell r="K563">
            <v>0</v>
          </cell>
        </row>
        <row r="564">
          <cell r="A564" t="str">
            <v>D02624</v>
          </cell>
          <cell r="B564">
            <v>62</v>
          </cell>
          <cell r="D564">
            <v>47169</v>
          </cell>
          <cell r="E564" t="str">
            <v>콘크리트타설</v>
          </cell>
          <cell r="F564" t="str">
            <v>(무근:VIB제외)</v>
          </cell>
          <cell r="G564" t="str">
            <v>M3</v>
          </cell>
          <cell r="H564">
            <v>20866</v>
          </cell>
          <cell r="I564">
            <v>16000</v>
          </cell>
          <cell r="J564">
            <v>16000</v>
          </cell>
          <cell r="K564">
            <v>0</v>
          </cell>
        </row>
        <row r="565">
          <cell r="A565" t="str">
            <v>D02626</v>
          </cell>
          <cell r="B565">
            <v>1370</v>
          </cell>
          <cell r="D565">
            <v>47173</v>
          </cell>
          <cell r="E565" t="str">
            <v>철근콘크리트타설</v>
          </cell>
          <cell r="F565" t="str">
            <v>(펌프카:15M이하:VIB)</v>
          </cell>
          <cell r="G565" t="str">
            <v>M3</v>
          </cell>
          <cell r="H565">
            <v>10319</v>
          </cell>
          <cell r="I565">
            <v>10000</v>
          </cell>
          <cell r="J565">
            <v>17000</v>
          </cell>
          <cell r="K565">
            <v>0</v>
          </cell>
        </row>
        <row r="566">
          <cell r="A566" t="str">
            <v>E2</v>
          </cell>
          <cell r="B566">
            <v>0</v>
          </cell>
          <cell r="C566" t="str">
            <v>계</v>
          </cell>
          <cell r="D566">
            <v>47179</v>
          </cell>
          <cell r="H566">
            <v>0</v>
          </cell>
          <cell r="I566">
            <v>0</v>
          </cell>
          <cell r="J566">
            <v>0</v>
          </cell>
          <cell r="K566">
            <v>0</v>
          </cell>
        </row>
        <row r="567">
          <cell r="A567" t="str">
            <v>T2</v>
          </cell>
          <cell r="B567">
            <v>569</v>
          </cell>
          <cell r="C567" t="str">
            <v>3.12</v>
          </cell>
          <cell r="D567">
            <v>47180</v>
          </cell>
          <cell r="E567" t="str">
            <v>표면처리</v>
          </cell>
          <cell r="H567">
            <v>0</v>
          </cell>
          <cell r="I567">
            <v>0</v>
          </cell>
          <cell r="J567">
            <v>0</v>
          </cell>
          <cell r="K567">
            <v>0</v>
          </cell>
        </row>
        <row r="568">
          <cell r="A568" t="str">
            <v>D01944</v>
          </cell>
          <cell r="B568">
            <v>341</v>
          </cell>
          <cell r="D568">
            <v>47181</v>
          </cell>
          <cell r="E568" t="str">
            <v>슬래브면고르기</v>
          </cell>
          <cell r="F568" t="str">
            <v>(데크피니샤)</v>
          </cell>
          <cell r="G568" t="str">
            <v>M2</v>
          </cell>
          <cell r="H568">
            <v>486</v>
          </cell>
          <cell r="I568">
            <v>400</v>
          </cell>
          <cell r="J568">
            <v>4500</v>
          </cell>
          <cell r="K568">
            <v>0</v>
          </cell>
        </row>
        <row r="569">
          <cell r="A569" t="str">
            <v>D00493</v>
          </cell>
          <cell r="B569">
            <v>341</v>
          </cell>
          <cell r="D569">
            <v>47245</v>
          </cell>
          <cell r="E569" t="str">
            <v>슬라브양생</v>
          </cell>
          <cell r="G569" t="str">
            <v>M2</v>
          </cell>
          <cell r="H569">
            <v>328</v>
          </cell>
          <cell r="I569">
            <v>300</v>
          </cell>
          <cell r="J569">
            <v>600</v>
          </cell>
          <cell r="K569">
            <v>0</v>
          </cell>
        </row>
        <row r="570">
          <cell r="A570" t="str">
            <v>E2</v>
          </cell>
          <cell r="B570">
            <v>0</v>
          </cell>
          <cell r="C570" t="str">
            <v>계</v>
          </cell>
          <cell r="D570">
            <v>47277</v>
          </cell>
          <cell r="H570">
            <v>0</v>
          </cell>
          <cell r="I570">
            <v>0</v>
          </cell>
          <cell r="J570">
            <v>0</v>
          </cell>
          <cell r="K570">
            <v>0</v>
          </cell>
        </row>
        <row r="571">
          <cell r="A571" t="str">
            <v>T2</v>
          </cell>
          <cell r="B571">
            <v>573</v>
          </cell>
          <cell r="C571" t="str">
            <v>3.13</v>
          </cell>
          <cell r="D571">
            <v>47353</v>
          </cell>
          <cell r="E571" t="str">
            <v>교면방수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</row>
        <row r="572">
          <cell r="A572" t="str">
            <v>D00495</v>
          </cell>
          <cell r="B572">
            <v>341</v>
          </cell>
          <cell r="D572">
            <v>47429</v>
          </cell>
          <cell r="E572" t="str">
            <v>교면방수</v>
          </cell>
          <cell r="F572" t="str">
            <v>도막방수</v>
          </cell>
          <cell r="G572" t="str">
            <v>M2</v>
          </cell>
          <cell r="H572">
            <v>20568</v>
          </cell>
          <cell r="I572">
            <v>10000</v>
          </cell>
          <cell r="J572">
            <v>20000</v>
          </cell>
          <cell r="K572">
            <v>0</v>
          </cell>
        </row>
        <row r="573">
          <cell r="A573" t="str">
            <v>D03089</v>
          </cell>
          <cell r="B573">
            <v>424</v>
          </cell>
          <cell r="D573">
            <v>47433</v>
          </cell>
          <cell r="E573" t="str">
            <v>아스팔트 배면방수</v>
          </cell>
          <cell r="G573" t="str">
            <v>M2</v>
          </cell>
          <cell r="H573">
            <v>4671</v>
          </cell>
          <cell r="I573">
            <v>2000</v>
          </cell>
          <cell r="J573">
            <v>15000</v>
          </cell>
          <cell r="K573">
            <v>0</v>
          </cell>
        </row>
        <row r="574">
          <cell r="A574" t="str">
            <v>E2</v>
          </cell>
          <cell r="B574">
            <v>0</v>
          </cell>
          <cell r="C574" t="str">
            <v>계</v>
          </cell>
          <cell r="D574">
            <v>47435</v>
          </cell>
          <cell r="H574">
            <v>0</v>
          </cell>
          <cell r="I574">
            <v>0</v>
          </cell>
          <cell r="J574">
            <v>0</v>
          </cell>
          <cell r="K574">
            <v>0</v>
          </cell>
        </row>
        <row r="575">
          <cell r="A575" t="str">
            <v>D02725</v>
          </cell>
          <cell r="B575">
            <v>96</v>
          </cell>
          <cell r="C575" t="str">
            <v>3.14</v>
          </cell>
          <cell r="D575">
            <v>47437</v>
          </cell>
          <cell r="E575" t="str">
            <v>다우웰바</v>
          </cell>
          <cell r="G575" t="str">
            <v>EA</v>
          </cell>
          <cell r="H575">
            <v>7781</v>
          </cell>
          <cell r="I575">
            <v>4000</v>
          </cell>
          <cell r="J575">
            <v>6000</v>
          </cell>
          <cell r="K575">
            <v>0</v>
          </cell>
        </row>
        <row r="576">
          <cell r="A576" t="str">
            <v>D01294</v>
          </cell>
          <cell r="B576">
            <v>4</v>
          </cell>
          <cell r="C576" t="str">
            <v>3.15</v>
          </cell>
          <cell r="D576">
            <v>47821</v>
          </cell>
          <cell r="E576" t="str">
            <v>교명주</v>
          </cell>
          <cell r="F576" t="str">
            <v>화강암:600x1200x900</v>
          </cell>
          <cell r="G576" t="str">
            <v>EA</v>
          </cell>
          <cell r="H576">
            <v>1256769</v>
          </cell>
          <cell r="I576">
            <v>1000000</v>
          </cell>
          <cell r="J576">
            <v>800000</v>
          </cell>
          <cell r="K576">
            <v>0</v>
          </cell>
        </row>
        <row r="577">
          <cell r="A577" t="str">
            <v>T2</v>
          </cell>
          <cell r="B577">
            <v>579</v>
          </cell>
          <cell r="C577" t="str">
            <v>3.16</v>
          </cell>
          <cell r="D577">
            <v>47853</v>
          </cell>
          <cell r="E577" t="str">
            <v>교량명판공</v>
          </cell>
          <cell r="H577">
            <v>0</v>
          </cell>
          <cell r="I577">
            <v>0</v>
          </cell>
          <cell r="J577">
            <v>0</v>
          </cell>
          <cell r="K577">
            <v>0</v>
          </cell>
        </row>
        <row r="578">
          <cell r="A578" t="str">
            <v>D00945</v>
          </cell>
          <cell r="B578">
            <v>4</v>
          </cell>
          <cell r="D578">
            <v>47885</v>
          </cell>
          <cell r="E578" t="str">
            <v>교명판</v>
          </cell>
          <cell r="F578" t="str">
            <v>황동:450x250x10㎜</v>
          </cell>
          <cell r="G578" t="str">
            <v>EA</v>
          </cell>
          <cell r="H578">
            <v>83263</v>
          </cell>
          <cell r="I578">
            <v>60000</v>
          </cell>
          <cell r="J578">
            <v>200000</v>
          </cell>
          <cell r="K578">
            <v>0</v>
          </cell>
        </row>
        <row r="579">
          <cell r="A579" t="str">
            <v>D00502</v>
          </cell>
          <cell r="B579">
            <v>4</v>
          </cell>
          <cell r="D579">
            <v>47901</v>
          </cell>
          <cell r="E579" t="str">
            <v>설명판</v>
          </cell>
          <cell r="F579" t="str">
            <v>황동:500x400x10㎜</v>
          </cell>
          <cell r="G579" t="str">
            <v>EA</v>
          </cell>
          <cell r="H579">
            <v>185031</v>
          </cell>
          <cell r="I579">
            <v>100000</v>
          </cell>
          <cell r="J579">
            <v>250000</v>
          </cell>
          <cell r="K579">
            <v>0</v>
          </cell>
        </row>
        <row r="580">
          <cell r="A580" t="str">
            <v>E2</v>
          </cell>
          <cell r="B580">
            <v>0</v>
          </cell>
          <cell r="C580" t="str">
            <v>계</v>
          </cell>
          <cell r="D580">
            <v>47905</v>
          </cell>
          <cell r="H580">
            <v>0</v>
          </cell>
          <cell r="I580">
            <v>0</v>
          </cell>
          <cell r="J580">
            <v>0</v>
          </cell>
          <cell r="K580">
            <v>0</v>
          </cell>
        </row>
        <row r="581">
          <cell r="A581" t="str">
            <v>D00510</v>
          </cell>
          <cell r="B581">
            <v>1</v>
          </cell>
          <cell r="C581" t="str">
            <v>3.17</v>
          </cell>
          <cell r="D581">
            <v>47909</v>
          </cell>
          <cell r="E581" t="str">
            <v>측량기준점설치</v>
          </cell>
          <cell r="G581" t="str">
            <v>EA</v>
          </cell>
          <cell r="H581">
            <v>20790</v>
          </cell>
          <cell r="I581">
            <v>10000</v>
          </cell>
          <cell r="J581">
            <v>50000</v>
          </cell>
          <cell r="K581">
            <v>0</v>
          </cell>
        </row>
        <row r="582">
          <cell r="A582" t="str">
            <v>T2</v>
          </cell>
          <cell r="B582">
            <v>584</v>
          </cell>
          <cell r="C582" t="str">
            <v>3.18</v>
          </cell>
          <cell r="D582">
            <v>47943</v>
          </cell>
          <cell r="E582" t="str">
            <v>전선관</v>
          </cell>
          <cell r="H582">
            <v>0</v>
          </cell>
          <cell r="I582">
            <v>0</v>
          </cell>
          <cell r="J582">
            <v>0</v>
          </cell>
          <cell r="K582">
            <v>0</v>
          </cell>
        </row>
        <row r="583">
          <cell r="A583" t="str">
            <v>D02137</v>
          </cell>
          <cell r="B583">
            <v>108</v>
          </cell>
          <cell r="D583">
            <v>47977</v>
          </cell>
          <cell r="E583" t="str">
            <v>전선관</v>
          </cell>
          <cell r="F583" t="str">
            <v>PVCφ100mm</v>
          </cell>
          <cell r="G583" t="str">
            <v>M</v>
          </cell>
          <cell r="H583">
            <v>2789</v>
          </cell>
          <cell r="I583">
            <v>1000</v>
          </cell>
          <cell r="J583">
            <v>25000</v>
          </cell>
          <cell r="K583">
            <v>0</v>
          </cell>
        </row>
        <row r="584">
          <cell r="A584" t="str">
            <v>D03315</v>
          </cell>
          <cell r="B584">
            <v>54</v>
          </cell>
          <cell r="D584">
            <v>47994</v>
          </cell>
          <cell r="E584" t="str">
            <v>전선관</v>
          </cell>
          <cell r="F584" t="str">
            <v>PVCφ150mm</v>
          </cell>
          <cell r="G584" t="str">
            <v>M</v>
          </cell>
          <cell r="H584">
            <v>5301</v>
          </cell>
          <cell r="I584">
            <v>2000</v>
          </cell>
          <cell r="J584">
            <v>30000</v>
          </cell>
          <cell r="K584">
            <v>0</v>
          </cell>
        </row>
        <row r="585">
          <cell r="A585" t="str">
            <v>E2</v>
          </cell>
          <cell r="B585">
            <v>0</v>
          </cell>
          <cell r="C585" t="str">
            <v>계</v>
          </cell>
          <cell r="D585">
            <v>48003</v>
          </cell>
          <cell r="H585">
            <v>0</v>
          </cell>
          <cell r="I585">
            <v>0</v>
          </cell>
          <cell r="J585">
            <v>0</v>
          </cell>
          <cell r="K585">
            <v>0</v>
          </cell>
        </row>
        <row r="586">
          <cell r="A586" t="str">
            <v>D01248</v>
          </cell>
          <cell r="B586">
            <v>54</v>
          </cell>
          <cell r="C586" t="str">
            <v>3.19</v>
          </cell>
          <cell r="D586">
            <v>48011</v>
          </cell>
          <cell r="E586" t="str">
            <v>난 간</v>
          </cell>
          <cell r="F586" t="str">
            <v>교량용</v>
          </cell>
          <cell r="G586" t="str">
            <v>M</v>
          </cell>
          <cell r="H586">
            <v>175735</v>
          </cell>
          <cell r="I586">
            <v>140000</v>
          </cell>
          <cell r="J586">
            <v>175000</v>
          </cell>
          <cell r="K586">
            <v>0</v>
          </cell>
        </row>
        <row r="587">
          <cell r="A587" t="str">
            <v>T2</v>
          </cell>
          <cell r="B587">
            <v>590</v>
          </cell>
          <cell r="C587" t="str">
            <v>3.20</v>
          </cell>
          <cell r="D587">
            <v>48045</v>
          </cell>
          <cell r="E587" t="str">
            <v>옹벽배수시설공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</row>
        <row r="588">
          <cell r="A588" t="str">
            <v>D00618</v>
          </cell>
          <cell r="B588">
            <v>9</v>
          </cell>
          <cell r="D588">
            <v>48109</v>
          </cell>
          <cell r="E588" t="str">
            <v>배수파이프</v>
          </cell>
          <cell r="F588" t="str">
            <v>(PVC Φ100㎜)</v>
          </cell>
          <cell r="G588" t="str">
            <v>M</v>
          </cell>
          <cell r="H588">
            <v>2789</v>
          </cell>
          <cell r="I588">
            <v>1000</v>
          </cell>
          <cell r="J588">
            <v>5000</v>
          </cell>
          <cell r="K588">
            <v>0</v>
          </cell>
        </row>
        <row r="589">
          <cell r="A589" t="str">
            <v>D01504</v>
          </cell>
          <cell r="B589">
            <v>153</v>
          </cell>
          <cell r="D589">
            <v>48141</v>
          </cell>
          <cell r="E589" t="str">
            <v>부직포</v>
          </cell>
          <cell r="G589" t="str">
            <v>M2</v>
          </cell>
          <cell r="H589">
            <v>969</v>
          </cell>
          <cell r="I589">
            <v>400</v>
          </cell>
          <cell r="J589">
            <v>2000</v>
          </cell>
          <cell r="K589">
            <v>0</v>
          </cell>
        </row>
        <row r="590">
          <cell r="A590" t="str">
            <v>D03090</v>
          </cell>
          <cell r="B590">
            <v>148</v>
          </cell>
          <cell r="D590">
            <v>48149</v>
          </cell>
          <cell r="E590" t="str">
            <v>드레인 보드</v>
          </cell>
          <cell r="G590" t="str">
            <v>M2</v>
          </cell>
          <cell r="H590">
            <v>6000</v>
          </cell>
          <cell r="I590">
            <v>3000</v>
          </cell>
          <cell r="J590">
            <v>10000</v>
          </cell>
          <cell r="K590">
            <v>0</v>
          </cell>
        </row>
        <row r="591">
          <cell r="A591" t="str">
            <v>E2</v>
          </cell>
          <cell r="B591">
            <v>0</v>
          </cell>
          <cell r="C591" t="str">
            <v>계</v>
          </cell>
          <cell r="D591">
            <v>48157</v>
          </cell>
          <cell r="H591">
            <v>0</v>
          </cell>
          <cell r="I591">
            <v>0</v>
          </cell>
          <cell r="J591">
            <v>0</v>
          </cell>
          <cell r="K591">
            <v>0</v>
          </cell>
        </row>
        <row r="592">
          <cell r="A592" t="str">
            <v>T2</v>
          </cell>
          <cell r="B592">
            <v>595</v>
          </cell>
          <cell r="C592" t="str">
            <v>3.21</v>
          </cell>
          <cell r="D592">
            <v>48173</v>
          </cell>
          <cell r="E592" t="str">
            <v>레미콘구입</v>
          </cell>
          <cell r="H592">
            <v>0</v>
          </cell>
          <cell r="I592">
            <v>0</v>
          </cell>
          <cell r="J592">
            <v>0</v>
          </cell>
          <cell r="K592">
            <v>0</v>
          </cell>
        </row>
        <row r="593">
          <cell r="A593" t="str">
            <v>M00277</v>
          </cell>
          <cell r="B593">
            <v>937</v>
          </cell>
          <cell r="D593">
            <v>48269</v>
          </cell>
          <cell r="E593" t="str">
            <v>레미콘</v>
          </cell>
          <cell r="F593" t="str">
            <v>25-270-15</v>
          </cell>
          <cell r="G593" t="str">
            <v>M3</v>
          </cell>
          <cell r="H593">
            <v>50054</v>
          </cell>
          <cell r="I593">
            <v>50000</v>
          </cell>
          <cell r="J593">
            <v>50000</v>
          </cell>
          <cell r="K593">
            <v>0</v>
          </cell>
        </row>
        <row r="594">
          <cell r="A594" t="str">
            <v>M00276</v>
          </cell>
          <cell r="B594">
            <v>446</v>
          </cell>
          <cell r="D594">
            <v>48285</v>
          </cell>
          <cell r="E594" t="str">
            <v>레미콘</v>
          </cell>
          <cell r="F594" t="str">
            <v>25-240-15</v>
          </cell>
          <cell r="G594" t="str">
            <v>M3</v>
          </cell>
          <cell r="H594">
            <v>48609</v>
          </cell>
          <cell r="I594">
            <v>48000</v>
          </cell>
          <cell r="J594">
            <v>48000</v>
          </cell>
          <cell r="K594">
            <v>0</v>
          </cell>
        </row>
        <row r="595">
          <cell r="A595" t="str">
            <v>M01661</v>
          </cell>
          <cell r="B595">
            <v>63</v>
          </cell>
          <cell r="D595">
            <v>48293</v>
          </cell>
          <cell r="E595" t="str">
            <v>레미콘</v>
          </cell>
          <cell r="F595" t="str">
            <v>40-160-8</v>
          </cell>
          <cell r="G595" t="str">
            <v>M3</v>
          </cell>
          <cell r="H595">
            <v>39218</v>
          </cell>
          <cell r="I595">
            <v>39000</v>
          </cell>
          <cell r="J595">
            <v>39000</v>
          </cell>
          <cell r="K595">
            <v>0</v>
          </cell>
        </row>
        <row r="596">
          <cell r="A596" t="str">
            <v>E2</v>
          </cell>
          <cell r="B596">
            <v>0</v>
          </cell>
          <cell r="C596" t="str">
            <v>계</v>
          </cell>
          <cell r="D596">
            <v>48300</v>
          </cell>
          <cell r="H596">
            <v>0</v>
          </cell>
          <cell r="I596">
            <v>0</v>
          </cell>
          <cell r="J596">
            <v>0</v>
          </cell>
          <cell r="K596">
            <v>0</v>
          </cell>
        </row>
        <row r="597">
          <cell r="A597" t="str">
            <v>T2</v>
          </cell>
          <cell r="B597">
            <v>605</v>
          </cell>
          <cell r="C597" t="str">
            <v>3.22</v>
          </cell>
          <cell r="D597">
            <v>48301</v>
          </cell>
          <cell r="E597" t="str">
            <v>철근구입</v>
          </cell>
          <cell r="H597">
            <v>0</v>
          </cell>
          <cell r="I597">
            <v>0</v>
          </cell>
          <cell r="J597">
            <v>0</v>
          </cell>
          <cell r="K597">
            <v>0</v>
          </cell>
        </row>
        <row r="598">
          <cell r="A598" t="str">
            <v>T1</v>
          </cell>
          <cell r="B598">
            <v>600</v>
          </cell>
          <cell r="C598" t="str">
            <v>a</v>
          </cell>
          <cell r="D598">
            <v>48365</v>
          </cell>
          <cell r="E598" t="str">
            <v>철근구입</v>
          </cell>
          <cell r="F598" t="str">
            <v>고강</v>
          </cell>
          <cell r="H598">
            <v>0</v>
          </cell>
          <cell r="I598">
            <v>0</v>
          </cell>
          <cell r="J598">
            <v>0</v>
          </cell>
          <cell r="K598">
            <v>0</v>
          </cell>
        </row>
        <row r="599">
          <cell r="A599" t="str">
            <v>D03100</v>
          </cell>
          <cell r="B599">
            <v>6.7240000000000002</v>
          </cell>
          <cell r="D599">
            <v>48397</v>
          </cell>
          <cell r="E599" t="str">
            <v>철근구입</v>
          </cell>
          <cell r="F599" t="str">
            <v>H=13MM</v>
          </cell>
          <cell r="G599" t="str">
            <v>TON</v>
          </cell>
          <cell r="H599">
            <v>334600</v>
          </cell>
          <cell r="I599">
            <v>334000</v>
          </cell>
          <cell r="J599">
            <v>389000</v>
          </cell>
          <cell r="K599">
            <v>0</v>
          </cell>
        </row>
        <row r="600">
          <cell r="A600" t="str">
            <v>D03101</v>
          </cell>
          <cell r="B600">
            <v>117.767</v>
          </cell>
          <cell r="D600">
            <v>48525</v>
          </cell>
          <cell r="E600" t="str">
            <v>철근구입</v>
          </cell>
          <cell r="F600" t="str">
            <v>H=16MM-32MM</v>
          </cell>
          <cell r="G600" t="str">
            <v>TON</v>
          </cell>
          <cell r="H600">
            <v>330100</v>
          </cell>
          <cell r="I600">
            <v>330000</v>
          </cell>
          <cell r="J600">
            <v>384000</v>
          </cell>
          <cell r="K600">
            <v>0</v>
          </cell>
        </row>
        <row r="601">
          <cell r="A601" t="str">
            <v>E1</v>
          </cell>
          <cell r="B601">
            <v>0</v>
          </cell>
          <cell r="C601" t="str">
            <v>소계</v>
          </cell>
          <cell r="D601">
            <v>49181</v>
          </cell>
          <cell r="H601">
            <v>0</v>
          </cell>
          <cell r="I601">
            <v>0</v>
          </cell>
          <cell r="J601">
            <v>0</v>
          </cell>
          <cell r="K601">
            <v>0</v>
          </cell>
        </row>
        <row r="602">
          <cell r="A602" t="str">
            <v>T1</v>
          </cell>
          <cell r="B602">
            <v>604</v>
          </cell>
          <cell r="C602" t="str">
            <v>b</v>
          </cell>
          <cell r="D602">
            <v>49309</v>
          </cell>
          <cell r="E602" t="str">
            <v>철근구입</v>
          </cell>
          <cell r="F602" t="str">
            <v>연강</v>
          </cell>
          <cell r="H602">
            <v>0</v>
          </cell>
          <cell r="I602">
            <v>0</v>
          </cell>
          <cell r="J602">
            <v>0</v>
          </cell>
          <cell r="K602">
            <v>0</v>
          </cell>
        </row>
        <row r="603">
          <cell r="A603" t="str">
            <v>D03093</v>
          </cell>
          <cell r="B603">
            <v>8.5909999999999993</v>
          </cell>
          <cell r="D603">
            <v>49341</v>
          </cell>
          <cell r="E603" t="str">
            <v>철근구입</v>
          </cell>
          <cell r="F603" t="str">
            <v>D=13MM</v>
          </cell>
          <cell r="G603" t="str">
            <v>TON</v>
          </cell>
          <cell r="H603">
            <v>325100</v>
          </cell>
          <cell r="I603">
            <v>325000</v>
          </cell>
          <cell r="J603">
            <v>374000</v>
          </cell>
          <cell r="K603">
            <v>0</v>
          </cell>
        </row>
        <row r="604">
          <cell r="A604" t="str">
            <v>D03094</v>
          </cell>
          <cell r="B604">
            <v>66.353999999999999</v>
          </cell>
          <cell r="D604">
            <v>49469</v>
          </cell>
          <cell r="E604" t="str">
            <v>철근구입</v>
          </cell>
          <cell r="F604" t="str">
            <v>D=16MM-32MM</v>
          </cell>
          <cell r="G604" t="str">
            <v>TON</v>
          </cell>
          <cell r="H604">
            <v>320100</v>
          </cell>
          <cell r="I604">
            <v>320000</v>
          </cell>
          <cell r="J604">
            <v>369000</v>
          </cell>
          <cell r="K604">
            <v>0</v>
          </cell>
        </row>
        <row r="605">
          <cell r="A605" t="str">
            <v>E1</v>
          </cell>
          <cell r="B605">
            <v>0</v>
          </cell>
          <cell r="C605" t="str">
            <v>소계</v>
          </cell>
          <cell r="D605">
            <v>50125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</row>
        <row r="606">
          <cell r="A606" t="str">
            <v>E2</v>
          </cell>
          <cell r="B606">
            <v>0</v>
          </cell>
          <cell r="C606" t="str">
            <v>계</v>
          </cell>
          <cell r="D606">
            <v>50133</v>
          </cell>
          <cell r="H606">
            <v>0</v>
          </cell>
          <cell r="I606">
            <v>0</v>
          </cell>
          <cell r="J606">
            <v>0</v>
          </cell>
          <cell r="K606">
            <v>0</v>
          </cell>
        </row>
        <row r="607">
          <cell r="A607" t="str">
            <v>E3</v>
          </cell>
          <cell r="B607">
            <v>0</v>
          </cell>
          <cell r="C607" t="str">
            <v>합계</v>
          </cell>
          <cell r="D607">
            <v>50165</v>
          </cell>
          <cell r="H607">
            <v>0</v>
          </cell>
          <cell r="I607">
            <v>0</v>
          </cell>
          <cell r="J607">
            <v>0</v>
          </cell>
          <cell r="K607">
            <v>0</v>
          </cell>
        </row>
        <row r="608">
          <cell r="A608" t="str">
            <v>T3</v>
          </cell>
          <cell r="B608">
            <v>699</v>
          </cell>
          <cell r="C608" t="str">
            <v>3-5)</v>
          </cell>
          <cell r="D608">
            <v>50293</v>
          </cell>
          <cell r="E608" t="str">
            <v>대동교</v>
          </cell>
          <cell r="H608">
            <v>0</v>
          </cell>
          <cell r="I608">
            <v>0</v>
          </cell>
          <cell r="J608">
            <v>0</v>
          </cell>
          <cell r="K608">
            <v>0</v>
          </cell>
        </row>
        <row r="609">
          <cell r="A609" t="str">
            <v>D00694</v>
          </cell>
          <cell r="B609">
            <v>283</v>
          </cell>
          <cell r="C609" t="str">
            <v>3.01</v>
          </cell>
          <cell r="D609">
            <v>50709</v>
          </cell>
          <cell r="E609" t="str">
            <v>구조물터파기</v>
          </cell>
          <cell r="F609" t="str">
            <v>토사 육상(0-4M)</v>
          </cell>
          <cell r="G609" t="str">
            <v>M3</v>
          </cell>
          <cell r="H609">
            <v>4222</v>
          </cell>
          <cell r="I609">
            <v>2600</v>
          </cell>
          <cell r="J609">
            <v>2500</v>
          </cell>
          <cell r="K609">
            <v>0</v>
          </cell>
        </row>
        <row r="610">
          <cell r="A610" t="str">
            <v>D03314</v>
          </cell>
          <cell r="B610">
            <v>120</v>
          </cell>
          <cell r="C610" t="str">
            <v>3.02</v>
          </cell>
          <cell r="D610">
            <v>50737</v>
          </cell>
          <cell r="E610" t="str">
            <v>되메우기</v>
          </cell>
          <cell r="F610" t="str">
            <v>(기계70%+인력30%)</v>
          </cell>
          <cell r="G610" t="str">
            <v>M3</v>
          </cell>
          <cell r="H610">
            <v>5607</v>
          </cell>
          <cell r="I610">
            <v>4500</v>
          </cell>
          <cell r="J610">
            <v>4500</v>
          </cell>
          <cell r="K610">
            <v>0</v>
          </cell>
        </row>
        <row r="611">
          <cell r="A611" t="str">
            <v>D03086</v>
          </cell>
          <cell r="B611">
            <v>839</v>
          </cell>
          <cell r="C611" t="str">
            <v>3.03</v>
          </cell>
          <cell r="D611">
            <v>50739</v>
          </cell>
          <cell r="E611" t="str">
            <v>뒷채움 및 다짐</v>
          </cell>
          <cell r="G611" t="str">
            <v>M3</v>
          </cell>
          <cell r="H611">
            <v>26348</v>
          </cell>
          <cell r="I611">
            <v>13000</v>
          </cell>
          <cell r="J611">
            <v>5000</v>
          </cell>
          <cell r="K611">
            <v>0</v>
          </cell>
        </row>
        <row r="612">
          <cell r="A612" t="str">
            <v>T2</v>
          </cell>
          <cell r="B612">
            <v>615</v>
          </cell>
          <cell r="C612" t="str">
            <v>3.04</v>
          </cell>
          <cell r="D612">
            <v>50740</v>
          </cell>
          <cell r="E612" t="str">
            <v>강관말뚝공</v>
          </cell>
          <cell r="H612">
            <v>0</v>
          </cell>
          <cell r="I612">
            <v>0</v>
          </cell>
          <cell r="J612">
            <v>0</v>
          </cell>
          <cell r="K612">
            <v>0</v>
          </cell>
        </row>
        <row r="613">
          <cell r="A613" t="str">
            <v>D02528</v>
          </cell>
          <cell r="B613">
            <v>819</v>
          </cell>
          <cell r="D613">
            <v>50741</v>
          </cell>
          <cell r="E613" t="str">
            <v>강관파일자재비</v>
          </cell>
          <cell r="F613" t="str">
            <v>D=508MM t=9MM</v>
          </cell>
          <cell r="G613" t="str">
            <v>M</v>
          </cell>
          <cell r="H613">
            <v>50525</v>
          </cell>
          <cell r="I613">
            <v>38000</v>
          </cell>
          <cell r="J613">
            <v>48840</v>
          </cell>
          <cell r="K613">
            <v>0</v>
          </cell>
        </row>
        <row r="614">
          <cell r="A614" t="str">
            <v>D03193</v>
          </cell>
          <cell r="B614">
            <v>754</v>
          </cell>
          <cell r="D614">
            <v>50805</v>
          </cell>
          <cell r="E614" t="str">
            <v>강관항타,대동교</v>
          </cell>
          <cell r="F614" t="str">
            <v>D=508 t=9mm 15m미만</v>
          </cell>
          <cell r="G614" t="str">
            <v>M</v>
          </cell>
          <cell r="H614">
            <v>18530</v>
          </cell>
          <cell r="I614">
            <v>4500</v>
          </cell>
          <cell r="J614">
            <v>5300</v>
          </cell>
          <cell r="K614">
            <v>0</v>
          </cell>
        </row>
        <row r="615">
          <cell r="A615" t="str">
            <v>D02530</v>
          </cell>
          <cell r="B615">
            <v>130</v>
          </cell>
          <cell r="D615">
            <v>50837</v>
          </cell>
          <cell r="E615" t="str">
            <v>두부및선단보강</v>
          </cell>
          <cell r="F615" t="str">
            <v>D=508mm t=9mm</v>
          </cell>
          <cell r="G615" t="str">
            <v>본</v>
          </cell>
          <cell r="H615">
            <v>159374</v>
          </cell>
          <cell r="I615">
            <v>90000</v>
          </cell>
          <cell r="J615">
            <v>100000</v>
          </cell>
          <cell r="K615">
            <v>0</v>
          </cell>
        </row>
        <row r="616">
          <cell r="A616" t="str">
            <v>E2</v>
          </cell>
          <cell r="B616">
            <v>0</v>
          </cell>
          <cell r="C616" t="str">
            <v>계</v>
          </cell>
          <cell r="D616">
            <v>50853</v>
          </cell>
          <cell r="H616">
            <v>0</v>
          </cell>
          <cell r="I616">
            <v>0</v>
          </cell>
          <cell r="J616">
            <v>0</v>
          </cell>
          <cell r="K616">
            <v>0</v>
          </cell>
        </row>
        <row r="617">
          <cell r="A617" t="str">
            <v>T2</v>
          </cell>
          <cell r="B617">
            <v>620</v>
          </cell>
          <cell r="C617" t="str">
            <v>3.05</v>
          </cell>
          <cell r="D617">
            <v>50933</v>
          </cell>
          <cell r="E617" t="str">
            <v>거푸집공</v>
          </cell>
          <cell r="H617">
            <v>0</v>
          </cell>
          <cell r="I617">
            <v>0</v>
          </cell>
          <cell r="J617">
            <v>0</v>
          </cell>
          <cell r="K617">
            <v>0</v>
          </cell>
        </row>
        <row r="618">
          <cell r="A618" t="str">
            <v>D00071</v>
          </cell>
          <cell r="B618">
            <v>2322</v>
          </cell>
          <cell r="D618">
            <v>51013</v>
          </cell>
          <cell r="E618" t="str">
            <v>합판거푸집</v>
          </cell>
          <cell r="F618" t="str">
            <v>(합판 3회)</v>
          </cell>
          <cell r="G618" t="str">
            <v>M2</v>
          </cell>
          <cell r="H618">
            <v>19340</v>
          </cell>
          <cell r="I618">
            <v>19000</v>
          </cell>
          <cell r="J618">
            <v>20000</v>
          </cell>
          <cell r="K618">
            <v>0</v>
          </cell>
        </row>
        <row r="619">
          <cell r="A619" t="str">
            <v>D00072</v>
          </cell>
          <cell r="B619">
            <v>151</v>
          </cell>
          <cell r="D619">
            <v>51053</v>
          </cell>
          <cell r="E619" t="str">
            <v>합판거푸집</v>
          </cell>
          <cell r="F619" t="str">
            <v>(합판 4회)</v>
          </cell>
          <cell r="G619" t="str">
            <v>M2</v>
          </cell>
          <cell r="H619">
            <v>16534</v>
          </cell>
          <cell r="I619">
            <v>16000</v>
          </cell>
          <cell r="J619">
            <v>18000</v>
          </cell>
          <cell r="K619">
            <v>0</v>
          </cell>
        </row>
        <row r="620">
          <cell r="A620" t="str">
            <v>D00074</v>
          </cell>
          <cell r="B620">
            <v>73</v>
          </cell>
          <cell r="D620">
            <v>51073</v>
          </cell>
          <cell r="E620" t="str">
            <v>합판거푸집</v>
          </cell>
          <cell r="F620" t="str">
            <v>(합판 6회)</v>
          </cell>
          <cell r="G620" t="str">
            <v>M2</v>
          </cell>
          <cell r="H620">
            <v>13530</v>
          </cell>
          <cell r="I620">
            <v>13000</v>
          </cell>
          <cell r="J620">
            <v>16000</v>
          </cell>
          <cell r="K620">
            <v>0</v>
          </cell>
        </row>
        <row r="621">
          <cell r="A621" t="str">
            <v>E2</v>
          </cell>
          <cell r="B621">
            <v>0</v>
          </cell>
          <cell r="C621" t="str">
            <v>계</v>
          </cell>
          <cell r="D621">
            <v>51107</v>
          </cell>
          <cell r="H621">
            <v>0</v>
          </cell>
          <cell r="I621">
            <v>0</v>
          </cell>
          <cell r="J621">
            <v>0</v>
          </cell>
          <cell r="K621">
            <v>0</v>
          </cell>
        </row>
        <row r="622">
          <cell r="A622" t="str">
            <v>D00957</v>
          </cell>
          <cell r="B622">
            <v>764</v>
          </cell>
          <cell r="C622" t="str">
            <v>3.06</v>
          </cell>
          <cell r="D622">
            <v>51120</v>
          </cell>
          <cell r="E622" t="str">
            <v>강관비계</v>
          </cell>
          <cell r="F622" t="str">
            <v>(강관:0-30m)</v>
          </cell>
          <cell r="G622" t="str">
            <v>M2</v>
          </cell>
          <cell r="H622">
            <v>8958</v>
          </cell>
          <cell r="I622">
            <v>8000</v>
          </cell>
          <cell r="J622">
            <v>8500</v>
          </cell>
          <cell r="K622">
            <v>0</v>
          </cell>
        </row>
        <row r="623">
          <cell r="A623" t="str">
            <v>T2</v>
          </cell>
          <cell r="B623">
            <v>625</v>
          </cell>
          <cell r="C623" t="str">
            <v>3.07</v>
          </cell>
          <cell r="D623">
            <v>51137</v>
          </cell>
          <cell r="E623" t="str">
            <v>동바리공</v>
          </cell>
          <cell r="H623">
            <v>0</v>
          </cell>
          <cell r="I623">
            <v>0</v>
          </cell>
          <cell r="J623">
            <v>0</v>
          </cell>
          <cell r="K623">
            <v>0</v>
          </cell>
        </row>
        <row r="624">
          <cell r="A624" t="str">
            <v>D00640</v>
          </cell>
          <cell r="B624">
            <v>353</v>
          </cell>
          <cell r="D624">
            <v>51145</v>
          </cell>
          <cell r="E624" t="str">
            <v>동바리</v>
          </cell>
          <cell r="F624" t="str">
            <v>(목재 4회)</v>
          </cell>
          <cell r="G624" t="str">
            <v>공M3</v>
          </cell>
          <cell r="H624">
            <v>22201</v>
          </cell>
          <cell r="I624">
            <v>12000</v>
          </cell>
          <cell r="J624">
            <v>12000</v>
          </cell>
          <cell r="K624">
            <v>0</v>
          </cell>
        </row>
        <row r="625">
          <cell r="A625" t="str">
            <v>D00412</v>
          </cell>
          <cell r="B625">
            <v>80</v>
          </cell>
          <cell r="D625">
            <v>51153</v>
          </cell>
          <cell r="E625" t="str">
            <v>강관동바리</v>
          </cell>
          <cell r="F625" t="str">
            <v>(강관)</v>
          </cell>
          <cell r="G625" t="str">
            <v>공M3</v>
          </cell>
          <cell r="H625">
            <v>18801</v>
          </cell>
          <cell r="I625">
            <v>10000</v>
          </cell>
          <cell r="J625">
            <v>8000</v>
          </cell>
          <cell r="K625">
            <v>0</v>
          </cell>
        </row>
        <row r="626">
          <cell r="A626" t="str">
            <v>E2</v>
          </cell>
          <cell r="B626">
            <v>0</v>
          </cell>
          <cell r="C626" t="str">
            <v>계</v>
          </cell>
          <cell r="D626">
            <v>51161</v>
          </cell>
          <cell r="H626">
            <v>0</v>
          </cell>
          <cell r="I626">
            <v>0</v>
          </cell>
          <cell r="J626">
            <v>0</v>
          </cell>
          <cell r="K626">
            <v>0</v>
          </cell>
        </row>
        <row r="627">
          <cell r="A627" t="str">
            <v>T2</v>
          </cell>
          <cell r="B627">
            <v>629</v>
          </cell>
          <cell r="C627" t="str">
            <v>3.08</v>
          </cell>
          <cell r="D627">
            <v>51169</v>
          </cell>
          <cell r="E627" t="str">
            <v>시공이음</v>
          </cell>
          <cell r="H627">
            <v>0</v>
          </cell>
          <cell r="I627">
            <v>0</v>
          </cell>
          <cell r="J627">
            <v>0</v>
          </cell>
          <cell r="K627">
            <v>0</v>
          </cell>
        </row>
        <row r="628">
          <cell r="A628" t="str">
            <v>D03261</v>
          </cell>
          <cell r="B628">
            <v>106</v>
          </cell>
          <cell r="D628">
            <v>51173</v>
          </cell>
          <cell r="E628" t="str">
            <v>시공이음.</v>
          </cell>
          <cell r="F628" t="str">
            <v>(스치로폴:T=10㎜)</v>
          </cell>
          <cell r="G628" t="str">
            <v>M2</v>
          </cell>
          <cell r="H628">
            <v>647</v>
          </cell>
          <cell r="I628">
            <v>600</v>
          </cell>
          <cell r="J628">
            <v>2000</v>
          </cell>
          <cell r="K628">
            <v>0</v>
          </cell>
        </row>
        <row r="629">
          <cell r="A629" t="str">
            <v>D01505</v>
          </cell>
          <cell r="B629">
            <v>25</v>
          </cell>
          <cell r="D629">
            <v>51177</v>
          </cell>
          <cell r="E629" t="str">
            <v>시공이음</v>
          </cell>
          <cell r="F629" t="str">
            <v>(스치로폴:T=20㎜)</v>
          </cell>
          <cell r="G629" t="str">
            <v>M2</v>
          </cell>
          <cell r="H629">
            <v>1296</v>
          </cell>
          <cell r="I629">
            <v>1000</v>
          </cell>
          <cell r="J629">
            <v>3500</v>
          </cell>
          <cell r="K629">
            <v>0</v>
          </cell>
        </row>
        <row r="630">
          <cell r="A630" t="str">
            <v>E2</v>
          </cell>
          <cell r="B630">
            <v>0</v>
          </cell>
          <cell r="C630" t="str">
            <v>계</v>
          </cell>
          <cell r="D630">
            <v>51179</v>
          </cell>
          <cell r="H630">
            <v>0</v>
          </cell>
          <cell r="I630">
            <v>0</v>
          </cell>
          <cell r="J630">
            <v>0</v>
          </cell>
          <cell r="K630">
            <v>0</v>
          </cell>
        </row>
        <row r="631">
          <cell r="A631" t="str">
            <v>T2</v>
          </cell>
          <cell r="B631">
            <v>633</v>
          </cell>
          <cell r="C631" t="str">
            <v>3.09</v>
          </cell>
          <cell r="D631">
            <v>51181</v>
          </cell>
          <cell r="E631" t="str">
            <v>철근가공조립</v>
          </cell>
          <cell r="H631">
            <v>0</v>
          </cell>
          <cell r="I631">
            <v>0</v>
          </cell>
          <cell r="J631">
            <v>0</v>
          </cell>
          <cell r="K631">
            <v>0</v>
          </cell>
        </row>
        <row r="632">
          <cell r="A632" t="str">
            <v>D00326</v>
          </cell>
          <cell r="B632">
            <v>138.983</v>
          </cell>
          <cell r="D632">
            <v>51183</v>
          </cell>
          <cell r="E632" t="str">
            <v>철근가공조립</v>
          </cell>
          <cell r="F632" t="str">
            <v>(보 통)</v>
          </cell>
          <cell r="G632" t="str">
            <v>TON</v>
          </cell>
          <cell r="H632">
            <v>398697</v>
          </cell>
          <cell r="I632">
            <v>300000</v>
          </cell>
          <cell r="J632">
            <v>280000</v>
          </cell>
          <cell r="K632">
            <v>0</v>
          </cell>
        </row>
        <row r="633">
          <cell r="A633" t="str">
            <v>D00327</v>
          </cell>
          <cell r="B633">
            <v>57.603999999999999</v>
          </cell>
          <cell r="D633">
            <v>51184</v>
          </cell>
          <cell r="E633" t="str">
            <v>철근가공조립</v>
          </cell>
          <cell r="F633" t="str">
            <v>(복 잡)</v>
          </cell>
          <cell r="G633" t="str">
            <v>TON</v>
          </cell>
          <cell r="H633">
            <v>500175</v>
          </cell>
          <cell r="I633">
            <v>350000</v>
          </cell>
          <cell r="J633">
            <v>300000</v>
          </cell>
          <cell r="K633">
            <v>0</v>
          </cell>
        </row>
        <row r="634">
          <cell r="A634" t="str">
            <v>E2</v>
          </cell>
          <cell r="B634">
            <v>0</v>
          </cell>
          <cell r="C634" t="str">
            <v>계</v>
          </cell>
          <cell r="D634">
            <v>51185</v>
          </cell>
          <cell r="H634">
            <v>0</v>
          </cell>
          <cell r="I634">
            <v>0</v>
          </cell>
          <cell r="J634">
            <v>0</v>
          </cell>
          <cell r="K634">
            <v>0</v>
          </cell>
        </row>
        <row r="635">
          <cell r="A635" t="str">
            <v>T2</v>
          </cell>
          <cell r="B635">
            <v>637</v>
          </cell>
          <cell r="C635" t="str">
            <v>3.10</v>
          </cell>
          <cell r="D635">
            <v>51249</v>
          </cell>
          <cell r="E635" t="str">
            <v>거푸집간격제</v>
          </cell>
          <cell r="H635">
            <v>0</v>
          </cell>
          <cell r="I635">
            <v>0</v>
          </cell>
          <cell r="J635">
            <v>0</v>
          </cell>
          <cell r="K635">
            <v>0</v>
          </cell>
        </row>
        <row r="636">
          <cell r="A636" t="str">
            <v>D01510</v>
          </cell>
          <cell r="B636">
            <v>1221</v>
          </cell>
          <cell r="D636">
            <v>51281</v>
          </cell>
          <cell r="E636" t="str">
            <v>스페이서(수평용)</v>
          </cell>
          <cell r="F636" t="str">
            <v>(암거,교량)</v>
          </cell>
          <cell r="G636" t="str">
            <v>M2</v>
          </cell>
          <cell r="H636">
            <v>411</v>
          </cell>
          <cell r="I636">
            <v>400</v>
          </cell>
          <cell r="J636">
            <v>500</v>
          </cell>
          <cell r="K636">
            <v>0</v>
          </cell>
        </row>
        <row r="637">
          <cell r="A637" t="str">
            <v>D03263</v>
          </cell>
          <cell r="B637">
            <v>1038</v>
          </cell>
          <cell r="D637">
            <v>51297</v>
          </cell>
          <cell r="E637" t="str">
            <v>스페이서(수직용)</v>
          </cell>
          <cell r="F637" t="str">
            <v>(암거,교량)</v>
          </cell>
          <cell r="G637" t="str">
            <v>M2</v>
          </cell>
          <cell r="H637">
            <v>588</v>
          </cell>
          <cell r="I637">
            <v>500</v>
          </cell>
          <cell r="J637">
            <v>700</v>
          </cell>
          <cell r="K637">
            <v>0</v>
          </cell>
        </row>
        <row r="638">
          <cell r="A638" t="str">
            <v>E2</v>
          </cell>
          <cell r="B638">
            <v>0</v>
          </cell>
          <cell r="C638" t="str">
            <v>계</v>
          </cell>
          <cell r="D638">
            <v>51305</v>
          </cell>
          <cell r="H638">
            <v>0</v>
          </cell>
          <cell r="I638">
            <v>0</v>
          </cell>
          <cell r="J638">
            <v>0</v>
          </cell>
          <cell r="K638">
            <v>0</v>
          </cell>
        </row>
        <row r="639">
          <cell r="A639" t="str">
            <v>T2</v>
          </cell>
          <cell r="B639">
            <v>641</v>
          </cell>
          <cell r="C639" t="str">
            <v>3.11</v>
          </cell>
          <cell r="D639">
            <v>51309</v>
          </cell>
          <cell r="E639" t="str">
            <v>콘크리트타설공</v>
          </cell>
          <cell r="H639">
            <v>0</v>
          </cell>
          <cell r="I639">
            <v>0</v>
          </cell>
          <cell r="J639">
            <v>0</v>
          </cell>
          <cell r="K639">
            <v>0</v>
          </cell>
        </row>
        <row r="640">
          <cell r="A640" t="str">
            <v>D02624</v>
          </cell>
          <cell r="B640">
            <v>113</v>
          </cell>
          <cell r="D640">
            <v>51312</v>
          </cell>
          <cell r="E640" t="str">
            <v>콘크리트타설</v>
          </cell>
          <cell r="F640" t="str">
            <v>(무근:VIB제외)</v>
          </cell>
          <cell r="G640" t="str">
            <v>M3</v>
          </cell>
          <cell r="H640">
            <v>20866</v>
          </cell>
          <cell r="I640">
            <v>16000</v>
          </cell>
          <cell r="J640">
            <v>16000</v>
          </cell>
          <cell r="K640">
            <v>0</v>
          </cell>
        </row>
        <row r="641">
          <cell r="A641" t="str">
            <v>D02626</v>
          </cell>
          <cell r="B641">
            <v>1184</v>
          </cell>
          <cell r="D641">
            <v>51313</v>
          </cell>
          <cell r="E641" t="str">
            <v>철근콘크리트타설</v>
          </cell>
          <cell r="F641" t="str">
            <v>(펌프카:15M이하:VIB)</v>
          </cell>
          <cell r="G641" t="str">
            <v>M3</v>
          </cell>
          <cell r="H641">
            <v>10319</v>
          </cell>
          <cell r="I641">
            <v>10000</v>
          </cell>
          <cell r="J641">
            <v>17000</v>
          </cell>
          <cell r="K641">
            <v>0</v>
          </cell>
        </row>
        <row r="642">
          <cell r="A642" t="str">
            <v>E2</v>
          </cell>
          <cell r="B642">
            <v>0</v>
          </cell>
          <cell r="C642" t="str">
            <v>계</v>
          </cell>
          <cell r="D642">
            <v>51441</v>
          </cell>
          <cell r="H642">
            <v>0</v>
          </cell>
          <cell r="I642">
            <v>0</v>
          </cell>
          <cell r="J642">
            <v>0</v>
          </cell>
          <cell r="K642">
            <v>0</v>
          </cell>
        </row>
        <row r="643">
          <cell r="A643" t="str">
            <v>T2</v>
          </cell>
          <cell r="B643">
            <v>645</v>
          </cell>
          <cell r="C643" t="str">
            <v>3.12</v>
          </cell>
          <cell r="D643">
            <v>51473</v>
          </cell>
          <cell r="E643" t="str">
            <v>표면처리</v>
          </cell>
          <cell r="H643">
            <v>0</v>
          </cell>
          <cell r="I643">
            <v>0</v>
          </cell>
          <cell r="J643">
            <v>0</v>
          </cell>
          <cell r="K643">
            <v>0</v>
          </cell>
        </row>
        <row r="644">
          <cell r="A644" t="str">
            <v>D01944</v>
          </cell>
          <cell r="B644">
            <v>681</v>
          </cell>
          <cell r="D644">
            <v>51505</v>
          </cell>
          <cell r="E644" t="str">
            <v>슬래브면고르기</v>
          </cell>
          <cell r="F644" t="str">
            <v>(데크피니샤)</v>
          </cell>
          <cell r="G644" t="str">
            <v>M2</v>
          </cell>
          <cell r="H644">
            <v>486</v>
          </cell>
          <cell r="I644">
            <v>400</v>
          </cell>
          <cell r="J644">
            <v>4500</v>
          </cell>
          <cell r="K644">
            <v>0</v>
          </cell>
        </row>
        <row r="645">
          <cell r="A645" t="str">
            <v>D00493</v>
          </cell>
          <cell r="B645">
            <v>681</v>
          </cell>
          <cell r="D645">
            <v>51537</v>
          </cell>
          <cell r="E645" t="str">
            <v>슬라브양생</v>
          </cell>
          <cell r="G645" t="str">
            <v>M2</v>
          </cell>
          <cell r="H645">
            <v>328</v>
          </cell>
          <cell r="I645">
            <v>300</v>
          </cell>
          <cell r="J645">
            <v>600</v>
          </cell>
          <cell r="K645">
            <v>0</v>
          </cell>
        </row>
        <row r="646">
          <cell r="A646" t="str">
            <v>E2</v>
          </cell>
          <cell r="B646">
            <v>0</v>
          </cell>
          <cell r="C646" t="str">
            <v>계</v>
          </cell>
          <cell r="D646">
            <v>51553</v>
          </cell>
          <cell r="H646">
            <v>0</v>
          </cell>
          <cell r="I646">
            <v>0</v>
          </cell>
          <cell r="J646">
            <v>0</v>
          </cell>
          <cell r="K646">
            <v>0</v>
          </cell>
        </row>
        <row r="647">
          <cell r="A647" t="str">
            <v>T2</v>
          </cell>
          <cell r="B647">
            <v>651</v>
          </cell>
          <cell r="C647" t="str">
            <v>3.13</v>
          </cell>
          <cell r="D647">
            <v>51681</v>
          </cell>
          <cell r="E647" t="str">
            <v>교량받침</v>
          </cell>
          <cell r="H647">
            <v>0</v>
          </cell>
          <cell r="I647">
            <v>0</v>
          </cell>
          <cell r="J647">
            <v>0</v>
          </cell>
          <cell r="K647">
            <v>0</v>
          </cell>
        </row>
        <row r="648">
          <cell r="A648" t="str">
            <v>D02409</v>
          </cell>
          <cell r="B648">
            <v>2</v>
          </cell>
          <cell r="D648">
            <v>51809</v>
          </cell>
          <cell r="E648" t="str">
            <v>교좌장치(탄성받침)</v>
          </cell>
          <cell r="F648" t="str">
            <v>(고정단: 135TON)</v>
          </cell>
          <cell r="G648" t="str">
            <v>SET</v>
          </cell>
          <cell r="H648">
            <v>2625825</v>
          </cell>
          <cell r="I648">
            <v>1800000</v>
          </cell>
          <cell r="J648">
            <v>1865500</v>
          </cell>
          <cell r="K648">
            <v>0</v>
          </cell>
        </row>
        <row r="649">
          <cell r="A649" t="str">
            <v>D02419</v>
          </cell>
          <cell r="B649">
            <v>2</v>
          </cell>
          <cell r="D649">
            <v>51873</v>
          </cell>
          <cell r="E649" t="str">
            <v>교좌장치(탄성받침)</v>
          </cell>
          <cell r="F649" t="str">
            <v>(종방향: 135TON)</v>
          </cell>
          <cell r="G649" t="str">
            <v>SET</v>
          </cell>
          <cell r="H649">
            <v>2585825</v>
          </cell>
          <cell r="I649">
            <v>1800000</v>
          </cell>
          <cell r="J649">
            <v>1833000</v>
          </cell>
          <cell r="K649">
            <v>0</v>
          </cell>
        </row>
        <row r="650">
          <cell r="A650" t="str">
            <v>D02420</v>
          </cell>
          <cell r="B650">
            <v>8</v>
          </cell>
          <cell r="D650">
            <v>51905</v>
          </cell>
          <cell r="E650" t="str">
            <v>교좌장치(탄성받침)</v>
          </cell>
          <cell r="F650" t="str">
            <v>(횡방향: 135TON)</v>
          </cell>
          <cell r="G650" t="str">
            <v>SET</v>
          </cell>
          <cell r="H650">
            <v>2585825</v>
          </cell>
          <cell r="I650">
            <v>1800000</v>
          </cell>
          <cell r="J650">
            <v>1560000</v>
          </cell>
          <cell r="K650">
            <v>0</v>
          </cell>
        </row>
        <row r="651">
          <cell r="A651" t="str">
            <v>D02427</v>
          </cell>
          <cell r="B651">
            <v>8</v>
          </cell>
          <cell r="D651">
            <v>51921</v>
          </cell>
          <cell r="E651" t="str">
            <v>교좌장치(탄성받침)</v>
          </cell>
          <cell r="F651" t="str">
            <v>(양방향: 135TON)</v>
          </cell>
          <cell r="G651" t="str">
            <v>SET</v>
          </cell>
          <cell r="H651">
            <v>2215825</v>
          </cell>
          <cell r="I651">
            <v>1800000</v>
          </cell>
          <cell r="J651">
            <v>1865500</v>
          </cell>
          <cell r="K651">
            <v>0</v>
          </cell>
        </row>
        <row r="652">
          <cell r="A652" t="str">
            <v>E2</v>
          </cell>
          <cell r="B652">
            <v>0</v>
          </cell>
          <cell r="C652" t="str">
            <v>계</v>
          </cell>
          <cell r="D652">
            <v>51933</v>
          </cell>
          <cell r="H652">
            <v>0</v>
          </cell>
          <cell r="I652">
            <v>0</v>
          </cell>
          <cell r="J652">
            <v>0</v>
          </cell>
          <cell r="K652">
            <v>0</v>
          </cell>
        </row>
        <row r="653">
          <cell r="A653" t="str">
            <v>D02936</v>
          </cell>
          <cell r="B653">
            <v>41</v>
          </cell>
          <cell r="C653" t="str">
            <v>3.14</v>
          </cell>
          <cell r="D653">
            <v>52212</v>
          </cell>
          <cell r="E653" t="str">
            <v>신축이음장치</v>
          </cell>
          <cell r="F653" t="str">
            <v>(NO-50)</v>
          </cell>
          <cell r="G653" t="str">
            <v>M</v>
          </cell>
          <cell r="H653">
            <v>282695</v>
          </cell>
          <cell r="I653">
            <v>200000</v>
          </cell>
          <cell r="J653">
            <v>350000</v>
          </cell>
          <cell r="K653">
            <v>0</v>
          </cell>
        </row>
        <row r="654">
          <cell r="A654" t="str">
            <v>T2</v>
          </cell>
          <cell r="B654">
            <v>656</v>
          </cell>
          <cell r="C654" t="str">
            <v>3.15</v>
          </cell>
          <cell r="D654">
            <v>52220</v>
          </cell>
          <cell r="E654" t="str">
            <v>방수공</v>
          </cell>
          <cell r="H654">
            <v>0</v>
          </cell>
          <cell r="I654">
            <v>0</v>
          </cell>
          <cell r="J654">
            <v>0</v>
          </cell>
          <cell r="K654">
            <v>0</v>
          </cell>
        </row>
        <row r="655">
          <cell r="A655" t="str">
            <v>D00495</v>
          </cell>
          <cell r="B655">
            <v>681</v>
          </cell>
          <cell r="D655">
            <v>52224</v>
          </cell>
          <cell r="E655" t="str">
            <v>교면방수</v>
          </cell>
          <cell r="F655" t="str">
            <v>도막방수</v>
          </cell>
          <cell r="G655" t="str">
            <v>M2</v>
          </cell>
          <cell r="H655">
            <v>20568</v>
          </cell>
          <cell r="I655">
            <v>10000</v>
          </cell>
          <cell r="J655">
            <v>20000</v>
          </cell>
          <cell r="K655">
            <v>0</v>
          </cell>
        </row>
        <row r="656">
          <cell r="A656" t="str">
            <v>D03089</v>
          </cell>
          <cell r="B656">
            <v>139</v>
          </cell>
          <cell r="D656">
            <v>52225</v>
          </cell>
          <cell r="E656" t="str">
            <v>아스팔트 배면방수</v>
          </cell>
          <cell r="G656" t="str">
            <v>M2</v>
          </cell>
          <cell r="H656">
            <v>4671</v>
          </cell>
          <cell r="I656">
            <v>2000</v>
          </cell>
          <cell r="J656">
            <v>15000</v>
          </cell>
          <cell r="K656">
            <v>0</v>
          </cell>
        </row>
        <row r="657">
          <cell r="A657" t="str">
            <v>E2</v>
          </cell>
          <cell r="B657">
            <v>0</v>
          </cell>
          <cell r="C657" t="str">
            <v>계</v>
          </cell>
          <cell r="D657">
            <v>52226</v>
          </cell>
          <cell r="H657">
            <v>0</v>
          </cell>
          <cell r="I657">
            <v>0</v>
          </cell>
          <cell r="J657">
            <v>0</v>
          </cell>
          <cell r="K657">
            <v>0</v>
          </cell>
        </row>
        <row r="658">
          <cell r="A658" t="str">
            <v>D02725</v>
          </cell>
          <cell r="B658">
            <v>100</v>
          </cell>
          <cell r="C658" t="str">
            <v>3.16</v>
          </cell>
          <cell r="D658">
            <v>52227</v>
          </cell>
          <cell r="E658" t="str">
            <v>다우웰바</v>
          </cell>
          <cell r="G658" t="str">
            <v>EA</v>
          </cell>
          <cell r="H658">
            <v>7781</v>
          </cell>
          <cell r="I658">
            <v>4000</v>
          </cell>
          <cell r="J658">
            <v>6000</v>
          </cell>
          <cell r="K658">
            <v>0</v>
          </cell>
        </row>
        <row r="659">
          <cell r="A659" t="str">
            <v>T2</v>
          </cell>
          <cell r="B659">
            <v>661</v>
          </cell>
          <cell r="C659" t="str">
            <v>3.17</v>
          </cell>
          <cell r="D659">
            <v>52228</v>
          </cell>
          <cell r="E659" t="str">
            <v>무수축콘크리트</v>
          </cell>
          <cell r="H659">
            <v>0</v>
          </cell>
          <cell r="I659">
            <v>0</v>
          </cell>
          <cell r="J659">
            <v>0</v>
          </cell>
          <cell r="K659">
            <v>0</v>
          </cell>
        </row>
        <row r="660">
          <cell r="A660" t="str">
            <v>D00662</v>
          </cell>
          <cell r="B660">
            <v>0.82299999999999995</v>
          </cell>
          <cell r="D660">
            <v>52292</v>
          </cell>
          <cell r="E660" t="str">
            <v>무수축몰탈</v>
          </cell>
          <cell r="G660" t="str">
            <v>M3</v>
          </cell>
          <cell r="H660">
            <v>159325</v>
          </cell>
          <cell r="I660">
            <v>130000</v>
          </cell>
          <cell r="J660">
            <v>130000</v>
          </cell>
          <cell r="K660">
            <v>0</v>
          </cell>
        </row>
        <row r="661">
          <cell r="A661" t="str">
            <v>D00498</v>
          </cell>
          <cell r="B661">
            <v>3.806</v>
          </cell>
          <cell r="D661">
            <v>52324</v>
          </cell>
          <cell r="E661" t="str">
            <v>무수축콘크리트</v>
          </cell>
          <cell r="G661" t="str">
            <v>M3</v>
          </cell>
          <cell r="H661">
            <v>208026</v>
          </cell>
          <cell r="I661">
            <v>170000</v>
          </cell>
          <cell r="J661">
            <v>170000</v>
          </cell>
          <cell r="K661">
            <v>0</v>
          </cell>
        </row>
        <row r="662">
          <cell r="A662" t="str">
            <v>E2</v>
          </cell>
          <cell r="B662">
            <v>0</v>
          </cell>
          <cell r="C662" t="str">
            <v>계</v>
          </cell>
          <cell r="D662">
            <v>52340</v>
          </cell>
          <cell r="H662">
            <v>0</v>
          </cell>
          <cell r="I662">
            <v>0</v>
          </cell>
          <cell r="J662">
            <v>0</v>
          </cell>
          <cell r="K662">
            <v>0</v>
          </cell>
        </row>
        <row r="663">
          <cell r="A663" t="str">
            <v>T2</v>
          </cell>
          <cell r="B663">
            <v>665</v>
          </cell>
          <cell r="C663" t="str">
            <v>3.18</v>
          </cell>
          <cell r="D663">
            <v>52348</v>
          </cell>
          <cell r="E663" t="str">
            <v>배수시설공</v>
          </cell>
          <cell r="H663">
            <v>0</v>
          </cell>
          <cell r="I663">
            <v>0</v>
          </cell>
          <cell r="J663">
            <v>0</v>
          </cell>
          <cell r="K663">
            <v>0</v>
          </cell>
        </row>
        <row r="664">
          <cell r="A664" t="str">
            <v>D03316</v>
          </cell>
          <cell r="B664">
            <v>4</v>
          </cell>
          <cell r="D664">
            <v>52352</v>
          </cell>
          <cell r="E664" t="str">
            <v>하천용집수구</v>
          </cell>
          <cell r="F664" t="str">
            <v>(주철)</v>
          </cell>
          <cell r="G664" t="str">
            <v>EA</v>
          </cell>
          <cell r="H664">
            <v>38345</v>
          </cell>
          <cell r="I664">
            <v>20000</v>
          </cell>
          <cell r="J664">
            <v>50000</v>
          </cell>
          <cell r="K664">
            <v>0</v>
          </cell>
        </row>
        <row r="665">
          <cell r="A665" t="str">
            <v>D03317</v>
          </cell>
          <cell r="B665">
            <v>12</v>
          </cell>
          <cell r="D665">
            <v>52354</v>
          </cell>
          <cell r="E665" t="str">
            <v>하천용집수구</v>
          </cell>
          <cell r="F665" t="str">
            <v>(아연도강관)</v>
          </cell>
          <cell r="G665" t="str">
            <v>M</v>
          </cell>
          <cell r="H665">
            <v>13730</v>
          </cell>
          <cell r="I665">
            <v>10000</v>
          </cell>
          <cell r="J665">
            <v>20000</v>
          </cell>
          <cell r="K665">
            <v>0</v>
          </cell>
        </row>
        <row r="666">
          <cell r="A666" t="str">
            <v>E2</v>
          </cell>
          <cell r="B666">
            <v>0</v>
          </cell>
          <cell r="C666" t="str">
            <v>계</v>
          </cell>
          <cell r="D666">
            <v>52355</v>
          </cell>
          <cell r="H666">
            <v>0</v>
          </cell>
          <cell r="I666">
            <v>0</v>
          </cell>
          <cell r="J666">
            <v>0</v>
          </cell>
          <cell r="K666">
            <v>0</v>
          </cell>
        </row>
        <row r="667">
          <cell r="A667" t="str">
            <v>D01294</v>
          </cell>
          <cell r="B667">
            <v>4</v>
          </cell>
          <cell r="C667" t="str">
            <v>3.19</v>
          </cell>
          <cell r="D667">
            <v>52356</v>
          </cell>
          <cell r="E667" t="str">
            <v>교명주</v>
          </cell>
          <cell r="F667" t="str">
            <v>화강암:600x1200x900</v>
          </cell>
          <cell r="G667" t="str">
            <v>EA</v>
          </cell>
          <cell r="H667">
            <v>1256769</v>
          </cell>
          <cell r="I667">
            <v>1000000</v>
          </cell>
          <cell r="J667">
            <v>800000</v>
          </cell>
          <cell r="K667">
            <v>0</v>
          </cell>
        </row>
        <row r="668">
          <cell r="A668" t="str">
            <v>T2</v>
          </cell>
          <cell r="B668">
            <v>670</v>
          </cell>
          <cell r="C668" t="str">
            <v>3.20</v>
          </cell>
          <cell r="D668">
            <v>52420</v>
          </cell>
          <cell r="E668" t="str">
            <v>교량명판공</v>
          </cell>
          <cell r="H668">
            <v>0</v>
          </cell>
          <cell r="I668">
            <v>0</v>
          </cell>
          <cell r="J668">
            <v>0</v>
          </cell>
          <cell r="K668">
            <v>0</v>
          </cell>
        </row>
        <row r="669">
          <cell r="A669" t="str">
            <v>D00945</v>
          </cell>
          <cell r="B669">
            <v>4</v>
          </cell>
          <cell r="D669">
            <v>52452</v>
          </cell>
          <cell r="E669" t="str">
            <v>교명판</v>
          </cell>
          <cell r="F669" t="str">
            <v>황동:450x250x10㎜</v>
          </cell>
          <cell r="G669" t="str">
            <v>EA</v>
          </cell>
          <cell r="H669">
            <v>83263</v>
          </cell>
          <cell r="I669">
            <v>60000</v>
          </cell>
          <cell r="J669">
            <v>200000</v>
          </cell>
          <cell r="K669">
            <v>0</v>
          </cell>
        </row>
        <row r="670">
          <cell r="A670" t="str">
            <v>D00502</v>
          </cell>
          <cell r="B670">
            <v>4</v>
          </cell>
          <cell r="D670">
            <v>52468</v>
          </cell>
          <cell r="E670" t="str">
            <v>설명판</v>
          </cell>
          <cell r="F670" t="str">
            <v>황동:500x400x10㎜</v>
          </cell>
          <cell r="G670" t="str">
            <v>EA</v>
          </cell>
          <cell r="H670">
            <v>185031</v>
          </cell>
          <cell r="I670">
            <v>100000</v>
          </cell>
          <cell r="J670">
            <v>250000</v>
          </cell>
          <cell r="K670">
            <v>0</v>
          </cell>
        </row>
        <row r="671">
          <cell r="A671" t="str">
            <v>E2</v>
          </cell>
          <cell r="B671">
            <v>0</v>
          </cell>
          <cell r="C671" t="str">
            <v>계</v>
          </cell>
          <cell r="D671">
            <v>52476</v>
          </cell>
          <cell r="H671">
            <v>0</v>
          </cell>
          <cell r="I671">
            <v>0</v>
          </cell>
          <cell r="J671">
            <v>0</v>
          </cell>
          <cell r="K671">
            <v>0</v>
          </cell>
        </row>
        <row r="672">
          <cell r="A672" t="str">
            <v>D00510</v>
          </cell>
          <cell r="B672">
            <v>1</v>
          </cell>
          <cell r="C672" t="str">
            <v>3.21</v>
          </cell>
          <cell r="D672">
            <v>52480</v>
          </cell>
          <cell r="E672" t="str">
            <v>측량기준점설치</v>
          </cell>
          <cell r="G672" t="str">
            <v>EA</v>
          </cell>
          <cell r="H672">
            <v>20790</v>
          </cell>
          <cell r="I672">
            <v>10000</v>
          </cell>
          <cell r="J672">
            <v>50000</v>
          </cell>
          <cell r="K672">
            <v>0</v>
          </cell>
        </row>
        <row r="673">
          <cell r="A673" t="str">
            <v>D03113</v>
          </cell>
          <cell r="B673">
            <v>304</v>
          </cell>
          <cell r="C673" t="str">
            <v>3.22</v>
          </cell>
          <cell r="D673">
            <v>52481</v>
          </cell>
          <cell r="E673" t="str">
            <v>교대보호블럭</v>
          </cell>
          <cell r="F673" t="str">
            <v>(하천용)</v>
          </cell>
          <cell r="G673" t="str">
            <v>M2</v>
          </cell>
          <cell r="H673">
            <v>50651</v>
          </cell>
          <cell r="I673">
            <v>30000</v>
          </cell>
          <cell r="J673">
            <v>50000</v>
          </cell>
          <cell r="K673">
            <v>0</v>
          </cell>
        </row>
        <row r="674">
          <cell r="A674" t="str">
            <v>D01504</v>
          </cell>
          <cell r="B674">
            <v>304</v>
          </cell>
          <cell r="C674" t="str">
            <v>3.23</v>
          </cell>
          <cell r="D674">
            <v>52482</v>
          </cell>
          <cell r="E674" t="str">
            <v>부직포</v>
          </cell>
          <cell r="G674" t="str">
            <v>M2</v>
          </cell>
          <cell r="H674">
            <v>969</v>
          </cell>
          <cell r="I674">
            <v>400</v>
          </cell>
          <cell r="J674">
            <v>2000</v>
          </cell>
          <cell r="K674">
            <v>0</v>
          </cell>
        </row>
        <row r="675">
          <cell r="A675" t="str">
            <v>T2</v>
          </cell>
          <cell r="B675">
            <v>677</v>
          </cell>
          <cell r="C675" t="str">
            <v>3.24</v>
          </cell>
          <cell r="D675">
            <v>52546</v>
          </cell>
          <cell r="E675" t="str">
            <v>전선관</v>
          </cell>
          <cell r="H675">
            <v>0</v>
          </cell>
          <cell r="I675">
            <v>0</v>
          </cell>
          <cell r="J675">
            <v>0</v>
          </cell>
          <cell r="K675">
            <v>0</v>
          </cell>
        </row>
        <row r="676">
          <cell r="A676" t="str">
            <v>D02137</v>
          </cell>
          <cell r="B676">
            <v>188</v>
          </cell>
          <cell r="D676">
            <v>52610</v>
          </cell>
          <cell r="E676" t="str">
            <v>전선관</v>
          </cell>
          <cell r="F676" t="str">
            <v>PVCφ100mm</v>
          </cell>
          <cell r="G676" t="str">
            <v>M</v>
          </cell>
          <cell r="H676">
            <v>2789</v>
          </cell>
          <cell r="I676">
            <v>1000</v>
          </cell>
          <cell r="J676">
            <v>25000</v>
          </cell>
          <cell r="K676">
            <v>0</v>
          </cell>
        </row>
        <row r="677">
          <cell r="A677" t="str">
            <v>D03315</v>
          </cell>
          <cell r="B677">
            <v>94</v>
          </cell>
          <cell r="D677">
            <v>52611</v>
          </cell>
          <cell r="E677" t="str">
            <v>전선관</v>
          </cell>
          <cell r="F677" t="str">
            <v>PVCφ150mm</v>
          </cell>
          <cell r="G677" t="str">
            <v>M</v>
          </cell>
          <cell r="H677">
            <v>5301</v>
          </cell>
          <cell r="I677">
            <v>2000</v>
          </cell>
          <cell r="J677">
            <v>30000</v>
          </cell>
          <cell r="K677">
            <v>0</v>
          </cell>
        </row>
        <row r="678">
          <cell r="A678" t="str">
            <v>E2</v>
          </cell>
          <cell r="B678">
            <v>0</v>
          </cell>
          <cell r="C678" t="str">
            <v>계</v>
          </cell>
          <cell r="D678">
            <v>52675</v>
          </cell>
          <cell r="H678">
            <v>0</v>
          </cell>
          <cell r="I678">
            <v>0</v>
          </cell>
          <cell r="J678">
            <v>0</v>
          </cell>
          <cell r="K678">
            <v>0</v>
          </cell>
        </row>
        <row r="679">
          <cell r="A679" t="str">
            <v>D01248</v>
          </cell>
          <cell r="B679">
            <v>93</v>
          </cell>
          <cell r="C679" t="str">
            <v>3.25</v>
          </cell>
          <cell r="D679">
            <v>52739</v>
          </cell>
          <cell r="E679" t="str">
            <v>난 간</v>
          </cell>
          <cell r="F679" t="str">
            <v>교량용</v>
          </cell>
          <cell r="G679" t="str">
            <v>M</v>
          </cell>
          <cell r="H679">
            <v>175735</v>
          </cell>
          <cell r="I679">
            <v>140000</v>
          </cell>
          <cell r="J679">
            <v>175000</v>
          </cell>
          <cell r="K679">
            <v>0</v>
          </cell>
        </row>
        <row r="680">
          <cell r="A680" t="str">
            <v>T2</v>
          </cell>
          <cell r="B680">
            <v>682</v>
          </cell>
          <cell r="C680" t="str">
            <v>3.26</v>
          </cell>
          <cell r="D680">
            <v>52740</v>
          </cell>
          <cell r="E680" t="str">
            <v>P.F BAEM</v>
          </cell>
          <cell r="H680">
            <v>0</v>
          </cell>
          <cell r="I680">
            <v>0</v>
          </cell>
          <cell r="J680">
            <v>0</v>
          </cell>
          <cell r="K680">
            <v>0</v>
          </cell>
        </row>
        <row r="681">
          <cell r="A681" t="str">
            <v>D03117</v>
          </cell>
          <cell r="B681">
            <v>10</v>
          </cell>
          <cell r="D681">
            <v>52868</v>
          </cell>
          <cell r="E681" t="str">
            <v>프리플렉스빔 제작</v>
          </cell>
          <cell r="F681" t="str">
            <v>(대동교 L=35.0m)</v>
          </cell>
          <cell r="G681" t="str">
            <v>본</v>
          </cell>
          <cell r="H681">
            <v>55675579</v>
          </cell>
          <cell r="I681">
            <v>46900000</v>
          </cell>
          <cell r="J681">
            <v>0</v>
          </cell>
          <cell r="K681">
            <v>0</v>
          </cell>
        </row>
        <row r="682">
          <cell r="A682" t="str">
            <v>D02634</v>
          </cell>
          <cell r="B682">
            <v>10</v>
          </cell>
          <cell r="D682">
            <v>52900</v>
          </cell>
          <cell r="E682" t="str">
            <v>프리플렉스빔</v>
          </cell>
          <cell r="F682" t="str">
            <v>(운반 및 가설)</v>
          </cell>
          <cell r="G682" t="str">
            <v>본</v>
          </cell>
          <cell r="H682">
            <v>1671844</v>
          </cell>
          <cell r="I682">
            <v>1300000</v>
          </cell>
          <cell r="J682">
            <v>1300000</v>
          </cell>
          <cell r="K682">
            <v>0</v>
          </cell>
        </row>
        <row r="683">
          <cell r="A683" t="str">
            <v>E2</v>
          </cell>
          <cell r="B683">
            <v>0</v>
          </cell>
          <cell r="C683" t="str">
            <v>계</v>
          </cell>
          <cell r="D683">
            <v>52932</v>
          </cell>
          <cell r="H683">
            <v>0</v>
          </cell>
          <cell r="I683">
            <v>0</v>
          </cell>
          <cell r="J683">
            <v>0</v>
          </cell>
          <cell r="K683">
            <v>0</v>
          </cell>
        </row>
        <row r="684">
          <cell r="A684" t="str">
            <v>T2</v>
          </cell>
          <cell r="B684">
            <v>688</v>
          </cell>
          <cell r="C684" t="str">
            <v>3.27</v>
          </cell>
          <cell r="D684">
            <v>52960</v>
          </cell>
          <cell r="E684" t="str">
            <v>레미콘구입</v>
          </cell>
          <cell r="H684">
            <v>0</v>
          </cell>
          <cell r="I684">
            <v>0</v>
          </cell>
          <cell r="J684">
            <v>0</v>
          </cell>
          <cell r="K684">
            <v>0</v>
          </cell>
        </row>
        <row r="685">
          <cell r="A685" t="str">
            <v>D03109</v>
          </cell>
          <cell r="B685">
            <v>297</v>
          </cell>
          <cell r="D685">
            <v>52988</v>
          </cell>
          <cell r="E685" t="str">
            <v>레미콘</v>
          </cell>
          <cell r="F685" t="str">
            <v>(25-270-15:섬유)</v>
          </cell>
          <cell r="G685" t="str">
            <v>M3</v>
          </cell>
          <cell r="H685">
            <v>51494</v>
          </cell>
          <cell r="I685">
            <v>51000</v>
          </cell>
          <cell r="J685">
            <v>51000</v>
          </cell>
          <cell r="K685">
            <v>0</v>
          </cell>
        </row>
        <row r="686">
          <cell r="A686" t="str">
            <v>M00276</v>
          </cell>
          <cell r="B686">
            <v>924</v>
          </cell>
          <cell r="D686">
            <v>52993</v>
          </cell>
          <cell r="E686" t="str">
            <v>레미콘</v>
          </cell>
          <cell r="F686" t="str">
            <v>25-240-15</v>
          </cell>
          <cell r="G686" t="str">
            <v>M3</v>
          </cell>
          <cell r="H686">
            <v>48609</v>
          </cell>
          <cell r="I686">
            <v>48000</v>
          </cell>
          <cell r="J686">
            <v>48000</v>
          </cell>
          <cell r="K686">
            <v>0</v>
          </cell>
        </row>
        <row r="687">
          <cell r="A687" t="str">
            <v>M01898</v>
          </cell>
          <cell r="B687">
            <v>7</v>
          </cell>
          <cell r="D687">
            <v>52994</v>
          </cell>
          <cell r="E687" t="str">
            <v>레미콘</v>
          </cell>
          <cell r="F687" t="str">
            <v>40-180-8</v>
          </cell>
          <cell r="G687" t="str">
            <v>M3</v>
          </cell>
          <cell r="H687">
            <v>40627</v>
          </cell>
          <cell r="I687">
            <v>40000</v>
          </cell>
          <cell r="J687">
            <v>40000</v>
          </cell>
          <cell r="K687">
            <v>0</v>
          </cell>
        </row>
        <row r="688">
          <cell r="A688" t="str">
            <v>M01661</v>
          </cell>
          <cell r="B688">
            <v>52</v>
          </cell>
          <cell r="D688">
            <v>53058</v>
          </cell>
          <cell r="E688" t="str">
            <v>레미콘</v>
          </cell>
          <cell r="F688" t="str">
            <v>40-160-8</v>
          </cell>
          <cell r="G688" t="str">
            <v>M3</v>
          </cell>
          <cell r="H688">
            <v>39218</v>
          </cell>
          <cell r="I688">
            <v>39000</v>
          </cell>
          <cell r="J688">
            <v>39000</v>
          </cell>
          <cell r="K688">
            <v>0</v>
          </cell>
        </row>
        <row r="689">
          <cell r="A689" t="str">
            <v>E2</v>
          </cell>
          <cell r="B689">
            <v>0</v>
          </cell>
          <cell r="C689" t="str">
            <v>계</v>
          </cell>
          <cell r="D689">
            <v>53122</v>
          </cell>
          <cell r="H689">
            <v>0</v>
          </cell>
          <cell r="I689">
            <v>0</v>
          </cell>
          <cell r="J689">
            <v>0</v>
          </cell>
          <cell r="K689">
            <v>0</v>
          </cell>
        </row>
        <row r="690">
          <cell r="A690" t="str">
            <v>T2</v>
          </cell>
          <cell r="B690">
            <v>698</v>
          </cell>
          <cell r="C690" t="str">
            <v>3.28</v>
          </cell>
          <cell r="D690">
            <v>53250</v>
          </cell>
          <cell r="E690" t="str">
            <v>철근구입</v>
          </cell>
          <cell r="H690">
            <v>0</v>
          </cell>
          <cell r="I690">
            <v>0</v>
          </cell>
          <cell r="J690">
            <v>0</v>
          </cell>
          <cell r="K690">
            <v>0</v>
          </cell>
        </row>
        <row r="691">
          <cell r="A691" t="str">
            <v>T1</v>
          </cell>
          <cell r="B691">
            <v>693</v>
          </cell>
          <cell r="C691" t="str">
            <v>a</v>
          </cell>
          <cell r="D691">
            <v>53314</v>
          </cell>
          <cell r="E691" t="str">
            <v>철근구입</v>
          </cell>
          <cell r="F691" t="str">
            <v>고강</v>
          </cell>
          <cell r="H691">
            <v>0</v>
          </cell>
          <cell r="I691">
            <v>0</v>
          </cell>
          <cell r="J691">
            <v>0</v>
          </cell>
          <cell r="K691">
            <v>0</v>
          </cell>
        </row>
        <row r="692">
          <cell r="A692" t="str">
            <v>D03100</v>
          </cell>
          <cell r="B692">
            <v>5.8689999999999998</v>
          </cell>
          <cell r="D692">
            <v>53346</v>
          </cell>
          <cell r="E692" t="str">
            <v>철근구입</v>
          </cell>
          <cell r="F692" t="str">
            <v>H=13MM</v>
          </cell>
          <cell r="G692" t="str">
            <v>TON</v>
          </cell>
          <cell r="H692">
            <v>334600</v>
          </cell>
          <cell r="I692">
            <v>334000</v>
          </cell>
          <cell r="J692">
            <v>389000</v>
          </cell>
          <cell r="K692">
            <v>0</v>
          </cell>
        </row>
        <row r="693">
          <cell r="A693" t="str">
            <v>D03101</v>
          </cell>
          <cell r="B693">
            <v>75.933999999999997</v>
          </cell>
          <cell r="D693">
            <v>53474</v>
          </cell>
          <cell r="E693" t="str">
            <v>철근구입</v>
          </cell>
          <cell r="F693" t="str">
            <v>H=16MM-32MM</v>
          </cell>
          <cell r="G693" t="str">
            <v>TON</v>
          </cell>
          <cell r="H693">
            <v>330100</v>
          </cell>
          <cell r="I693">
            <v>330000</v>
          </cell>
          <cell r="J693">
            <v>384000</v>
          </cell>
          <cell r="K693">
            <v>0</v>
          </cell>
        </row>
        <row r="694">
          <cell r="A694" t="str">
            <v>E1</v>
          </cell>
          <cell r="B694">
            <v>0</v>
          </cell>
          <cell r="C694" t="str">
            <v>소계</v>
          </cell>
          <cell r="D694">
            <v>54130</v>
          </cell>
          <cell r="H694">
            <v>0</v>
          </cell>
          <cell r="I694">
            <v>0</v>
          </cell>
          <cell r="J694">
            <v>0</v>
          </cell>
          <cell r="K694">
            <v>0</v>
          </cell>
        </row>
        <row r="695">
          <cell r="A695" t="str">
            <v>T1</v>
          </cell>
          <cell r="B695">
            <v>697</v>
          </cell>
          <cell r="C695" t="str">
            <v>b</v>
          </cell>
          <cell r="D695">
            <v>54258</v>
          </cell>
          <cell r="E695" t="str">
            <v>철근구입</v>
          </cell>
          <cell r="F695" t="str">
            <v>연강</v>
          </cell>
          <cell r="H695">
            <v>0</v>
          </cell>
          <cell r="I695">
            <v>0</v>
          </cell>
          <cell r="J695">
            <v>0</v>
          </cell>
          <cell r="K695">
            <v>0</v>
          </cell>
        </row>
        <row r="696">
          <cell r="A696" t="str">
            <v>D03093</v>
          </cell>
          <cell r="B696">
            <v>10.72</v>
          </cell>
          <cell r="D696">
            <v>54290</v>
          </cell>
          <cell r="E696" t="str">
            <v>철근구입</v>
          </cell>
          <cell r="F696" t="str">
            <v>D=13MM</v>
          </cell>
          <cell r="G696" t="str">
            <v>TON</v>
          </cell>
          <cell r="H696">
            <v>325100</v>
          </cell>
          <cell r="I696">
            <v>325000</v>
          </cell>
          <cell r="J696">
            <v>374000</v>
          </cell>
          <cell r="K696">
            <v>0</v>
          </cell>
        </row>
        <row r="697">
          <cell r="A697" t="str">
            <v>D03094</v>
          </cell>
          <cell r="B697">
            <v>109.958</v>
          </cell>
          <cell r="D697">
            <v>54418</v>
          </cell>
          <cell r="E697" t="str">
            <v>철근구입</v>
          </cell>
          <cell r="F697" t="str">
            <v>D=16MM-32MM</v>
          </cell>
          <cell r="G697" t="str">
            <v>TON</v>
          </cell>
          <cell r="H697">
            <v>320100</v>
          </cell>
          <cell r="I697">
            <v>320000</v>
          </cell>
          <cell r="J697">
            <v>369000</v>
          </cell>
          <cell r="K697">
            <v>0</v>
          </cell>
        </row>
        <row r="698">
          <cell r="A698" t="str">
            <v>E1</v>
          </cell>
          <cell r="B698">
            <v>0</v>
          </cell>
          <cell r="C698" t="str">
            <v>소계</v>
          </cell>
          <cell r="D698">
            <v>55074</v>
          </cell>
          <cell r="H698">
            <v>0</v>
          </cell>
          <cell r="I698">
            <v>0</v>
          </cell>
          <cell r="J698">
            <v>0</v>
          </cell>
          <cell r="K698">
            <v>0</v>
          </cell>
        </row>
        <row r="699">
          <cell r="A699" t="str">
            <v>E2</v>
          </cell>
          <cell r="B699">
            <v>0</v>
          </cell>
          <cell r="C699" t="str">
            <v>계</v>
          </cell>
          <cell r="D699">
            <v>55082</v>
          </cell>
          <cell r="H699">
            <v>0</v>
          </cell>
          <cell r="I699">
            <v>0</v>
          </cell>
          <cell r="J699">
            <v>0</v>
          </cell>
          <cell r="K699">
            <v>0</v>
          </cell>
        </row>
        <row r="700">
          <cell r="A700" t="str">
            <v>E3</v>
          </cell>
          <cell r="B700">
            <v>0</v>
          </cell>
          <cell r="C700" t="str">
            <v>합계</v>
          </cell>
          <cell r="D700">
            <v>55427</v>
          </cell>
          <cell r="H700">
            <v>0</v>
          </cell>
          <cell r="I700">
            <v>0</v>
          </cell>
          <cell r="J700">
            <v>0</v>
          </cell>
          <cell r="K700">
            <v>0</v>
          </cell>
        </row>
        <row r="701">
          <cell r="A701" t="str">
            <v>T3</v>
          </cell>
          <cell r="B701">
            <v>794</v>
          </cell>
          <cell r="C701" t="str">
            <v>3-6)</v>
          </cell>
          <cell r="D701">
            <v>55555</v>
          </cell>
          <cell r="E701" t="str">
            <v>내죽IC교</v>
          </cell>
          <cell r="H701">
            <v>0</v>
          </cell>
          <cell r="I701">
            <v>0</v>
          </cell>
          <cell r="J701">
            <v>0</v>
          </cell>
          <cell r="K701">
            <v>0</v>
          </cell>
        </row>
        <row r="702">
          <cell r="A702" t="str">
            <v>D00694</v>
          </cell>
          <cell r="B702">
            <v>142</v>
          </cell>
          <cell r="C702" t="str">
            <v>3.01</v>
          </cell>
          <cell r="D702">
            <v>55971</v>
          </cell>
          <cell r="E702" t="str">
            <v>구조물터파기</v>
          </cell>
          <cell r="F702" t="str">
            <v>토사 육상(0-4M)</v>
          </cell>
          <cell r="G702" t="str">
            <v>M3</v>
          </cell>
          <cell r="H702">
            <v>4222</v>
          </cell>
          <cell r="I702">
            <v>2600</v>
          </cell>
          <cell r="J702">
            <v>2500</v>
          </cell>
          <cell r="K702">
            <v>0</v>
          </cell>
        </row>
        <row r="703">
          <cell r="A703" t="str">
            <v>D03314</v>
          </cell>
          <cell r="B703">
            <v>63</v>
          </cell>
          <cell r="C703" t="str">
            <v>3.02</v>
          </cell>
          <cell r="D703">
            <v>55999</v>
          </cell>
          <cell r="E703" t="str">
            <v>되메우기</v>
          </cell>
          <cell r="F703" t="str">
            <v>(기계70%+인력30%)</v>
          </cell>
          <cell r="G703" t="str">
            <v>M3</v>
          </cell>
          <cell r="H703">
            <v>5607</v>
          </cell>
          <cell r="I703">
            <v>4500</v>
          </cell>
          <cell r="J703">
            <v>4500</v>
          </cell>
          <cell r="K703">
            <v>0</v>
          </cell>
        </row>
        <row r="704">
          <cell r="A704" t="str">
            <v>D03086</v>
          </cell>
          <cell r="B704">
            <v>799</v>
          </cell>
          <cell r="C704" t="str">
            <v>3.03</v>
          </cell>
          <cell r="D704">
            <v>56001</v>
          </cell>
          <cell r="E704" t="str">
            <v>뒷채움 및 다짐</v>
          </cell>
          <cell r="G704" t="str">
            <v>M3</v>
          </cell>
          <cell r="H704">
            <v>26348</v>
          </cell>
          <cell r="I704">
            <v>13000</v>
          </cell>
          <cell r="J704">
            <v>5000</v>
          </cell>
          <cell r="K704">
            <v>0</v>
          </cell>
        </row>
        <row r="705">
          <cell r="A705" t="str">
            <v>T2</v>
          </cell>
          <cell r="B705">
            <v>708</v>
          </cell>
          <cell r="C705" t="str">
            <v>3.04</v>
          </cell>
          <cell r="D705">
            <v>56002</v>
          </cell>
          <cell r="E705" t="str">
            <v>강관말뚝공</v>
          </cell>
          <cell r="H705">
            <v>0</v>
          </cell>
          <cell r="I705">
            <v>0</v>
          </cell>
          <cell r="J705">
            <v>0</v>
          </cell>
          <cell r="K705">
            <v>0</v>
          </cell>
        </row>
        <row r="706">
          <cell r="A706" t="str">
            <v>D02528</v>
          </cell>
          <cell r="B706">
            <v>1344</v>
          </cell>
          <cell r="D706">
            <v>56003</v>
          </cell>
          <cell r="E706" t="str">
            <v>강관파일자재비</v>
          </cell>
          <cell r="F706" t="str">
            <v>D=508MM t=9MM</v>
          </cell>
          <cell r="G706" t="str">
            <v>M</v>
          </cell>
          <cell r="H706">
            <v>50525</v>
          </cell>
          <cell r="I706">
            <v>38000</v>
          </cell>
          <cell r="J706">
            <v>48840</v>
          </cell>
          <cell r="K706">
            <v>0</v>
          </cell>
        </row>
        <row r="707">
          <cell r="A707" t="str">
            <v>D03194</v>
          </cell>
          <cell r="B707">
            <v>1254</v>
          </cell>
          <cell r="D707">
            <v>56067</v>
          </cell>
          <cell r="E707" t="str">
            <v>강관항타,내죽IC교</v>
          </cell>
          <cell r="F707" t="str">
            <v>D=508 t=9mm 15m미만</v>
          </cell>
          <cell r="G707" t="str">
            <v>M</v>
          </cell>
          <cell r="H707">
            <v>13760</v>
          </cell>
          <cell r="I707">
            <v>4500</v>
          </cell>
          <cell r="J707">
            <v>5300</v>
          </cell>
          <cell r="K707">
            <v>0</v>
          </cell>
        </row>
        <row r="708">
          <cell r="A708" t="str">
            <v>D02530</v>
          </cell>
          <cell r="B708">
            <v>128</v>
          </cell>
          <cell r="D708">
            <v>56099</v>
          </cell>
          <cell r="E708" t="str">
            <v>두부및선단보강</v>
          </cell>
          <cell r="F708" t="str">
            <v>D=508mm t=9mm</v>
          </cell>
          <cell r="G708" t="str">
            <v>본</v>
          </cell>
          <cell r="H708">
            <v>159374</v>
          </cell>
          <cell r="I708">
            <v>90000</v>
          </cell>
          <cell r="J708">
            <v>100000</v>
          </cell>
          <cell r="K708">
            <v>0</v>
          </cell>
        </row>
        <row r="709">
          <cell r="A709" t="str">
            <v>E2</v>
          </cell>
          <cell r="B709">
            <v>0</v>
          </cell>
          <cell r="C709" t="str">
            <v>계</v>
          </cell>
          <cell r="D709">
            <v>56115</v>
          </cell>
          <cell r="H709">
            <v>0</v>
          </cell>
          <cell r="I709">
            <v>0</v>
          </cell>
          <cell r="J709">
            <v>0</v>
          </cell>
          <cell r="K709">
            <v>0</v>
          </cell>
        </row>
        <row r="710">
          <cell r="A710" t="str">
            <v>T2</v>
          </cell>
          <cell r="B710">
            <v>713</v>
          </cell>
          <cell r="C710" t="str">
            <v>3.05</v>
          </cell>
          <cell r="D710">
            <v>56195</v>
          </cell>
          <cell r="E710" t="str">
            <v>거푸집공</v>
          </cell>
          <cell r="H710">
            <v>0</v>
          </cell>
          <cell r="I710">
            <v>0</v>
          </cell>
          <cell r="J710">
            <v>0</v>
          </cell>
          <cell r="K710">
            <v>0</v>
          </cell>
        </row>
        <row r="711">
          <cell r="A711" t="str">
            <v>D00071</v>
          </cell>
          <cell r="B711">
            <v>1953</v>
          </cell>
          <cell r="D711">
            <v>56259</v>
          </cell>
          <cell r="E711" t="str">
            <v>합판거푸집</v>
          </cell>
          <cell r="F711" t="str">
            <v>(합판 3회)</v>
          </cell>
          <cell r="G711" t="str">
            <v>M2</v>
          </cell>
          <cell r="H711">
            <v>19340</v>
          </cell>
          <cell r="I711">
            <v>19000</v>
          </cell>
          <cell r="J711">
            <v>20000</v>
          </cell>
          <cell r="K711">
            <v>0</v>
          </cell>
        </row>
        <row r="712">
          <cell r="A712" t="str">
            <v>D00072</v>
          </cell>
          <cell r="B712">
            <v>141</v>
          </cell>
          <cell r="D712">
            <v>56323</v>
          </cell>
          <cell r="E712" t="str">
            <v>합판거푸집</v>
          </cell>
          <cell r="F712" t="str">
            <v>(합판 4회)</v>
          </cell>
          <cell r="G712" t="str">
            <v>M2</v>
          </cell>
          <cell r="H712">
            <v>16534</v>
          </cell>
          <cell r="I712">
            <v>16000</v>
          </cell>
          <cell r="J712">
            <v>18000</v>
          </cell>
          <cell r="K712">
            <v>0</v>
          </cell>
        </row>
        <row r="713">
          <cell r="A713" t="str">
            <v>D00074</v>
          </cell>
          <cell r="B713">
            <v>71</v>
          </cell>
          <cell r="D713">
            <v>56339</v>
          </cell>
          <cell r="E713" t="str">
            <v>합판거푸집</v>
          </cell>
          <cell r="F713" t="str">
            <v>(합판 6회)</v>
          </cell>
          <cell r="G713" t="str">
            <v>M2</v>
          </cell>
          <cell r="H713">
            <v>13530</v>
          </cell>
          <cell r="I713">
            <v>13000</v>
          </cell>
          <cell r="J713">
            <v>16000</v>
          </cell>
          <cell r="K713">
            <v>0</v>
          </cell>
        </row>
        <row r="714">
          <cell r="A714" t="str">
            <v>E2</v>
          </cell>
          <cell r="B714">
            <v>0</v>
          </cell>
          <cell r="C714" t="str">
            <v>계</v>
          </cell>
          <cell r="D714">
            <v>56369</v>
          </cell>
          <cell r="H714">
            <v>0</v>
          </cell>
          <cell r="I714">
            <v>0</v>
          </cell>
          <cell r="J714">
            <v>0</v>
          </cell>
          <cell r="K714">
            <v>0</v>
          </cell>
        </row>
        <row r="715">
          <cell r="A715" t="str">
            <v>D00957</v>
          </cell>
          <cell r="B715">
            <v>753</v>
          </cell>
          <cell r="C715" t="str">
            <v>3.06</v>
          </cell>
          <cell r="D715">
            <v>56382</v>
          </cell>
          <cell r="E715" t="str">
            <v>강관비계</v>
          </cell>
          <cell r="F715" t="str">
            <v>(강관:0-30m)</v>
          </cell>
          <cell r="G715" t="str">
            <v>M2</v>
          </cell>
          <cell r="H715">
            <v>8958</v>
          </cell>
          <cell r="I715">
            <v>8000</v>
          </cell>
          <cell r="J715">
            <v>8500</v>
          </cell>
          <cell r="K715">
            <v>0</v>
          </cell>
        </row>
        <row r="716">
          <cell r="A716" t="str">
            <v>T2</v>
          </cell>
          <cell r="B716">
            <v>718</v>
          </cell>
          <cell r="C716" t="str">
            <v>3.07</v>
          </cell>
          <cell r="D716">
            <v>56399</v>
          </cell>
          <cell r="E716" t="str">
            <v>동바리공</v>
          </cell>
          <cell r="H716">
            <v>0</v>
          </cell>
          <cell r="I716">
            <v>0</v>
          </cell>
          <cell r="J716">
            <v>0</v>
          </cell>
          <cell r="K716">
            <v>0</v>
          </cell>
        </row>
        <row r="717">
          <cell r="A717" t="str">
            <v>D00640</v>
          </cell>
          <cell r="B717">
            <v>353</v>
          </cell>
          <cell r="D717">
            <v>56407</v>
          </cell>
          <cell r="E717" t="str">
            <v>동바리</v>
          </cell>
          <cell r="F717" t="str">
            <v>(목재 4회)</v>
          </cell>
          <cell r="G717" t="str">
            <v>공M3</v>
          </cell>
          <cell r="H717">
            <v>22201</v>
          </cell>
          <cell r="I717">
            <v>12000</v>
          </cell>
          <cell r="J717">
            <v>12000</v>
          </cell>
          <cell r="K717">
            <v>0</v>
          </cell>
        </row>
        <row r="718">
          <cell r="A718" t="str">
            <v>D00412</v>
          </cell>
          <cell r="B718">
            <v>76</v>
          </cell>
          <cell r="D718">
            <v>56415</v>
          </cell>
          <cell r="E718" t="str">
            <v>강관동바리</v>
          </cell>
          <cell r="F718" t="str">
            <v>(강관)</v>
          </cell>
          <cell r="G718" t="str">
            <v>공M3</v>
          </cell>
          <cell r="H718">
            <v>18801</v>
          </cell>
          <cell r="I718">
            <v>10000</v>
          </cell>
          <cell r="J718">
            <v>8000</v>
          </cell>
          <cell r="K718">
            <v>0</v>
          </cell>
        </row>
        <row r="719">
          <cell r="A719" t="str">
            <v>E2</v>
          </cell>
          <cell r="B719">
            <v>0</v>
          </cell>
          <cell r="C719" t="str">
            <v>계</v>
          </cell>
          <cell r="D719">
            <v>56423</v>
          </cell>
          <cell r="H719">
            <v>0</v>
          </cell>
          <cell r="I719">
            <v>0</v>
          </cell>
          <cell r="J719">
            <v>0</v>
          </cell>
          <cell r="K719">
            <v>0</v>
          </cell>
        </row>
        <row r="720">
          <cell r="A720" t="str">
            <v>T2</v>
          </cell>
          <cell r="B720">
            <v>722</v>
          </cell>
          <cell r="C720" t="str">
            <v>3.08</v>
          </cell>
          <cell r="D720">
            <v>56431</v>
          </cell>
          <cell r="E720" t="str">
            <v>시공이음</v>
          </cell>
          <cell r="H720">
            <v>0</v>
          </cell>
          <cell r="I720">
            <v>0</v>
          </cell>
          <cell r="J720">
            <v>0</v>
          </cell>
          <cell r="K720">
            <v>0</v>
          </cell>
        </row>
        <row r="721">
          <cell r="A721" t="str">
            <v>D03261</v>
          </cell>
          <cell r="B721">
            <v>105</v>
          </cell>
          <cell r="D721">
            <v>56435</v>
          </cell>
          <cell r="E721" t="str">
            <v>시공이음.</v>
          </cell>
          <cell r="F721" t="str">
            <v>(스치로폴:T=10㎜)</v>
          </cell>
          <cell r="G721" t="str">
            <v>M2</v>
          </cell>
          <cell r="H721">
            <v>647</v>
          </cell>
          <cell r="I721">
            <v>600</v>
          </cell>
          <cell r="J721">
            <v>2000</v>
          </cell>
          <cell r="K721">
            <v>0</v>
          </cell>
        </row>
        <row r="722">
          <cell r="A722" t="str">
            <v>D01505</v>
          </cell>
          <cell r="B722">
            <v>25</v>
          </cell>
          <cell r="D722">
            <v>56439</v>
          </cell>
          <cell r="E722" t="str">
            <v>시공이음</v>
          </cell>
          <cell r="F722" t="str">
            <v>(스치로폴:T=20㎜)</v>
          </cell>
          <cell r="G722" t="str">
            <v>M2</v>
          </cell>
          <cell r="H722">
            <v>1296</v>
          </cell>
          <cell r="I722">
            <v>1000</v>
          </cell>
          <cell r="J722">
            <v>3500</v>
          </cell>
          <cell r="K722">
            <v>0</v>
          </cell>
        </row>
        <row r="723">
          <cell r="A723" t="str">
            <v>E2</v>
          </cell>
          <cell r="B723">
            <v>0</v>
          </cell>
          <cell r="C723" t="str">
            <v>계</v>
          </cell>
          <cell r="D723">
            <v>56441</v>
          </cell>
          <cell r="H723">
            <v>0</v>
          </cell>
          <cell r="I723">
            <v>0</v>
          </cell>
          <cell r="J723">
            <v>0</v>
          </cell>
          <cell r="K723">
            <v>0</v>
          </cell>
        </row>
        <row r="724">
          <cell r="A724" t="str">
            <v>T2</v>
          </cell>
          <cell r="B724">
            <v>726</v>
          </cell>
          <cell r="C724" t="str">
            <v>3.09</v>
          </cell>
          <cell r="D724">
            <v>56443</v>
          </cell>
          <cell r="E724" t="str">
            <v>철근가공조립</v>
          </cell>
          <cell r="H724">
            <v>0</v>
          </cell>
          <cell r="I724">
            <v>0</v>
          </cell>
          <cell r="J724">
            <v>0</v>
          </cell>
          <cell r="K724">
            <v>0</v>
          </cell>
        </row>
        <row r="725">
          <cell r="A725" t="str">
            <v>D00326</v>
          </cell>
          <cell r="B725">
            <v>131.47499999999999</v>
          </cell>
          <cell r="D725">
            <v>56445</v>
          </cell>
          <cell r="E725" t="str">
            <v>철근가공조립</v>
          </cell>
          <cell r="F725" t="str">
            <v>(보 통)</v>
          </cell>
          <cell r="G725" t="str">
            <v>TON</v>
          </cell>
          <cell r="H725">
            <v>398697</v>
          </cell>
          <cell r="I725">
            <v>300000</v>
          </cell>
          <cell r="J725">
            <v>280000</v>
          </cell>
          <cell r="K725">
            <v>0</v>
          </cell>
        </row>
        <row r="726">
          <cell r="A726" t="str">
            <v>D00327</v>
          </cell>
          <cell r="B726">
            <v>55.73</v>
          </cell>
          <cell r="D726">
            <v>56446</v>
          </cell>
          <cell r="E726" t="str">
            <v>철근가공조립</v>
          </cell>
          <cell r="F726" t="str">
            <v>(복 잡)</v>
          </cell>
          <cell r="G726" t="str">
            <v>TON</v>
          </cell>
          <cell r="H726">
            <v>500175</v>
          </cell>
          <cell r="I726">
            <v>350000</v>
          </cell>
          <cell r="J726">
            <v>300000</v>
          </cell>
          <cell r="K726">
            <v>0</v>
          </cell>
        </row>
        <row r="727">
          <cell r="A727" t="str">
            <v>E2</v>
          </cell>
          <cell r="B727">
            <v>0</v>
          </cell>
          <cell r="C727" t="str">
            <v>계</v>
          </cell>
          <cell r="D727">
            <v>56447</v>
          </cell>
          <cell r="H727">
            <v>0</v>
          </cell>
          <cell r="I727">
            <v>0</v>
          </cell>
          <cell r="J727">
            <v>0</v>
          </cell>
          <cell r="K727">
            <v>0</v>
          </cell>
        </row>
        <row r="728">
          <cell r="A728" t="str">
            <v>T2</v>
          </cell>
          <cell r="B728">
            <v>730</v>
          </cell>
          <cell r="C728" t="str">
            <v>3.10</v>
          </cell>
          <cell r="D728">
            <v>56511</v>
          </cell>
          <cell r="E728" t="str">
            <v>거푸집간격제</v>
          </cell>
          <cell r="H728">
            <v>0</v>
          </cell>
          <cell r="I728">
            <v>0</v>
          </cell>
          <cell r="J728">
            <v>0</v>
          </cell>
          <cell r="K728">
            <v>0</v>
          </cell>
        </row>
        <row r="729">
          <cell r="A729" t="str">
            <v>D01510</v>
          </cell>
          <cell r="B729">
            <v>1211</v>
          </cell>
          <cell r="D729">
            <v>56543</v>
          </cell>
          <cell r="E729" t="str">
            <v>스페이서(수평용)</v>
          </cell>
          <cell r="F729" t="str">
            <v>(암거,교량)</v>
          </cell>
          <cell r="G729" t="str">
            <v>M2</v>
          </cell>
          <cell r="H729">
            <v>411</v>
          </cell>
          <cell r="I729">
            <v>400</v>
          </cell>
          <cell r="J729">
            <v>500</v>
          </cell>
          <cell r="K729">
            <v>0</v>
          </cell>
        </row>
        <row r="730">
          <cell r="A730" t="str">
            <v>D03263</v>
          </cell>
          <cell r="B730">
            <v>1005</v>
          </cell>
          <cell r="D730">
            <v>56559</v>
          </cell>
          <cell r="E730" t="str">
            <v>스페이서(수직용)</v>
          </cell>
          <cell r="F730" t="str">
            <v>(암거,교량)</v>
          </cell>
          <cell r="G730" t="str">
            <v>M2</v>
          </cell>
          <cell r="H730">
            <v>588</v>
          </cell>
          <cell r="I730">
            <v>500</v>
          </cell>
          <cell r="J730">
            <v>700</v>
          </cell>
          <cell r="K730">
            <v>0</v>
          </cell>
        </row>
        <row r="731">
          <cell r="A731" t="str">
            <v>E2</v>
          </cell>
          <cell r="B731">
            <v>0</v>
          </cell>
          <cell r="C731" t="str">
            <v>계</v>
          </cell>
          <cell r="D731">
            <v>56567</v>
          </cell>
          <cell r="H731">
            <v>0</v>
          </cell>
          <cell r="I731">
            <v>0</v>
          </cell>
          <cell r="J731">
            <v>0</v>
          </cell>
          <cell r="K731">
            <v>0</v>
          </cell>
        </row>
        <row r="732">
          <cell r="A732" t="str">
            <v>T2</v>
          </cell>
          <cell r="B732">
            <v>734</v>
          </cell>
          <cell r="C732" t="str">
            <v>3.11</v>
          </cell>
          <cell r="D732">
            <v>56571</v>
          </cell>
          <cell r="E732" t="str">
            <v>콘크리트타설공</v>
          </cell>
          <cell r="H732">
            <v>0</v>
          </cell>
          <cell r="I732">
            <v>0</v>
          </cell>
          <cell r="J732">
            <v>0</v>
          </cell>
          <cell r="K732">
            <v>0</v>
          </cell>
        </row>
        <row r="733">
          <cell r="A733" t="str">
            <v>D02624</v>
          </cell>
          <cell r="B733">
            <v>80</v>
          </cell>
          <cell r="D733">
            <v>56574</v>
          </cell>
          <cell r="E733" t="str">
            <v>콘크리트타설</v>
          </cell>
          <cell r="F733" t="str">
            <v>(무근:VIB제외)</v>
          </cell>
          <cell r="G733" t="str">
            <v>M3</v>
          </cell>
          <cell r="H733">
            <v>20866</v>
          </cell>
          <cell r="I733">
            <v>16000</v>
          </cell>
          <cell r="J733">
            <v>16000</v>
          </cell>
          <cell r="K733">
            <v>0</v>
          </cell>
        </row>
        <row r="734">
          <cell r="A734" t="str">
            <v>D02626</v>
          </cell>
          <cell r="B734">
            <v>1128</v>
          </cell>
          <cell r="D734">
            <v>56575</v>
          </cell>
          <cell r="E734" t="str">
            <v>철근콘크리트타설</v>
          </cell>
          <cell r="F734" t="str">
            <v>(펌프카:15M이하:VIB)</v>
          </cell>
          <cell r="G734" t="str">
            <v>M3</v>
          </cell>
          <cell r="H734">
            <v>10319</v>
          </cell>
          <cell r="I734">
            <v>10000</v>
          </cell>
          <cell r="J734">
            <v>17000</v>
          </cell>
          <cell r="K734">
            <v>0</v>
          </cell>
        </row>
        <row r="735">
          <cell r="A735" t="str">
            <v>E2</v>
          </cell>
          <cell r="B735">
            <v>0</v>
          </cell>
          <cell r="C735" t="str">
            <v>계</v>
          </cell>
          <cell r="D735">
            <v>56703</v>
          </cell>
          <cell r="H735">
            <v>0</v>
          </cell>
          <cell r="I735">
            <v>0</v>
          </cell>
          <cell r="J735">
            <v>0</v>
          </cell>
          <cell r="K735">
            <v>0</v>
          </cell>
        </row>
        <row r="736">
          <cell r="A736" t="str">
            <v>T2</v>
          </cell>
          <cell r="B736">
            <v>738</v>
          </cell>
          <cell r="C736" t="str">
            <v>3.12</v>
          </cell>
          <cell r="D736">
            <v>56735</v>
          </cell>
          <cell r="E736" t="str">
            <v>표면처리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</row>
        <row r="737">
          <cell r="A737" t="str">
            <v>D01944</v>
          </cell>
          <cell r="B737">
            <v>681</v>
          </cell>
          <cell r="D737">
            <v>56767</v>
          </cell>
          <cell r="E737" t="str">
            <v>슬래브면고르기</v>
          </cell>
          <cell r="F737" t="str">
            <v>(데크피니샤)</v>
          </cell>
          <cell r="G737" t="str">
            <v>M2</v>
          </cell>
          <cell r="H737">
            <v>486</v>
          </cell>
          <cell r="I737">
            <v>400</v>
          </cell>
          <cell r="J737">
            <v>4500</v>
          </cell>
          <cell r="K737">
            <v>0</v>
          </cell>
        </row>
        <row r="738">
          <cell r="A738" t="str">
            <v>D00493</v>
          </cell>
          <cell r="B738">
            <v>681</v>
          </cell>
          <cell r="D738">
            <v>56799</v>
          </cell>
          <cell r="E738" t="str">
            <v>슬라브양생</v>
          </cell>
          <cell r="G738" t="str">
            <v>M2</v>
          </cell>
          <cell r="H738">
            <v>328</v>
          </cell>
          <cell r="I738">
            <v>300</v>
          </cell>
          <cell r="J738">
            <v>600</v>
          </cell>
          <cell r="K738">
            <v>0</v>
          </cell>
        </row>
        <row r="739">
          <cell r="A739" t="str">
            <v>E2</v>
          </cell>
          <cell r="B739">
            <v>0</v>
          </cell>
          <cell r="C739" t="str">
            <v>계</v>
          </cell>
          <cell r="D739">
            <v>56815</v>
          </cell>
          <cell r="H739">
            <v>0</v>
          </cell>
          <cell r="I739">
            <v>0</v>
          </cell>
          <cell r="J739">
            <v>0</v>
          </cell>
          <cell r="K739">
            <v>0</v>
          </cell>
        </row>
        <row r="740">
          <cell r="A740" t="str">
            <v>T2</v>
          </cell>
          <cell r="B740">
            <v>744</v>
          </cell>
          <cell r="C740" t="str">
            <v>3.13</v>
          </cell>
          <cell r="D740">
            <v>56943</v>
          </cell>
          <cell r="E740" t="str">
            <v>교량받침</v>
          </cell>
          <cell r="H740">
            <v>0</v>
          </cell>
          <cell r="I740">
            <v>0</v>
          </cell>
          <cell r="J740">
            <v>0</v>
          </cell>
          <cell r="K740">
            <v>0</v>
          </cell>
        </row>
        <row r="741">
          <cell r="A741" t="str">
            <v>D02409</v>
          </cell>
          <cell r="B741">
            <v>2</v>
          </cell>
          <cell r="D741">
            <v>57071</v>
          </cell>
          <cell r="E741" t="str">
            <v>교좌장치(탄성받침)</v>
          </cell>
          <cell r="F741" t="str">
            <v>(고정단: 135TON)</v>
          </cell>
          <cell r="G741" t="str">
            <v>SET</v>
          </cell>
          <cell r="H741">
            <v>2625825</v>
          </cell>
          <cell r="I741">
            <v>1800000</v>
          </cell>
          <cell r="J741">
            <v>1865500</v>
          </cell>
          <cell r="K741">
            <v>0</v>
          </cell>
        </row>
        <row r="742">
          <cell r="A742" t="str">
            <v>D02419</v>
          </cell>
          <cell r="B742">
            <v>2</v>
          </cell>
          <cell r="D742">
            <v>57135</v>
          </cell>
          <cell r="E742" t="str">
            <v>교좌장치(탄성받침)</v>
          </cell>
          <cell r="F742" t="str">
            <v>(종방향: 135TON)</v>
          </cell>
          <cell r="G742" t="str">
            <v>SET</v>
          </cell>
          <cell r="H742">
            <v>2585825</v>
          </cell>
          <cell r="I742">
            <v>1800000</v>
          </cell>
          <cell r="J742">
            <v>1833000</v>
          </cell>
          <cell r="K742">
            <v>0</v>
          </cell>
        </row>
        <row r="743">
          <cell r="A743" t="str">
            <v>D02420</v>
          </cell>
          <cell r="B743">
            <v>8</v>
          </cell>
          <cell r="D743">
            <v>57167</v>
          </cell>
          <cell r="E743" t="str">
            <v>교좌장치(탄성받침)</v>
          </cell>
          <cell r="F743" t="str">
            <v>(횡방향: 135TON)</v>
          </cell>
          <cell r="G743" t="str">
            <v>SET</v>
          </cell>
          <cell r="H743">
            <v>2585825</v>
          </cell>
          <cell r="I743">
            <v>1800000</v>
          </cell>
          <cell r="J743">
            <v>1560000</v>
          </cell>
          <cell r="K743">
            <v>0</v>
          </cell>
        </row>
        <row r="744">
          <cell r="A744" t="str">
            <v>D02427</v>
          </cell>
          <cell r="B744">
            <v>8</v>
          </cell>
          <cell r="D744">
            <v>57183</v>
          </cell>
          <cell r="E744" t="str">
            <v>교좌장치(탄성받침)</v>
          </cell>
          <cell r="F744" t="str">
            <v>(양방향: 135TON)</v>
          </cell>
          <cell r="G744" t="str">
            <v>SET</v>
          </cell>
          <cell r="H744">
            <v>2215825</v>
          </cell>
          <cell r="I744">
            <v>1800000</v>
          </cell>
          <cell r="J744">
            <v>1865500</v>
          </cell>
          <cell r="K744">
            <v>0</v>
          </cell>
        </row>
        <row r="745">
          <cell r="A745" t="str">
            <v>E2</v>
          </cell>
          <cell r="B745">
            <v>0</v>
          </cell>
          <cell r="C745" t="str">
            <v>계</v>
          </cell>
          <cell r="D745">
            <v>57195</v>
          </cell>
          <cell r="H745">
            <v>0</v>
          </cell>
          <cell r="I745">
            <v>0</v>
          </cell>
          <cell r="J745">
            <v>0</v>
          </cell>
          <cell r="K745">
            <v>0</v>
          </cell>
        </row>
        <row r="746">
          <cell r="A746" t="str">
            <v>D02936</v>
          </cell>
          <cell r="B746">
            <v>40</v>
          </cell>
          <cell r="C746" t="str">
            <v>3.14</v>
          </cell>
          <cell r="D746">
            <v>57474</v>
          </cell>
          <cell r="E746" t="str">
            <v>신축이음장치</v>
          </cell>
          <cell r="F746" t="str">
            <v>(NO-50)</v>
          </cell>
          <cell r="G746" t="str">
            <v>M</v>
          </cell>
          <cell r="H746">
            <v>282695</v>
          </cell>
          <cell r="I746">
            <v>200000</v>
          </cell>
          <cell r="J746">
            <v>350000</v>
          </cell>
          <cell r="K746">
            <v>0</v>
          </cell>
        </row>
        <row r="747">
          <cell r="A747" t="str">
            <v>T2</v>
          </cell>
          <cell r="B747">
            <v>749</v>
          </cell>
          <cell r="C747" t="str">
            <v>3.15</v>
          </cell>
          <cell r="D747">
            <v>57482</v>
          </cell>
          <cell r="E747" t="str">
            <v>방수공</v>
          </cell>
          <cell r="H747">
            <v>0</v>
          </cell>
          <cell r="I747">
            <v>0</v>
          </cell>
          <cell r="J747">
            <v>0</v>
          </cell>
          <cell r="K747">
            <v>0</v>
          </cell>
        </row>
        <row r="748">
          <cell r="A748" t="str">
            <v>D00495</v>
          </cell>
          <cell r="B748">
            <v>681</v>
          </cell>
          <cell r="D748">
            <v>57486</v>
          </cell>
          <cell r="E748" t="str">
            <v>교면방수</v>
          </cell>
          <cell r="F748" t="str">
            <v>도막방수</v>
          </cell>
          <cell r="G748" t="str">
            <v>M2</v>
          </cell>
          <cell r="H748">
            <v>20568</v>
          </cell>
          <cell r="I748">
            <v>10000</v>
          </cell>
          <cell r="J748">
            <v>20000</v>
          </cell>
          <cell r="K748">
            <v>0</v>
          </cell>
        </row>
        <row r="749">
          <cell r="A749" t="str">
            <v>D03089</v>
          </cell>
          <cell r="B749">
            <v>144</v>
          </cell>
          <cell r="D749">
            <v>57487</v>
          </cell>
          <cell r="E749" t="str">
            <v>아스팔트 배면방수</v>
          </cell>
          <cell r="G749" t="str">
            <v>M2</v>
          </cell>
          <cell r="H749">
            <v>4671</v>
          </cell>
          <cell r="I749">
            <v>2000</v>
          </cell>
          <cell r="J749">
            <v>15000</v>
          </cell>
          <cell r="K749">
            <v>0</v>
          </cell>
        </row>
        <row r="750">
          <cell r="A750" t="str">
            <v>E2</v>
          </cell>
          <cell r="B750">
            <v>0</v>
          </cell>
          <cell r="C750" t="str">
            <v>계</v>
          </cell>
          <cell r="D750">
            <v>57488</v>
          </cell>
          <cell r="H750">
            <v>0</v>
          </cell>
          <cell r="I750">
            <v>0</v>
          </cell>
          <cell r="J750">
            <v>0</v>
          </cell>
          <cell r="K750">
            <v>0</v>
          </cell>
        </row>
        <row r="751">
          <cell r="A751" t="str">
            <v>D02725</v>
          </cell>
          <cell r="B751">
            <v>96</v>
          </cell>
          <cell r="C751" t="str">
            <v>3.16</v>
          </cell>
          <cell r="D751">
            <v>57489</v>
          </cell>
          <cell r="E751" t="str">
            <v>다우웰바</v>
          </cell>
          <cell r="G751" t="str">
            <v>EA</v>
          </cell>
          <cell r="H751">
            <v>7781</v>
          </cell>
          <cell r="I751">
            <v>4000</v>
          </cell>
          <cell r="J751">
            <v>6000</v>
          </cell>
          <cell r="K751">
            <v>0</v>
          </cell>
        </row>
        <row r="752">
          <cell r="A752" t="str">
            <v>T2</v>
          </cell>
          <cell r="B752">
            <v>754</v>
          </cell>
          <cell r="C752" t="str">
            <v>3.17</v>
          </cell>
          <cell r="D752">
            <v>57490</v>
          </cell>
          <cell r="E752" t="str">
            <v>무수축콘크리트</v>
          </cell>
          <cell r="H752">
            <v>0</v>
          </cell>
          <cell r="I752">
            <v>0</v>
          </cell>
          <cell r="J752">
            <v>0</v>
          </cell>
          <cell r="K752">
            <v>0</v>
          </cell>
        </row>
        <row r="753">
          <cell r="A753" t="str">
            <v>D00662</v>
          </cell>
          <cell r="B753">
            <v>0.82299999999999995</v>
          </cell>
          <cell r="D753">
            <v>57554</v>
          </cell>
          <cell r="E753" t="str">
            <v>무수축몰탈</v>
          </cell>
          <cell r="G753" t="str">
            <v>M3</v>
          </cell>
          <cell r="H753">
            <v>159325</v>
          </cell>
          <cell r="I753">
            <v>130000</v>
          </cell>
          <cell r="J753">
            <v>130000</v>
          </cell>
          <cell r="K753">
            <v>0</v>
          </cell>
        </row>
        <row r="754">
          <cell r="A754" t="str">
            <v>D00498</v>
          </cell>
          <cell r="B754">
            <v>3.63</v>
          </cell>
          <cell r="D754">
            <v>57586</v>
          </cell>
          <cell r="E754" t="str">
            <v>무수축콘크리트</v>
          </cell>
          <cell r="G754" t="str">
            <v>M3</v>
          </cell>
          <cell r="H754">
            <v>208026</v>
          </cell>
          <cell r="I754">
            <v>170000</v>
          </cell>
          <cell r="J754">
            <v>170000</v>
          </cell>
          <cell r="K754">
            <v>0</v>
          </cell>
        </row>
        <row r="755">
          <cell r="A755" t="str">
            <v>E2</v>
          </cell>
          <cell r="B755">
            <v>0</v>
          </cell>
          <cell r="C755" t="str">
            <v>계</v>
          </cell>
          <cell r="D755">
            <v>57602</v>
          </cell>
          <cell r="H755">
            <v>0</v>
          </cell>
          <cell r="I755">
            <v>0</v>
          </cell>
          <cell r="J755">
            <v>0</v>
          </cell>
          <cell r="K755">
            <v>0</v>
          </cell>
        </row>
        <row r="756">
          <cell r="A756" t="str">
            <v>T2</v>
          </cell>
          <cell r="B756">
            <v>760</v>
          </cell>
          <cell r="C756" t="str">
            <v>3.18</v>
          </cell>
          <cell r="D756">
            <v>57610</v>
          </cell>
          <cell r="E756" t="str">
            <v>배수시설공</v>
          </cell>
          <cell r="H756">
            <v>0</v>
          </cell>
          <cell r="I756">
            <v>0</v>
          </cell>
          <cell r="J756">
            <v>0</v>
          </cell>
          <cell r="K756">
            <v>0</v>
          </cell>
        </row>
        <row r="757">
          <cell r="A757" t="str">
            <v>D03318</v>
          </cell>
          <cell r="B757">
            <v>4</v>
          </cell>
          <cell r="D757">
            <v>57614</v>
          </cell>
          <cell r="E757" t="str">
            <v>육교용집수구</v>
          </cell>
          <cell r="F757" t="str">
            <v>(주철)</v>
          </cell>
          <cell r="G757" t="str">
            <v>EA</v>
          </cell>
          <cell r="H757">
            <v>73123</v>
          </cell>
          <cell r="I757">
            <v>50000</v>
          </cell>
          <cell r="J757">
            <v>65000</v>
          </cell>
          <cell r="K757">
            <v>0</v>
          </cell>
        </row>
        <row r="758">
          <cell r="A758" t="str">
            <v>D03319</v>
          </cell>
          <cell r="B758">
            <v>4</v>
          </cell>
          <cell r="D758">
            <v>57616</v>
          </cell>
          <cell r="E758" t="str">
            <v>육교용연결집수거</v>
          </cell>
          <cell r="F758" t="str">
            <v>(스테인레스)</v>
          </cell>
          <cell r="G758" t="str">
            <v>EA</v>
          </cell>
          <cell r="H758">
            <v>105126</v>
          </cell>
          <cell r="I758">
            <v>80000</v>
          </cell>
          <cell r="J758">
            <v>90000</v>
          </cell>
          <cell r="K758">
            <v>0</v>
          </cell>
        </row>
        <row r="759">
          <cell r="A759" t="str">
            <v>D03320</v>
          </cell>
          <cell r="B759">
            <v>40</v>
          </cell>
          <cell r="D759">
            <v>57617</v>
          </cell>
          <cell r="E759" t="str">
            <v>육교용직관</v>
          </cell>
          <cell r="F759" t="str">
            <v>(▣150*10)</v>
          </cell>
          <cell r="G759" t="str">
            <v>M</v>
          </cell>
          <cell r="H759">
            <v>71155</v>
          </cell>
          <cell r="I759">
            <v>50000</v>
          </cell>
          <cell r="J759">
            <v>65000</v>
          </cell>
          <cell r="K759">
            <v>0</v>
          </cell>
        </row>
        <row r="760">
          <cell r="A760" t="str">
            <v>D03321</v>
          </cell>
          <cell r="B760">
            <v>8</v>
          </cell>
          <cell r="D760">
            <v>57681</v>
          </cell>
          <cell r="E760" t="str">
            <v>육교용곡관</v>
          </cell>
          <cell r="F760" t="str">
            <v>(스테인레스)</v>
          </cell>
          <cell r="G760" t="str">
            <v>EA</v>
          </cell>
          <cell r="H760">
            <v>27668</v>
          </cell>
          <cell r="I760">
            <v>20000</v>
          </cell>
          <cell r="J760">
            <v>26000</v>
          </cell>
          <cell r="K760">
            <v>0</v>
          </cell>
        </row>
        <row r="761">
          <cell r="A761" t="str">
            <v>E2</v>
          </cell>
          <cell r="B761">
            <v>0</v>
          </cell>
          <cell r="C761" t="str">
            <v>계</v>
          </cell>
          <cell r="D761">
            <v>57745</v>
          </cell>
          <cell r="H761">
            <v>0</v>
          </cell>
          <cell r="I761">
            <v>0</v>
          </cell>
          <cell r="J761">
            <v>0</v>
          </cell>
          <cell r="K761">
            <v>0</v>
          </cell>
        </row>
        <row r="762">
          <cell r="A762" t="str">
            <v>D01294</v>
          </cell>
          <cell r="B762">
            <v>4</v>
          </cell>
          <cell r="C762" t="str">
            <v>3.19</v>
          </cell>
          <cell r="D762">
            <v>57746</v>
          </cell>
          <cell r="E762" t="str">
            <v>교명주</v>
          </cell>
          <cell r="F762" t="str">
            <v>화강암:600x1200x900</v>
          </cell>
          <cell r="G762" t="str">
            <v>EA</v>
          </cell>
          <cell r="H762">
            <v>1256769</v>
          </cell>
          <cell r="I762">
            <v>1000000</v>
          </cell>
          <cell r="J762">
            <v>800000</v>
          </cell>
          <cell r="K762">
            <v>0</v>
          </cell>
        </row>
        <row r="763">
          <cell r="A763" t="str">
            <v>T2</v>
          </cell>
          <cell r="B763">
            <v>765</v>
          </cell>
          <cell r="C763" t="str">
            <v>3.20</v>
          </cell>
          <cell r="D763">
            <v>57810</v>
          </cell>
          <cell r="E763" t="str">
            <v>교량명판공</v>
          </cell>
          <cell r="H763">
            <v>0</v>
          </cell>
          <cell r="I763">
            <v>0</v>
          </cell>
          <cell r="J763">
            <v>0</v>
          </cell>
          <cell r="K763">
            <v>0</v>
          </cell>
        </row>
        <row r="764">
          <cell r="A764" t="str">
            <v>D00945</v>
          </cell>
          <cell r="B764">
            <v>4</v>
          </cell>
          <cell r="D764">
            <v>57842</v>
          </cell>
          <cell r="E764" t="str">
            <v>교명판</v>
          </cell>
          <cell r="F764" t="str">
            <v>황동:450x250x10㎜</v>
          </cell>
          <cell r="G764" t="str">
            <v>EA</v>
          </cell>
          <cell r="H764">
            <v>83263</v>
          </cell>
          <cell r="I764">
            <v>60000</v>
          </cell>
          <cell r="J764">
            <v>200000</v>
          </cell>
          <cell r="K764">
            <v>0</v>
          </cell>
        </row>
        <row r="765">
          <cell r="A765" t="str">
            <v>D00502</v>
          </cell>
          <cell r="B765">
            <v>4</v>
          </cell>
          <cell r="D765">
            <v>57858</v>
          </cell>
          <cell r="E765" t="str">
            <v>설명판</v>
          </cell>
          <cell r="F765" t="str">
            <v>황동:500x400x10㎜</v>
          </cell>
          <cell r="G765" t="str">
            <v>EA</v>
          </cell>
          <cell r="H765">
            <v>185031</v>
          </cell>
          <cell r="I765">
            <v>100000</v>
          </cell>
          <cell r="J765">
            <v>250000</v>
          </cell>
          <cell r="K765">
            <v>0</v>
          </cell>
        </row>
        <row r="766">
          <cell r="A766" t="str">
            <v>E2</v>
          </cell>
          <cell r="B766">
            <v>0</v>
          </cell>
          <cell r="C766" t="str">
            <v>계</v>
          </cell>
          <cell r="D766">
            <v>57866</v>
          </cell>
          <cell r="H766">
            <v>0</v>
          </cell>
          <cell r="I766">
            <v>0</v>
          </cell>
          <cell r="J766">
            <v>0</v>
          </cell>
          <cell r="K766">
            <v>0</v>
          </cell>
        </row>
        <row r="767">
          <cell r="A767" t="str">
            <v>D00510</v>
          </cell>
          <cell r="B767">
            <v>1</v>
          </cell>
          <cell r="C767" t="str">
            <v>3.21</v>
          </cell>
          <cell r="D767">
            <v>57870</v>
          </cell>
          <cell r="E767" t="str">
            <v>측량기준점설치</v>
          </cell>
          <cell r="G767" t="str">
            <v>EA</v>
          </cell>
          <cell r="H767">
            <v>20790</v>
          </cell>
          <cell r="I767">
            <v>10000</v>
          </cell>
          <cell r="J767">
            <v>50000</v>
          </cell>
          <cell r="K767">
            <v>0</v>
          </cell>
        </row>
        <row r="768">
          <cell r="A768" t="str">
            <v>D03113</v>
          </cell>
          <cell r="B768">
            <v>367</v>
          </cell>
          <cell r="C768" t="str">
            <v>3.22</v>
          </cell>
          <cell r="D768">
            <v>57871</v>
          </cell>
          <cell r="E768" t="str">
            <v>교대보호블럭</v>
          </cell>
          <cell r="F768" t="str">
            <v>(하천용)</v>
          </cell>
          <cell r="G768" t="str">
            <v>M2</v>
          </cell>
          <cell r="H768">
            <v>50651</v>
          </cell>
          <cell r="I768">
            <v>30000</v>
          </cell>
          <cell r="J768">
            <v>50000</v>
          </cell>
          <cell r="K768">
            <v>0</v>
          </cell>
        </row>
        <row r="769">
          <cell r="A769" t="str">
            <v>D01504</v>
          </cell>
          <cell r="B769">
            <v>367</v>
          </cell>
          <cell r="C769" t="str">
            <v>3.23</v>
          </cell>
          <cell r="D769">
            <v>57872</v>
          </cell>
          <cell r="E769" t="str">
            <v>부직포</v>
          </cell>
          <cell r="G769" t="str">
            <v>M2</v>
          </cell>
          <cell r="H769">
            <v>969</v>
          </cell>
          <cell r="I769">
            <v>400</v>
          </cell>
          <cell r="J769">
            <v>2000</v>
          </cell>
          <cell r="K769">
            <v>0</v>
          </cell>
        </row>
        <row r="770">
          <cell r="A770" t="str">
            <v>T2</v>
          </cell>
          <cell r="B770">
            <v>772</v>
          </cell>
          <cell r="C770" t="str">
            <v>3.24</v>
          </cell>
          <cell r="D770">
            <v>57936</v>
          </cell>
          <cell r="E770" t="str">
            <v>전선관</v>
          </cell>
          <cell r="H770">
            <v>0</v>
          </cell>
          <cell r="I770">
            <v>0</v>
          </cell>
          <cell r="J770">
            <v>0</v>
          </cell>
          <cell r="K770">
            <v>0</v>
          </cell>
        </row>
        <row r="771">
          <cell r="A771" t="str">
            <v>D02137</v>
          </cell>
          <cell r="B771">
            <v>188</v>
          </cell>
          <cell r="D771">
            <v>58000</v>
          </cell>
          <cell r="E771" t="str">
            <v>전선관</v>
          </cell>
          <cell r="F771" t="str">
            <v>PVCφ100mm</v>
          </cell>
          <cell r="G771" t="str">
            <v>M</v>
          </cell>
          <cell r="H771">
            <v>2789</v>
          </cell>
          <cell r="I771">
            <v>1000</v>
          </cell>
          <cell r="J771">
            <v>25000</v>
          </cell>
          <cell r="K771">
            <v>0</v>
          </cell>
        </row>
        <row r="772">
          <cell r="A772" t="str">
            <v>D03315</v>
          </cell>
          <cell r="B772">
            <v>94</v>
          </cell>
          <cell r="D772">
            <v>58001</v>
          </cell>
          <cell r="E772" t="str">
            <v>전선관</v>
          </cell>
          <cell r="F772" t="str">
            <v>PVCφ150mm</v>
          </cell>
          <cell r="G772" t="str">
            <v>M</v>
          </cell>
          <cell r="H772">
            <v>5301</v>
          </cell>
          <cell r="I772">
            <v>2000</v>
          </cell>
          <cell r="J772">
            <v>30000</v>
          </cell>
          <cell r="K772">
            <v>0</v>
          </cell>
        </row>
        <row r="773">
          <cell r="A773" t="str">
            <v>E2</v>
          </cell>
          <cell r="B773">
            <v>0</v>
          </cell>
          <cell r="C773" t="str">
            <v>계</v>
          </cell>
          <cell r="D773">
            <v>58065</v>
          </cell>
          <cell r="H773">
            <v>0</v>
          </cell>
          <cell r="I773">
            <v>0</v>
          </cell>
          <cell r="J773">
            <v>0</v>
          </cell>
          <cell r="K773">
            <v>0</v>
          </cell>
        </row>
        <row r="774">
          <cell r="A774" t="str">
            <v>D01248</v>
          </cell>
          <cell r="B774">
            <v>93</v>
          </cell>
          <cell r="C774" t="str">
            <v>3.25</v>
          </cell>
          <cell r="D774">
            <v>58129</v>
          </cell>
          <cell r="E774" t="str">
            <v>난 간</v>
          </cell>
          <cell r="F774" t="str">
            <v>교량용</v>
          </cell>
          <cell r="G774" t="str">
            <v>M</v>
          </cell>
          <cell r="H774">
            <v>175735</v>
          </cell>
          <cell r="I774">
            <v>140000</v>
          </cell>
          <cell r="J774">
            <v>175000</v>
          </cell>
          <cell r="K774">
            <v>0</v>
          </cell>
        </row>
        <row r="775">
          <cell r="A775" t="str">
            <v>T2</v>
          </cell>
          <cell r="B775">
            <v>777</v>
          </cell>
          <cell r="C775" t="str">
            <v>3.26</v>
          </cell>
          <cell r="D775">
            <v>58130</v>
          </cell>
          <cell r="E775" t="str">
            <v>P.F BAEM</v>
          </cell>
          <cell r="H775">
            <v>0</v>
          </cell>
          <cell r="I775">
            <v>0</v>
          </cell>
          <cell r="J775">
            <v>0</v>
          </cell>
          <cell r="K775">
            <v>0</v>
          </cell>
        </row>
        <row r="776">
          <cell r="A776" t="str">
            <v>D03120</v>
          </cell>
          <cell r="B776">
            <v>10</v>
          </cell>
          <cell r="D776">
            <v>58258</v>
          </cell>
          <cell r="E776" t="str">
            <v>프리플렉스빔 제작</v>
          </cell>
          <cell r="F776" t="str">
            <v>(내죽IC 1교 L=35.0m)</v>
          </cell>
          <cell r="G776" t="str">
            <v>본</v>
          </cell>
          <cell r="H776">
            <v>55644618</v>
          </cell>
          <cell r="I776">
            <v>46900000</v>
          </cell>
          <cell r="J776">
            <v>0</v>
          </cell>
          <cell r="K776">
            <v>0</v>
          </cell>
        </row>
        <row r="777">
          <cell r="A777" t="str">
            <v>D02634</v>
          </cell>
          <cell r="B777">
            <v>10</v>
          </cell>
          <cell r="D777">
            <v>58290</v>
          </cell>
          <cell r="E777" t="str">
            <v>프리플렉스빔</v>
          </cell>
          <cell r="F777" t="str">
            <v>(운반 및 가설)</v>
          </cell>
          <cell r="G777" t="str">
            <v>본</v>
          </cell>
          <cell r="H777">
            <v>1671844</v>
          </cell>
          <cell r="I777">
            <v>1300000</v>
          </cell>
          <cell r="J777">
            <v>1300000</v>
          </cell>
          <cell r="K777">
            <v>0</v>
          </cell>
        </row>
        <row r="778">
          <cell r="A778" t="str">
            <v>E2</v>
          </cell>
          <cell r="B778">
            <v>0</v>
          </cell>
          <cell r="C778" t="str">
            <v>계</v>
          </cell>
          <cell r="D778">
            <v>58322</v>
          </cell>
          <cell r="H778">
            <v>0</v>
          </cell>
          <cell r="I778">
            <v>0</v>
          </cell>
          <cell r="J778">
            <v>0</v>
          </cell>
          <cell r="K778">
            <v>0</v>
          </cell>
        </row>
        <row r="779">
          <cell r="A779" t="str">
            <v>T2</v>
          </cell>
          <cell r="B779">
            <v>783</v>
          </cell>
          <cell r="C779" t="str">
            <v>3.27</v>
          </cell>
          <cell r="D779">
            <v>58354</v>
          </cell>
          <cell r="E779" t="str">
            <v>레미콘구입</v>
          </cell>
          <cell r="H779">
            <v>0</v>
          </cell>
          <cell r="I779">
            <v>0</v>
          </cell>
          <cell r="J779">
            <v>0</v>
          </cell>
          <cell r="K779">
            <v>0</v>
          </cell>
        </row>
        <row r="780">
          <cell r="A780" t="str">
            <v>D03109</v>
          </cell>
          <cell r="B780">
            <v>296</v>
          </cell>
          <cell r="D780">
            <v>58378</v>
          </cell>
          <cell r="E780" t="str">
            <v>레미콘</v>
          </cell>
          <cell r="F780" t="str">
            <v>(25-270-15:섬유)</v>
          </cell>
          <cell r="G780" t="str">
            <v>M3</v>
          </cell>
          <cell r="H780">
            <v>51494</v>
          </cell>
          <cell r="I780">
            <v>51000</v>
          </cell>
          <cell r="J780">
            <v>51000</v>
          </cell>
          <cell r="K780">
            <v>0</v>
          </cell>
        </row>
        <row r="781">
          <cell r="A781" t="str">
            <v>M00276</v>
          </cell>
          <cell r="B781">
            <v>867</v>
          </cell>
          <cell r="D781">
            <v>58383</v>
          </cell>
          <cell r="E781" t="str">
            <v>레미콘</v>
          </cell>
          <cell r="F781" t="str">
            <v>25-240-15</v>
          </cell>
          <cell r="G781" t="str">
            <v>M3</v>
          </cell>
          <cell r="H781">
            <v>48609</v>
          </cell>
          <cell r="I781">
            <v>48000</v>
          </cell>
          <cell r="J781">
            <v>48000</v>
          </cell>
          <cell r="K781">
            <v>0</v>
          </cell>
        </row>
        <row r="782">
          <cell r="A782" t="str">
            <v>M01898</v>
          </cell>
          <cell r="B782">
            <v>7</v>
          </cell>
          <cell r="D782">
            <v>58384</v>
          </cell>
          <cell r="E782" t="str">
            <v>레미콘</v>
          </cell>
          <cell r="F782" t="str">
            <v>40-180-8</v>
          </cell>
          <cell r="G782" t="str">
            <v>M3</v>
          </cell>
          <cell r="H782">
            <v>40627</v>
          </cell>
          <cell r="I782">
            <v>40000</v>
          </cell>
          <cell r="J782">
            <v>40000</v>
          </cell>
          <cell r="K782">
            <v>0</v>
          </cell>
        </row>
        <row r="783">
          <cell r="A783" t="str">
            <v>M01661</v>
          </cell>
          <cell r="B783">
            <v>50</v>
          </cell>
          <cell r="D783">
            <v>58448</v>
          </cell>
          <cell r="E783" t="str">
            <v>레미콘</v>
          </cell>
          <cell r="F783" t="str">
            <v>40-160-8</v>
          </cell>
          <cell r="G783" t="str">
            <v>M3</v>
          </cell>
          <cell r="H783">
            <v>39218</v>
          </cell>
          <cell r="I783">
            <v>39000</v>
          </cell>
          <cell r="J783">
            <v>39000</v>
          </cell>
          <cell r="K783">
            <v>0</v>
          </cell>
        </row>
        <row r="784">
          <cell r="A784" t="str">
            <v>E2</v>
          </cell>
          <cell r="B784">
            <v>0</v>
          </cell>
          <cell r="C784" t="str">
            <v>계</v>
          </cell>
          <cell r="D784">
            <v>58512</v>
          </cell>
          <cell r="H784">
            <v>0</v>
          </cell>
          <cell r="I784">
            <v>0</v>
          </cell>
          <cell r="J784">
            <v>0</v>
          </cell>
          <cell r="K784">
            <v>0</v>
          </cell>
        </row>
        <row r="785">
          <cell r="A785" t="str">
            <v>T2</v>
          </cell>
          <cell r="B785">
            <v>793</v>
          </cell>
          <cell r="C785" t="str">
            <v>3.28</v>
          </cell>
          <cell r="D785">
            <v>58640</v>
          </cell>
          <cell r="E785" t="str">
            <v>철근구입</v>
          </cell>
          <cell r="H785">
            <v>0</v>
          </cell>
          <cell r="I785">
            <v>0</v>
          </cell>
          <cell r="J785">
            <v>0</v>
          </cell>
          <cell r="K785">
            <v>0</v>
          </cell>
        </row>
        <row r="786">
          <cell r="A786" t="str">
            <v>T1</v>
          </cell>
          <cell r="B786">
            <v>788</v>
          </cell>
          <cell r="C786" t="str">
            <v>a</v>
          </cell>
          <cell r="D786">
            <v>58704</v>
          </cell>
          <cell r="E786" t="str">
            <v>철근구입</v>
          </cell>
          <cell r="F786" t="str">
            <v>고강</v>
          </cell>
          <cell r="H786">
            <v>0</v>
          </cell>
          <cell r="I786">
            <v>0</v>
          </cell>
          <cell r="J786">
            <v>0</v>
          </cell>
          <cell r="K786">
            <v>0</v>
          </cell>
        </row>
        <row r="787">
          <cell r="A787" t="str">
            <v>D03100</v>
          </cell>
          <cell r="B787">
            <v>5.7759999999999998</v>
          </cell>
          <cell r="D787">
            <v>58736</v>
          </cell>
          <cell r="E787" t="str">
            <v>철근구입</v>
          </cell>
          <cell r="F787" t="str">
            <v>H=13MM</v>
          </cell>
          <cell r="G787" t="str">
            <v>TON</v>
          </cell>
          <cell r="H787">
            <v>334600</v>
          </cell>
          <cell r="I787">
            <v>334000</v>
          </cell>
          <cell r="J787">
            <v>389000</v>
          </cell>
          <cell r="K787">
            <v>0</v>
          </cell>
        </row>
        <row r="788">
          <cell r="A788" t="str">
            <v>D03101</v>
          </cell>
          <cell r="B788">
            <v>73.998000000000005</v>
          </cell>
          <cell r="D788">
            <v>58864</v>
          </cell>
          <cell r="E788" t="str">
            <v>철근구입</v>
          </cell>
          <cell r="F788" t="str">
            <v>H=16MM-32MM</v>
          </cell>
          <cell r="G788" t="str">
            <v>TON</v>
          </cell>
          <cell r="H788">
            <v>330100</v>
          </cell>
          <cell r="I788">
            <v>330000</v>
          </cell>
          <cell r="J788">
            <v>384000</v>
          </cell>
          <cell r="K788">
            <v>0</v>
          </cell>
        </row>
        <row r="789">
          <cell r="A789" t="str">
            <v>E1</v>
          </cell>
          <cell r="B789">
            <v>0</v>
          </cell>
          <cell r="C789" t="str">
            <v>소계</v>
          </cell>
          <cell r="D789">
            <v>59520</v>
          </cell>
          <cell r="H789">
            <v>0</v>
          </cell>
          <cell r="I789">
            <v>0</v>
          </cell>
          <cell r="J789">
            <v>0</v>
          </cell>
          <cell r="K789">
            <v>0</v>
          </cell>
        </row>
        <row r="790">
          <cell r="A790" t="str">
            <v>T1</v>
          </cell>
          <cell r="B790">
            <v>792</v>
          </cell>
          <cell r="C790" t="str">
            <v>b</v>
          </cell>
          <cell r="D790">
            <v>59648</v>
          </cell>
          <cell r="E790" t="str">
            <v>철근구입</v>
          </cell>
          <cell r="F790" t="str">
            <v>연강</v>
          </cell>
          <cell r="H790">
            <v>0</v>
          </cell>
          <cell r="I790">
            <v>0</v>
          </cell>
          <cell r="J790">
            <v>0</v>
          </cell>
          <cell r="K790">
            <v>0</v>
          </cell>
        </row>
        <row r="791">
          <cell r="A791" t="str">
            <v>D03093</v>
          </cell>
          <cell r="B791">
            <v>10.510999999999999</v>
          </cell>
          <cell r="D791">
            <v>59680</v>
          </cell>
          <cell r="E791" t="str">
            <v>철근구입</v>
          </cell>
          <cell r="F791" t="str">
            <v>D=13MM</v>
          </cell>
          <cell r="G791" t="str">
            <v>TON</v>
          </cell>
          <cell r="H791">
            <v>325100</v>
          </cell>
          <cell r="I791">
            <v>325000</v>
          </cell>
          <cell r="J791">
            <v>374000</v>
          </cell>
          <cell r="K791">
            <v>0</v>
          </cell>
        </row>
        <row r="792">
          <cell r="A792" t="str">
            <v>D03094</v>
          </cell>
          <cell r="B792">
            <v>102.536</v>
          </cell>
          <cell r="D792">
            <v>59808</v>
          </cell>
          <cell r="E792" t="str">
            <v>철근구입</v>
          </cell>
          <cell r="F792" t="str">
            <v>D=16MM-32MM</v>
          </cell>
          <cell r="G792" t="str">
            <v>TON</v>
          </cell>
          <cell r="H792">
            <v>320100</v>
          </cell>
          <cell r="I792">
            <v>320000</v>
          </cell>
          <cell r="J792">
            <v>369000</v>
          </cell>
          <cell r="K792">
            <v>0</v>
          </cell>
        </row>
        <row r="793">
          <cell r="A793" t="str">
            <v>E1</v>
          </cell>
          <cell r="B793">
            <v>0</v>
          </cell>
          <cell r="C793" t="str">
            <v>소계</v>
          </cell>
          <cell r="D793">
            <v>60464</v>
          </cell>
          <cell r="H793">
            <v>0</v>
          </cell>
          <cell r="I793">
            <v>0</v>
          </cell>
          <cell r="J793">
            <v>0</v>
          </cell>
          <cell r="K793">
            <v>0</v>
          </cell>
        </row>
        <row r="794">
          <cell r="A794" t="str">
            <v>E2</v>
          </cell>
          <cell r="B794">
            <v>0</v>
          </cell>
          <cell r="C794" t="str">
            <v>계</v>
          </cell>
          <cell r="D794">
            <v>60472</v>
          </cell>
          <cell r="H794">
            <v>0</v>
          </cell>
          <cell r="I794">
            <v>0</v>
          </cell>
          <cell r="J794">
            <v>0</v>
          </cell>
          <cell r="K794">
            <v>0</v>
          </cell>
        </row>
        <row r="795">
          <cell r="A795" t="str">
            <v>E3</v>
          </cell>
          <cell r="B795">
            <v>0</v>
          </cell>
          <cell r="C795" t="str">
            <v>합계</v>
          </cell>
          <cell r="D795">
            <v>60817</v>
          </cell>
          <cell r="H795">
            <v>0</v>
          </cell>
          <cell r="I795">
            <v>0</v>
          </cell>
          <cell r="J795">
            <v>0</v>
          </cell>
          <cell r="K795">
            <v>0</v>
          </cell>
        </row>
        <row r="796">
          <cell r="A796" t="str">
            <v>T3</v>
          </cell>
          <cell r="B796">
            <v>904</v>
          </cell>
          <cell r="C796" t="str">
            <v>3-7)</v>
          </cell>
          <cell r="D796">
            <v>60945</v>
          </cell>
          <cell r="E796" t="str">
            <v>관상교</v>
          </cell>
          <cell r="H796">
            <v>0</v>
          </cell>
          <cell r="I796">
            <v>0</v>
          </cell>
          <cell r="J796">
            <v>0</v>
          </cell>
          <cell r="K796">
            <v>0</v>
          </cell>
        </row>
        <row r="797">
          <cell r="A797" t="str">
            <v>D00694</v>
          </cell>
          <cell r="B797">
            <v>1751</v>
          </cell>
          <cell r="C797" t="str">
            <v>3.01</v>
          </cell>
          <cell r="D797">
            <v>61361</v>
          </cell>
          <cell r="E797" t="str">
            <v>구조물터파기</v>
          </cell>
          <cell r="F797" t="str">
            <v>토사 육상(0-4M)</v>
          </cell>
          <cell r="G797" t="str">
            <v>M3</v>
          </cell>
          <cell r="H797">
            <v>4222</v>
          </cell>
          <cell r="I797">
            <v>2600</v>
          </cell>
          <cell r="J797">
            <v>2500</v>
          </cell>
          <cell r="K797">
            <v>0</v>
          </cell>
        </row>
        <row r="798">
          <cell r="A798" t="str">
            <v>D03314</v>
          </cell>
          <cell r="B798">
            <v>1208</v>
          </cell>
          <cell r="C798" t="str">
            <v>3.02</v>
          </cell>
          <cell r="D798">
            <v>61389</v>
          </cell>
          <cell r="E798" t="str">
            <v>되메우기</v>
          </cell>
          <cell r="F798" t="str">
            <v>(기계70%+인력30%)</v>
          </cell>
          <cell r="G798" t="str">
            <v>M3</v>
          </cell>
          <cell r="H798">
            <v>5607</v>
          </cell>
          <cell r="I798">
            <v>4500</v>
          </cell>
          <cell r="J798">
            <v>4500</v>
          </cell>
          <cell r="K798">
            <v>0</v>
          </cell>
        </row>
        <row r="799">
          <cell r="A799" t="str">
            <v>D03086</v>
          </cell>
          <cell r="B799">
            <v>786</v>
          </cell>
          <cell r="C799" t="str">
            <v>3.03</v>
          </cell>
          <cell r="D799">
            <v>61391</v>
          </cell>
          <cell r="E799" t="str">
            <v>뒷채움 및 다짐</v>
          </cell>
          <cell r="G799" t="str">
            <v>M3</v>
          </cell>
          <cell r="H799">
            <v>26348</v>
          </cell>
          <cell r="I799">
            <v>13000</v>
          </cell>
          <cell r="J799">
            <v>5000</v>
          </cell>
          <cell r="K799">
            <v>0</v>
          </cell>
        </row>
        <row r="800">
          <cell r="A800" t="str">
            <v>T2</v>
          </cell>
          <cell r="B800">
            <v>803</v>
          </cell>
          <cell r="C800" t="str">
            <v>3.04</v>
          </cell>
          <cell r="D800">
            <v>61392</v>
          </cell>
          <cell r="E800" t="str">
            <v>강관말뚝공</v>
          </cell>
          <cell r="H800">
            <v>0</v>
          </cell>
          <cell r="I800">
            <v>0</v>
          </cell>
          <cell r="J800">
            <v>0</v>
          </cell>
          <cell r="K800">
            <v>0</v>
          </cell>
        </row>
        <row r="801">
          <cell r="A801" t="str">
            <v>D02528</v>
          </cell>
          <cell r="B801">
            <v>4183</v>
          </cell>
          <cell r="D801">
            <v>61393</v>
          </cell>
          <cell r="E801" t="str">
            <v>강관파일자재비</v>
          </cell>
          <cell r="F801" t="str">
            <v>D=508MM t=9MM</v>
          </cell>
          <cell r="G801" t="str">
            <v>M</v>
          </cell>
          <cell r="H801">
            <v>50525</v>
          </cell>
          <cell r="I801">
            <v>38000</v>
          </cell>
          <cell r="J801">
            <v>48840</v>
          </cell>
          <cell r="K801">
            <v>0</v>
          </cell>
        </row>
        <row r="802">
          <cell r="A802" t="str">
            <v>D03195</v>
          </cell>
          <cell r="B802">
            <v>3935</v>
          </cell>
          <cell r="D802">
            <v>61457</v>
          </cell>
          <cell r="E802" t="str">
            <v>강관항타,관상교</v>
          </cell>
          <cell r="F802" t="str">
            <v>D=508 t=9mm 15m이상</v>
          </cell>
          <cell r="G802" t="str">
            <v>M</v>
          </cell>
          <cell r="H802">
            <v>12982</v>
          </cell>
          <cell r="I802">
            <v>4500</v>
          </cell>
          <cell r="J802">
            <v>5300</v>
          </cell>
          <cell r="K802">
            <v>0</v>
          </cell>
        </row>
        <row r="803">
          <cell r="A803" t="str">
            <v>D02530</v>
          </cell>
          <cell r="B803">
            <v>240</v>
          </cell>
          <cell r="D803">
            <v>61489</v>
          </cell>
          <cell r="E803" t="str">
            <v>두부및선단보강</v>
          </cell>
          <cell r="F803" t="str">
            <v>D=508mm t=9mm</v>
          </cell>
          <cell r="G803" t="str">
            <v>본</v>
          </cell>
          <cell r="H803">
            <v>159374</v>
          </cell>
          <cell r="I803">
            <v>90000</v>
          </cell>
          <cell r="J803">
            <v>100000</v>
          </cell>
          <cell r="K803">
            <v>0</v>
          </cell>
        </row>
        <row r="804">
          <cell r="A804" t="str">
            <v>E2</v>
          </cell>
          <cell r="B804">
            <v>0</v>
          </cell>
          <cell r="C804" t="str">
            <v>계</v>
          </cell>
          <cell r="D804">
            <v>61505</v>
          </cell>
          <cell r="H804">
            <v>0</v>
          </cell>
          <cell r="I804">
            <v>0</v>
          </cell>
          <cell r="J804">
            <v>0</v>
          </cell>
          <cell r="K804">
            <v>0</v>
          </cell>
        </row>
        <row r="805">
          <cell r="A805" t="str">
            <v>T2</v>
          </cell>
          <cell r="B805">
            <v>811</v>
          </cell>
          <cell r="C805" t="str">
            <v>3.05</v>
          </cell>
          <cell r="D805">
            <v>61585</v>
          </cell>
          <cell r="E805" t="str">
            <v>거푸집공</v>
          </cell>
          <cell r="H805">
            <v>0</v>
          </cell>
          <cell r="I805">
            <v>0</v>
          </cell>
          <cell r="J805">
            <v>0</v>
          </cell>
          <cell r="K805">
            <v>0</v>
          </cell>
        </row>
        <row r="806">
          <cell r="A806" t="str">
            <v>T1</v>
          </cell>
          <cell r="B806">
            <v>809</v>
          </cell>
          <cell r="C806" t="str">
            <v>a</v>
          </cell>
          <cell r="D806">
            <v>61648</v>
          </cell>
          <cell r="E806" t="str">
            <v>합판거푸집</v>
          </cell>
          <cell r="H806">
            <v>0</v>
          </cell>
          <cell r="I806">
            <v>0</v>
          </cell>
          <cell r="J806">
            <v>0</v>
          </cell>
          <cell r="K806">
            <v>0</v>
          </cell>
        </row>
        <row r="807">
          <cell r="A807" t="str">
            <v>D00071</v>
          </cell>
          <cell r="B807">
            <v>4147</v>
          </cell>
          <cell r="D807">
            <v>61649</v>
          </cell>
          <cell r="E807" t="str">
            <v>합판거푸집</v>
          </cell>
          <cell r="F807" t="str">
            <v>(합판 3회)</v>
          </cell>
          <cell r="G807" t="str">
            <v>M2</v>
          </cell>
          <cell r="H807">
            <v>19340</v>
          </cell>
          <cell r="I807">
            <v>19000</v>
          </cell>
          <cell r="J807">
            <v>20000</v>
          </cell>
          <cell r="K807">
            <v>0</v>
          </cell>
        </row>
        <row r="808">
          <cell r="A808" t="str">
            <v>D00072</v>
          </cell>
          <cell r="B808">
            <v>407</v>
          </cell>
          <cell r="D808">
            <v>61713</v>
          </cell>
          <cell r="E808" t="str">
            <v>합판거푸집</v>
          </cell>
          <cell r="F808" t="str">
            <v>(합판 4회)</v>
          </cell>
          <cell r="G808" t="str">
            <v>M2</v>
          </cell>
          <cell r="H808">
            <v>16534</v>
          </cell>
          <cell r="I808">
            <v>16000</v>
          </cell>
          <cell r="J808">
            <v>18000</v>
          </cell>
          <cell r="K808">
            <v>0</v>
          </cell>
        </row>
        <row r="809">
          <cell r="A809" t="str">
            <v>D00074</v>
          </cell>
          <cell r="B809">
            <v>105</v>
          </cell>
          <cell r="D809">
            <v>61729</v>
          </cell>
          <cell r="E809" t="str">
            <v>합판거푸집</v>
          </cell>
          <cell r="F809" t="str">
            <v>(합판 6회)</v>
          </cell>
          <cell r="G809" t="str">
            <v>M2</v>
          </cell>
          <cell r="H809">
            <v>13530</v>
          </cell>
          <cell r="I809">
            <v>13000</v>
          </cell>
          <cell r="J809">
            <v>16000</v>
          </cell>
          <cell r="K809">
            <v>0</v>
          </cell>
        </row>
        <row r="810">
          <cell r="A810" t="str">
            <v>E1</v>
          </cell>
          <cell r="B810">
            <v>0</v>
          </cell>
          <cell r="C810" t="str">
            <v>소계</v>
          </cell>
          <cell r="D810">
            <v>61745</v>
          </cell>
          <cell r="H810">
            <v>0</v>
          </cell>
          <cell r="I810">
            <v>0</v>
          </cell>
          <cell r="J810">
            <v>0</v>
          </cell>
          <cell r="K810">
            <v>0</v>
          </cell>
        </row>
        <row r="811">
          <cell r="A811" t="str">
            <v>D02870</v>
          </cell>
          <cell r="B811">
            <v>246</v>
          </cell>
          <cell r="C811" t="str">
            <v>b</v>
          </cell>
          <cell r="D811">
            <v>61752</v>
          </cell>
          <cell r="E811" t="str">
            <v>원형거푸집</v>
          </cell>
          <cell r="F811" t="str">
            <v>(강재:0-7M)</v>
          </cell>
          <cell r="G811" t="str">
            <v>M2</v>
          </cell>
          <cell r="H811">
            <v>19375</v>
          </cell>
          <cell r="I811">
            <v>19000</v>
          </cell>
          <cell r="J811">
            <v>14000</v>
          </cell>
          <cell r="K811">
            <v>0</v>
          </cell>
        </row>
        <row r="812">
          <cell r="A812" t="str">
            <v>E2</v>
          </cell>
          <cell r="B812">
            <v>0</v>
          </cell>
          <cell r="C812" t="str">
            <v>계</v>
          </cell>
          <cell r="D812">
            <v>61759</v>
          </cell>
          <cell r="H812">
            <v>0</v>
          </cell>
          <cell r="I812">
            <v>0</v>
          </cell>
          <cell r="J812">
            <v>0</v>
          </cell>
          <cell r="K812">
            <v>0</v>
          </cell>
        </row>
        <row r="813">
          <cell r="A813" t="str">
            <v>D00957</v>
          </cell>
          <cell r="B813">
            <v>1569</v>
          </cell>
          <cell r="C813" t="str">
            <v>3.06</v>
          </cell>
          <cell r="D813">
            <v>61772</v>
          </cell>
          <cell r="E813" t="str">
            <v>강관비계</v>
          </cell>
          <cell r="F813" t="str">
            <v>(강관:0-30m)</v>
          </cell>
          <cell r="G813" t="str">
            <v>M2</v>
          </cell>
          <cell r="H813">
            <v>8958</v>
          </cell>
          <cell r="I813">
            <v>8000</v>
          </cell>
          <cell r="J813">
            <v>8500</v>
          </cell>
          <cell r="K813">
            <v>0</v>
          </cell>
        </row>
        <row r="814">
          <cell r="A814" t="str">
            <v>T2</v>
          </cell>
          <cell r="B814">
            <v>816</v>
          </cell>
          <cell r="C814" t="str">
            <v>3.07</v>
          </cell>
          <cell r="D814">
            <v>61789</v>
          </cell>
          <cell r="E814" t="str">
            <v>동바리공</v>
          </cell>
          <cell r="H814">
            <v>0</v>
          </cell>
          <cell r="I814">
            <v>0</v>
          </cell>
          <cell r="J814">
            <v>0</v>
          </cell>
          <cell r="K814">
            <v>0</v>
          </cell>
        </row>
        <row r="815">
          <cell r="A815" t="str">
            <v>D00640</v>
          </cell>
          <cell r="B815">
            <v>1985</v>
          </cell>
          <cell r="D815">
            <v>61797</v>
          </cell>
          <cell r="E815" t="str">
            <v>동바리</v>
          </cell>
          <cell r="F815" t="str">
            <v>(목재 4회)</v>
          </cell>
          <cell r="G815" t="str">
            <v>공M3</v>
          </cell>
          <cell r="H815">
            <v>22201</v>
          </cell>
          <cell r="I815">
            <v>12000</v>
          </cell>
          <cell r="J815">
            <v>12000</v>
          </cell>
          <cell r="K815">
            <v>0</v>
          </cell>
        </row>
        <row r="816">
          <cell r="A816" t="str">
            <v>D00412</v>
          </cell>
          <cell r="B816">
            <v>438</v>
          </cell>
          <cell r="D816">
            <v>61805</v>
          </cell>
          <cell r="E816" t="str">
            <v>강관동바리</v>
          </cell>
          <cell r="F816" t="str">
            <v>(강관)</v>
          </cell>
          <cell r="G816" t="str">
            <v>공M3</v>
          </cell>
          <cell r="H816">
            <v>18801</v>
          </cell>
          <cell r="I816">
            <v>10000</v>
          </cell>
          <cell r="J816">
            <v>8000</v>
          </cell>
          <cell r="K816">
            <v>0</v>
          </cell>
        </row>
        <row r="817">
          <cell r="A817" t="str">
            <v>E2</v>
          </cell>
          <cell r="B817">
            <v>0</v>
          </cell>
          <cell r="C817" t="str">
            <v>계</v>
          </cell>
          <cell r="D817">
            <v>61813</v>
          </cell>
          <cell r="H817">
            <v>0</v>
          </cell>
          <cell r="I817">
            <v>0</v>
          </cell>
          <cell r="J817">
            <v>0</v>
          </cell>
          <cell r="K817">
            <v>0</v>
          </cell>
        </row>
        <row r="818">
          <cell r="A818" t="str">
            <v>T2</v>
          </cell>
          <cell r="B818">
            <v>820</v>
          </cell>
          <cell r="C818" t="str">
            <v>3.08</v>
          </cell>
          <cell r="D818">
            <v>61821</v>
          </cell>
          <cell r="E818" t="str">
            <v>시공이음</v>
          </cell>
          <cell r="H818">
            <v>0</v>
          </cell>
          <cell r="I818">
            <v>0</v>
          </cell>
          <cell r="J818">
            <v>0</v>
          </cell>
          <cell r="K818">
            <v>0</v>
          </cell>
        </row>
        <row r="819">
          <cell r="A819" t="str">
            <v>D03261</v>
          </cell>
          <cell r="B819">
            <v>215</v>
          </cell>
          <cell r="D819">
            <v>61825</v>
          </cell>
          <cell r="E819" t="str">
            <v>시공이음.</v>
          </cell>
          <cell r="F819" t="str">
            <v>(스치로폴:T=10㎜)</v>
          </cell>
          <cell r="G819" t="str">
            <v>M2</v>
          </cell>
          <cell r="H819">
            <v>647</v>
          </cell>
          <cell r="I819">
            <v>600</v>
          </cell>
          <cell r="J819">
            <v>2000</v>
          </cell>
          <cell r="K819">
            <v>0</v>
          </cell>
        </row>
        <row r="820">
          <cell r="A820" t="str">
            <v>D01505</v>
          </cell>
          <cell r="B820">
            <v>24</v>
          </cell>
          <cell r="D820">
            <v>61829</v>
          </cell>
          <cell r="E820" t="str">
            <v>시공이음</v>
          </cell>
          <cell r="F820" t="str">
            <v>(스치로폴:T=20㎜)</v>
          </cell>
          <cell r="G820" t="str">
            <v>M2</v>
          </cell>
          <cell r="H820">
            <v>1296</v>
          </cell>
          <cell r="I820">
            <v>1000</v>
          </cell>
          <cell r="J820">
            <v>3500</v>
          </cell>
          <cell r="K820">
            <v>0</v>
          </cell>
        </row>
        <row r="821">
          <cell r="A821" t="str">
            <v>E2</v>
          </cell>
          <cell r="B821">
            <v>0</v>
          </cell>
          <cell r="C821" t="str">
            <v>계</v>
          </cell>
          <cell r="D821">
            <v>61831</v>
          </cell>
          <cell r="H821">
            <v>0</v>
          </cell>
          <cell r="I821">
            <v>0</v>
          </cell>
          <cell r="J821">
            <v>0</v>
          </cell>
          <cell r="K821">
            <v>0</v>
          </cell>
        </row>
        <row r="822">
          <cell r="A822" t="str">
            <v>T2</v>
          </cell>
          <cell r="B822">
            <v>825</v>
          </cell>
          <cell r="C822" t="str">
            <v>3.09</v>
          </cell>
          <cell r="D822">
            <v>61833</v>
          </cell>
          <cell r="E822" t="str">
            <v>철근가공조립</v>
          </cell>
          <cell r="H822">
            <v>0</v>
          </cell>
          <cell r="I822">
            <v>0</v>
          </cell>
          <cell r="J822">
            <v>0</v>
          </cell>
          <cell r="K822">
            <v>0</v>
          </cell>
        </row>
        <row r="823">
          <cell r="A823" t="str">
            <v>D00326</v>
          </cell>
          <cell r="B823">
            <v>281.024</v>
          </cell>
          <cell r="D823">
            <v>61835</v>
          </cell>
          <cell r="E823" t="str">
            <v>철근가공조립</v>
          </cell>
          <cell r="F823" t="str">
            <v>(보 통)</v>
          </cell>
          <cell r="G823" t="str">
            <v>TON</v>
          </cell>
          <cell r="H823">
            <v>398697</v>
          </cell>
          <cell r="I823">
            <v>300000</v>
          </cell>
          <cell r="J823">
            <v>280000</v>
          </cell>
          <cell r="K823">
            <v>0</v>
          </cell>
        </row>
        <row r="824">
          <cell r="A824" t="str">
            <v>D00327</v>
          </cell>
          <cell r="B824">
            <v>165.30199999999999</v>
          </cell>
          <cell r="D824">
            <v>61836</v>
          </cell>
          <cell r="E824" t="str">
            <v>철근가공조립</v>
          </cell>
          <cell r="F824" t="str">
            <v>(복 잡)</v>
          </cell>
          <cell r="G824" t="str">
            <v>TON</v>
          </cell>
          <cell r="H824">
            <v>500175</v>
          </cell>
          <cell r="I824">
            <v>350000</v>
          </cell>
          <cell r="J824">
            <v>300000</v>
          </cell>
          <cell r="K824">
            <v>0</v>
          </cell>
        </row>
        <row r="825">
          <cell r="A825" t="str">
            <v>D02221</v>
          </cell>
          <cell r="B825">
            <v>147.114</v>
          </cell>
          <cell r="D825">
            <v>61837</v>
          </cell>
          <cell r="E825" t="str">
            <v>철근가공조립</v>
          </cell>
          <cell r="F825" t="str">
            <v>(매우복잡)</v>
          </cell>
          <cell r="G825" t="str">
            <v>TON</v>
          </cell>
          <cell r="H825">
            <v>554189</v>
          </cell>
          <cell r="I825">
            <v>380000</v>
          </cell>
          <cell r="J825">
            <v>320000</v>
          </cell>
          <cell r="K825">
            <v>0</v>
          </cell>
        </row>
        <row r="826">
          <cell r="A826" t="str">
            <v>E2</v>
          </cell>
          <cell r="B826">
            <v>0</v>
          </cell>
          <cell r="C826" t="str">
            <v>계</v>
          </cell>
          <cell r="D826">
            <v>61965</v>
          </cell>
          <cell r="H826">
            <v>0</v>
          </cell>
          <cell r="I826">
            <v>0</v>
          </cell>
          <cell r="J826">
            <v>0</v>
          </cell>
          <cell r="K826">
            <v>0</v>
          </cell>
        </row>
        <row r="827">
          <cell r="A827" t="str">
            <v>T2</v>
          </cell>
          <cell r="B827">
            <v>829</v>
          </cell>
          <cell r="C827" t="str">
            <v>3.10</v>
          </cell>
          <cell r="D827">
            <v>62029</v>
          </cell>
          <cell r="E827" t="str">
            <v>거푸집간격제</v>
          </cell>
          <cell r="H827">
            <v>0</v>
          </cell>
          <cell r="I827">
            <v>0</v>
          </cell>
          <cell r="J827">
            <v>0</v>
          </cell>
          <cell r="K827">
            <v>0</v>
          </cell>
        </row>
        <row r="828">
          <cell r="A828" t="str">
            <v>D01510</v>
          </cell>
          <cell r="B828">
            <v>2656</v>
          </cell>
          <cell r="D828">
            <v>62061</v>
          </cell>
          <cell r="E828" t="str">
            <v>스페이서(수평용)</v>
          </cell>
          <cell r="F828" t="str">
            <v>(암거,교량)</v>
          </cell>
          <cell r="G828" t="str">
            <v>M2</v>
          </cell>
          <cell r="H828">
            <v>411</v>
          </cell>
          <cell r="I828">
            <v>400</v>
          </cell>
          <cell r="J828">
            <v>500</v>
          </cell>
          <cell r="K828">
            <v>0</v>
          </cell>
        </row>
        <row r="829">
          <cell r="A829" t="str">
            <v>D03263</v>
          </cell>
          <cell r="B829">
            <v>1670</v>
          </cell>
          <cell r="D829">
            <v>62077</v>
          </cell>
          <cell r="E829" t="str">
            <v>스페이서(수직용)</v>
          </cell>
          <cell r="F829" t="str">
            <v>(암거,교량)</v>
          </cell>
          <cell r="G829" t="str">
            <v>M2</v>
          </cell>
          <cell r="H829">
            <v>588</v>
          </cell>
          <cell r="I829">
            <v>500</v>
          </cell>
          <cell r="J829">
            <v>700</v>
          </cell>
          <cell r="K829">
            <v>0</v>
          </cell>
        </row>
        <row r="830">
          <cell r="A830" t="str">
            <v>E2</v>
          </cell>
          <cell r="B830">
            <v>0</v>
          </cell>
          <cell r="C830" t="str">
            <v>계</v>
          </cell>
          <cell r="D830">
            <v>62085</v>
          </cell>
          <cell r="H830">
            <v>0</v>
          </cell>
          <cell r="I830">
            <v>0</v>
          </cell>
          <cell r="J830">
            <v>0</v>
          </cell>
          <cell r="K830">
            <v>0</v>
          </cell>
        </row>
        <row r="831">
          <cell r="A831" t="str">
            <v>T2</v>
          </cell>
          <cell r="B831">
            <v>833</v>
          </cell>
          <cell r="C831" t="str">
            <v>3.11</v>
          </cell>
          <cell r="D831">
            <v>62089</v>
          </cell>
          <cell r="E831" t="str">
            <v>콘크리트타설공</v>
          </cell>
          <cell r="H831">
            <v>0</v>
          </cell>
          <cell r="I831">
            <v>0</v>
          </cell>
          <cell r="J831">
            <v>0</v>
          </cell>
          <cell r="K831">
            <v>0</v>
          </cell>
        </row>
        <row r="832">
          <cell r="A832" t="str">
            <v>D02624</v>
          </cell>
          <cell r="B832">
            <v>126</v>
          </cell>
          <cell r="D832">
            <v>62092</v>
          </cell>
          <cell r="E832" t="str">
            <v>콘크리트타설</v>
          </cell>
          <cell r="F832" t="str">
            <v>(무근:VIB제외)</v>
          </cell>
          <cell r="G832" t="str">
            <v>M3</v>
          </cell>
          <cell r="H832">
            <v>20866</v>
          </cell>
          <cell r="I832">
            <v>16000</v>
          </cell>
          <cell r="J832">
            <v>16000</v>
          </cell>
          <cell r="K832">
            <v>0</v>
          </cell>
        </row>
        <row r="833">
          <cell r="A833" t="str">
            <v>D02626</v>
          </cell>
          <cell r="B833">
            <v>3034</v>
          </cell>
          <cell r="D833">
            <v>62093</v>
          </cell>
          <cell r="E833" t="str">
            <v>철근콘크리트타설</v>
          </cell>
          <cell r="F833" t="str">
            <v>(펌프카:15M이하:VIB)</v>
          </cell>
          <cell r="G833" t="str">
            <v>M3</v>
          </cell>
          <cell r="H833">
            <v>10319</v>
          </cell>
          <cell r="I833">
            <v>10000</v>
          </cell>
          <cell r="J833">
            <v>17000</v>
          </cell>
          <cell r="K833">
            <v>0</v>
          </cell>
        </row>
        <row r="834">
          <cell r="A834" t="str">
            <v>E2</v>
          </cell>
          <cell r="B834">
            <v>0</v>
          </cell>
          <cell r="C834" t="str">
            <v>계</v>
          </cell>
          <cell r="D834">
            <v>62221</v>
          </cell>
          <cell r="H834">
            <v>0</v>
          </cell>
          <cell r="I834">
            <v>0</v>
          </cell>
          <cell r="J834">
            <v>0</v>
          </cell>
          <cell r="K834">
            <v>0</v>
          </cell>
        </row>
        <row r="835">
          <cell r="A835" t="str">
            <v>T2</v>
          </cell>
          <cell r="B835">
            <v>837</v>
          </cell>
          <cell r="C835" t="str">
            <v>3.12</v>
          </cell>
          <cell r="D835">
            <v>62253</v>
          </cell>
          <cell r="E835" t="str">
            <v>표면처리</v>
          </cell>
          <cell r="H835">
            <v>0</v>
          </cell>
          <cell r="I835">
            <v>0</v>
          </cell>
          <cell r="J835">
            <v>0</v>
          </cell>
          <cell r="K835">
            <v>0</v>
          </cell>
        </row>
        <row r="836">
          <cell r="A836" t="str">
            <v>D01944</v>
          </cell>
          <cell r="B836">
            <v>1757</v>
          </cell>
          <cell r="D836">
            <v>62285</v>
          </cell>
          <cell r="E836" t="str">
            <v>슬래브면고르기</v>
          </cell>
          <cell r="F836" t="str">
            <v>(데크피니샤)</v>
          </cell>
          <cell r="G836" t="str">
            <v>M2</v>
          </cell>
          <cell r="H836">
            <v>486</v>
          </cell>
          <cell r="I836">
            <v>400</v>
          </cell>
          <cell r="J836">
            <v>4500</v>
          </cell>
          <cell r="K836">
            <v>0</v>
          </cell>
        </row>
        <row r="837">
          <cell r="A837" t="str">
            <v>D00493</v>
          </cell>
          <cell r="B837">
            <v>1757</v>
          </cell>
          <cell r="D837">
            <v>62317</v>
          </cell>
          <cell r="E837" t="str">
            <v>슬라브양생</v>
          </cell>
          <cell r="G837" t="str">
            <v>M2</v>
          </cell>
          <cell r="H837">
            <v>328</v>
          </cell>
          <cell r="I837">
            <v>300</v>
          </cell>
          <cell r="J837">
            <v>600</v>
          </cell>
          <cell r="K837">
            <v>0</v>
          </cell>
        </row>
        <row r="838">
          <cell r="A838" t="str">
            <v>E2</v>
          </cell>
          <cell r="B838">
            <v>0</v>
          </cell>
          <cell r="C838" t="str">
            <v>계</v>
          </cell>
          <cell r="D838">
            <v>62333</v>
          </cell>
          <cell r="H838">
            <v>0</v>
          </cell>
          <cell r="I838">
            <v>0</v>
          </cell>
          <cell r="J838">
            <v>0</v>
          </cell>
          <cell r="K838">
            <v>0</v>
          </cell>
        </row>
        <row r="839">
          <cell r="A839" t="str">
            <v>T2</v>
          </cell>
          <cell r="B839">
            <v>843</v>
          </cell>
          <cell r="C839" t="str">
            <v>3.13</v>
          </cell>
          <cell r="D839">
            <v>62461</v>
          </cell>
          <cell r="E839" t="str">
            <v>교량받침</v>
          </cell>
          <cell r="H839">
            <v>0</v>
          </cell>
          <cell r="I839">
            <v>0</v>
          </cell>
          <cell r="J839">
            <v>0</v>
          </cell>
          <cell r="K839">
            <v>0</v>
          </cell>
        </row>
        <row r="840">
          <cell r="A840" t="str">
            <v>D02409</v>
          </cell>
          <cell r="B840">
            <v>2</v>
          </cell>
          <cell r="D840">
            <v>62589</v>
          </cell>
          <cell r="E840" t="str">
            <v>교좌장치(탄성받침)</v>
          </cell>
          <cell r="F840" t="str">
            <v>(고정단: 135TON)</v>
          </cell>
          <cell r="G840" t="str">
            <v>SET</v>
          </cell>
          <cell r="H840">
            <v>2625825</v>
          </cell>
          <cell r="I840">
            <v>1800000</v>
          </cell>
          <cell r="J840">
            <v>1865500</v>
          </cell>
          <cell r="K840">
            <v>0</v>
          </cell>
        </row>
        <row r="841">
          <cell r="A841" t="str">
            <v>D02419</v>
          </cell>
          <cell r="B841">
            <v>10</v>
          </cell>
          <cell r="D841">
            <v>62653</v>
          </cell>
          <cell r="E841" t="str">
            <v>교좌장치(탄성받침)</v>
          </cell>
          <cell r="F841" t="str">
            <v>(종방향: 135TON)</v>
          </cell>
          <cell r="G841" t="str">
            <v>SET</v>
          </cell>
          <cell r="H841">
            <v>2585825</v>
          </cell>
          <cell r="I841">
            <v>1800000</v>
          </cell>
          <cell r="J841">
            <v>1833000</v>
          </cell>
          <cell r="K841">
            <v>0</v>
          </cell>
        </row>
        <row r="842">
          <cell r="A842" t="str">
            <v>D02420</v>
          </cell>
          <cell r="B842">
            <v>8</v>
          </cell>
          <cell r="D842">
            <v>62685</v>
          </cell>
          <cell r="E842" t="str">
            <v>교좌장치(탄성받침)</v>
          </cell>
          <cell r="F842" t="str">
            <v>(횡방향: 135TON)</v>
          </cell>
          <cell r="G842" t="str">
            <v>SET</v>
          </cell>
          <cell r="H842">
            <v>2585825</v>
          </cell>
          <cell r="I842">
            <v>1800000</v>
          </cell>
          <cell r="J842">
            <v>1560000</v>
          </cell>
          <cell r="K842">
            <v>0</v>
          </cell>
        </row>
        <row r="843">
          <cell r="A843" t="str">
            <v>D02427</v>
          </cell>
          <cell r="B843">
            <v>40</v>
          </cell>
          <cell r="D843">
            <v>62701</v>
          </cell>
          <cell r="E843" t="str">
            <v>교좌장치(탄성받침)</v>
          </cell>
          <cell r="F843" t="str">
            <v>(양방향: 135TON)</v>
          </cell>
          <cell r="G843" t="str">
            <v>SET</v>
          </cell>
          <cell r="H843">
            <v>2215825</v>
          </cell>
          <cell r="I843">
            <v>1800000</v>
          </cell>
          <cell r="J843">
            <v>1865500</v>
          </cell>
          <cell r="K843">
            <v>0</v>
          </cell>
        </row>
        <row r="844">
          <cell r="A844" t="str">
            <v>E2</v>
          </cell>
          <cell r="B844">
            <v>0</v>
          </cell>
          <cell r="C844" t="str">
            <v>계</v>
          </cell>
          <cell r="D844">
            <v>62713</v>
          </cell>
          <cell r="H844">
            <v>0</v>
          </cell>
          <cell r="I844">
            <v>0</v>
          </cell>
          <cell r="J844">
            <v>0</v>
          </cell>
          <cell r="K844">
            <v>0</v>
          </cell>
        </row>
        <row r="845">
          <cell r="A845" t="str">
            <v>T2</v>
          </cell>
          <cell r="B845">
            <v>847</v>
          </cell>
          <cell r="C845" t="str">
            <v>3.14</v>
          </cell>
          <cell r="D845">
            <v>62992</v>
          </cell>
          <cell r="E845" t="str">
            <v>신축이음장치</v>
          </cell>
          <cell r="H845">
            <v>0</v>
          </cell>
          <cell r="I845">
            <v>0</v>
          </cell>
          <cell r="J845">
            <v>0</v>
          </cell>
          <cell r="K845">
            <v>0</v>
          </cell>
        </row>
        <row r="846">
          <cell r="A846" t="str">
            <v>D02936</v>
          </cell>
          <cell r="B846">
            <v>19</v>
          </cell>
          <cell r="D846">
            <v>62996</v>
          </cell>
          <cell r="E846" t="str">
            <v>신축이음장치</v>
          </cell>
          <cell r="F846" t="str">
            <v>(NO-50)</v>
          </cell>
          <cell r="G846" t="str">
            <v>M</v>
          </cell>
          <cell r="H846">
            <v>282695</v>
          </cell>
          <cell r="I846">
            <v>200000</v>
          </cell>
          <cell r="J846">
            <v>350000</v>
          </cell>
          <cell r="K846">
            <v>0</v>
          </cell>
        </row>
        <row r="847">
          <cell r="A847" t="str">
            <v>D02985</v>
          </cell>
          <cell r="B847">
            <v>19</v>
          </cell>
          <cell r="D847">
            <v>62998</v>
          </cell>
          <cell r="E847" t="str">
            <v>신축이음장치</v>
          </cell>
          <cell r="F847" t="str">
            <v>(NO100)</v>
          </cell>
          <cell r="G847" t="str">
            <v>M</v>
          </cell>
          <cell r="H847">
            <v>771695</v>
          </cell>
          <cell r="I847">
            <v>600000</v>
          </cell>
          <cell r="J847">
            <v>650000</v>
          </cell>
          <cell r="K847">
            <v>0</v>
          </cell>
        </row>
        <row r="848">
          <cell r="A848" t="str">
            <v>E2</v>
          </cell>
          <cell r="B848">
            <v>0</v>
          </cell>
          <cell r="C848" t="str">
            <v>계</v>
          </cell>
          <cell r="D848">
            <v>62999</v>
          </cell>
          <cell r="H848">
            <v>0</v>
          </cell>
          <cell r="I848">
            <v>0</v>
          </cell>
          <cell r="J848">
            <v>0</v>
          </cell>
          <cell r="K848">
            <v>0</v>
          </cell>
        </row>
        <row r="849">
          <cell r="A849" t="str">
            <v>T2</v>
          </cell>
          <cell r="B849">
            <v>851</v>
          </cell>
          <cell r="C849" t="str">
            <v>3.15</v>
          </cell>
          <cell r="D849">
            <v>63000</v>
          </cell>
          <cell r="E849" t="str">
            <v>방수공</v>
          </cell>
          <cell r="H849">
            <v>0</v>
          </cell>
          <cell r="I849">
            <v>0</v>
          </cell>
          <cell r="J849">
            <v>0</v>
          </cell>
          <cell r="K849">
            <v>0</v>
          </cell>
        </row>
        <row r="850">
          <cell r="A850" t="str">
            <v>D00495</v>
          </cell>
          <cell r="B850">
            <v>1757</v>
          </cell>
          <cell r="D850">
            <v>63004</v>
          </cell>
          <cell r="E850" t="str">
            <v>교면방수</v>
          </cell>
          <cell r="F850" t="str">
            <v>도막방수</v>
          </cell>
          <cell r="G850" t="str">
            <v>M2</v>
          </cell>
          <cell r="H850">
            <v>20568</v>
          </cell>
          <cell r="I850">
            <v>10000</v>
          </cell>
          <cell r="J850">
            <v>20000</v>
          </cell>
          <cell r="K850">
            <v>0</v>
          </cell>
        </row>
        <row r="851">
          <cell r="A851" t="str">
            <v>D03089</v>
          </cell>
          <cell r="B851">
            <v>139</v>
          </cell>
          <cell r="D851">
            <v>63005</v>
          </cell>
          <cell r="E851" t="str">
            <v>아스팔트 배면방수</v>
          </cell>
          <cell r="G851" t="str">
            <v>M2</v>
          </cell>
          <cell r="H851">
            <v>4671</v>
          </cell>
          <cell r="I851">
            <v>2000</v>
          </cell>
          <cell r="J851">
            <v>15000</v>
          </cell>
          <cell r="K851">
            <v>0</v>
          </cell>
        </row>
        <row r="852">
          <cell r="A852" t="str">
            <v>E2</v>
          </cell>
          <cell r="B852">
            <v>0</v>
          </cell>
          <cell r="C852" t="str">
            <v>계</v>
          </cell>
          <cell r="D852">
            <v>63006</v>
          </cell>
          <cell r="H852">
            <v>0</v>
          </cell>
          <cell r="I852">
            <v>0</v>
          </cell>
          <cell r="J852">
            <v>0</v>
          </cell>
          <cell r="K852">
            <v>0</v>
          </cell>
        </row>
        <row r="853">
          <cell r="A853" t="str">
            <v>D02725</v>
          </cell>
          <cell r="B853">
            <v>96</v>
          </cell>
          <cell r="C853" t="str">
            <v>3.16</v>
          </cell>
          <cell r="D853">
            <v>63007</v>
          </cell>
          <cell r="E853" t="str">
            <v>다우웰바</v>
          </cell>
          <cell r="G853" t="str">
            <v>EA</v>
          </cell>
          <cell r="H853">
            <v>7781</v>
          </cell>
          <cell r="I853">
            <v>4000</v>
          </cell>
          <cell r="J853">
            <v>6000</v>
          </cell>
          <cell r="K853">
            <v>0</v>
          </cell>
        </row>
        <row r="854">
          <cell r="A854" t="str">
            <v>T2</v>
          </cell>
          <cell r="B854">
            <v>856</v>
          </cell>
          <cell r="C854" t="str">
            <v>3.17</v>
          </cell>
          <cell r="D854">
            <v>63008</v>
          </cell>
          <cell r="E854" t="str">
            <v>무수축콘크리트</v>
          </cell>
          <cell r="H854">
            <v>0</v>
          </cell>
          <cell r="I854">
            <v>0</v>
          </cell>
          <cell r="J854">
            <v>0</v>
          </cell>
          <cell r="K854">
            <v>0</v>
          </cell>
        </row>
        <row r="855">
          <cell r="A855" t="str">
            <v>D00662</v>
          </cell>
          <cell r="B855">
            <v>3023</v>
          </cell>
          <cell r="D855">
            <v>63072</v>
          </cell>
          <cell r="E855" t="str">
            <v>무수축몰탈</v>
          </cell>
          <cell r="G855" t="str">
            <v>M3</v>
          </cell>
          <cell r="H855">
            <v>159325</v>
          </cell>
          <cell r="I855">
            <v>130000</v>
          </cell>
          <cell r="J855">
            <v>130000</v>
          </cell>
          <cell r="K855">
            <v>0</v>
          </cell>
        </row>
        <row r="856">
          <cell r="A856" t="str">
            <v>D00498</v>
          </cell>
          <cell r="B856">
            <v>4.4960000000000004</v>
          </cell>
          <cell r="D856">
            <v>63104</v>
          </cell>
          <cell r="E856" t="str">
            <v>무수축콘크리트</v>
          </cell>
          <cell r="G856" t="str">
            <v>M3</v>
          </cell>
          <cell r="H856">
            <v>208026</v>
          </cell>
          <cell r="I856">
            <v>170000</v>
          </cell>
          <cell r="J856">
            <v>170000</v>
          </cell>
          <cell r="K856">
            <v>0</v>
          </cell>
        </row>
        <row r="857">
          <cell r="A857" t="str">
            <v>E2</v>
          </cell>
          <cell r="B857">
            <v>0</v>
          </cell>
          <cell r="C857" t="str">
            <v>계</v>
          </cell>
          <cell r="D857">
            <v>63120</v>
          </cell>
          <cell r="H857">
            <v>0</v>
          </cell>
          <cell r="I857">
            <v>0</v>
          </cell>
          <cell r="J857">
            <v>0</v>
          </cell>
          <cell r="K857">
            <v>0</v>
          </cell>
        </row>
        <row r="858">
          <cell r="A858" t="str">
            <v>T2</v>
          </cell>
          <cell r="B858">
            <v>865</v>
          </cell>
          <cell r="C858" t="str">
            <v>3.18</v>
          </cell>
          <cell r="D858">
            <v>63128</v>
          </cell>
          <cell r="E858" t="str">
            <v>배수시설공</v>
          </cell>
          <cell r="H858">
            <v>0</v>
          </cell>
          <cell r="I858">
            <v>0</v>
          </cell>
          <cell r="J858">
            <v>0</v>
          </cell>
          <cell r="K858">
            <v>0</v>
          </cell>
        </row>
        <row r="859">
          <cell r="A859" t="str">
            <v>D03316</v>
          </cell>
          <cell r="B859">
            <v>10</v>
          </cell>
          <cell r="D859">
            <v>63132</v>
          </cell>
          <cell r="E859" t="str">
            <v>하천용집수구</v>
          </cell>
          <cell r="F859" t="str">
            <v>(주철)</v>
          </cell>
          <cell r="G859" t="str">
            <v>EA</v>
          </cell>
          <cell r="H859">
            <v>38345</v>
          </cell>
          <cell r="I859">
            <v>20000</v>
          </cell>
          <cell r="J859">
            <v>50000</v>
          </cell>
          <cell r="K859">
            <v>0</v>
          </cell>
        </row>
        <row r="860">
          <cell r="A860" t="str">
            <v>D03317</v>
          </cell>
          <cell r="B860">
            <v>32</v>
          </cell>
          <cell r="D860">
            <v>63134</v>
          </cell>
          <cell r="E860" t="str">
            <v>하천용집수구</v>
          </cell>
          <cell r="F860" t="str">
            <v>(아연도강관)</v>
          </cell>
          <cell r="G860" t="str">
            <v>M</v>
          </cell>
          <cell r="H860">
            <v>13730</v>
          </cell>
          <cell r="I860">
            <v>10000</v>
          </cell>
          <cell r="J860">
            <v>20000</v>
          </cell>
          <cell r="K860">
            <v>0</v>
          </cell>
        </row>
        <row r="861">
          <cell r="A861" t="str">
            <v>D03318</v>
          </cell>
          <cell r="B861">
            <v>4</v>
          </cell>
          <cell r="D861">
            <v>63135</v>
          </cell>
          <cell r="E861" t="str">
            <v>육교용집수구</v>
          </cell>
          <cell r="F861" t="str">
            <v>(주철)</v>
          </cell>
          <cell r="G861" t="str">
            <v>EA</v>
          </cell>
          <cell r="H861">
            <v>73123</v>
          </cell>
          <cell r="I861">
            <v>50000</v>
          </cell>
          <cell r="J861">
            <v>65000</v>
          </cell>
          <cell r="K861">
            <v>0</v>
          </cell>
        </row>
        <row r="862">
          <cell r="A862" t="str">
            <v>D03319</v>
          </cell>
          <cell r="B862">
            <v>4</v>
          </cell>
          <cell r="D862">
            <v>63199</v>
          </cell>
          <cell r="E862" t="str">
            <v>육교용연결집수거</v>
          </cell>
          <cell r="F862" t="str">
            <v>(스테인레스)</v>
          </cell>
          <cell r="G862" t="str">
            <v>EA</v>
          </cell>
          <cell r="H862">
            <v>105126</v>
          </cell>
          <cell r="I862">
            <v>80000</v>
          </cell>
          <cell r="J862">
            <v>90000</v>
          </cell>
          <cell r="K862">
            <v>0</v>
          </cell>
        </row>
        <row r="863">
          <cell r="A863" t="str">
            <v>D03320</v>
          </cell>
          <cell r="B863">
            <v>68</v>
          </cell>
          <cell r="D863">
            <v>63231</v>
          </cell>
          <cell r="E863" t="str">
            <v>육교용직관</v>
          </cell>
          <cell r="F863" t="str">
            <v>(▣150*10)</v>
          </cell>
          <cell r="G863" t="str">
            <v>M</v>
          </cell>
          <cell r="H863">
            <v>71155</v>
          </cell>
          <cell r="I863">
            <v>50000</v>
          </cell>
          <cell r="J863">
            <v>65000</v>
          </cell>
          <cell r="K863">
            <v>0</v>
          </cell>
        </row>
        <row r="864">
          <cell r="A864" t="str">
            <v>D03321</v>
          </cell>
          <cell r="B864">
            <v>4</v>
          </cell>
          <cell r="D864">
            <v>63247</v>
          </cell>
          <cell r="E864" t="str">
            <v>육교용곡관</v>
          </cell>
          <cell r="F864" t="str">
            <v>(스테인레스)</v>
          </cell>
          <cell r="G864" t="str">
            <v>EA</v>
          </cell>
          <cell r="H864">
            <v>27668</v>
          </cell>
          <cell r="I864">
            <v>20000</v>
          </cell>
          <cell r="J864">
            <v>26000</v>
          </cell>
          <cell r="K864">
            <v>0</v>
          </cell>
        </row>
        <row r="865">
          <cell r="A865" t="str">
            <v>D03322</v>
          </cell>
          <cell r="B865">
            <v>2</v>
          </cell>
          <cell r="D865">
            <v>63255</v>
          </cell>
          <cell r="E865" t="str">
            <v>육교용연결부</v>
          </cell>
          <cell r="F865" t="str">
            <v>(스테인레스)</v>
          </cell>
          <cell r="G865" t="str">
            <v>EA</v>
          </cell>
          <cell r="H865">
            <v>15430</v>
          </cell>
          <cell r="I865">
            <v>15000</v>
          </cell>
          <cell r="J865">
            <v>15000</v>
          </cell>
          <cell r="K865">
            <v>0</v>
          </cell>
        </row>
        <row r="866">
          <cell r="A866" t="str">
            <v>E2</v>
          </cell>
          <cell r="B866">
            <v>0</v>
          </cell>
          <cell r="C866" t="str">
            <v>계</v>
          </cell>
          <cell r="D866">
            <v>63263</v>
          </cell>
          <cell r="H866">
            <v>0</v>
          </cell>
          <cell r="I866">
            <v>0</v>
          </cell>
          <cell r="J866">
            <v>0</v>
          </cell>
          <cell r="K866">
            <v>0</v>
          </cell>
        </row>
        <row r="867">
          <cell r="A867" t="str">
            <v>D01294</v>
          </cell>
          <cell r="B867">
            <v>4</v>
          </cell>
          <cell r="C867" t="str">
            <v>3.19</v>
          </cell>
          <cell r="D867">
            <v>63264</v>
          </cell>
          <cell r="E867" t="str">
            <v>교명주</v>
          </cell>
          <cell r="F867" t="str">
            <v>화강암:600x1200x900</v>
          </cell>
          <cell r="G867" t="str">
            <v>EA</v>
          </cell>
          <cell r="H867">
            <v>1256769</v>
          </cell>
          <cell r="I867">
            <v>1000000</v>
          </cell>
          <cell r="J867">
            <v>800000</v>
          </cell>
          <cell r="K867">
            <v>0</v>
          </cell>
        </row>
        <row r="868">
          <cell r="A868" t="str">
            <v>T2</v>
          </cell>
          <cell r="B868">
            <v>870</v>
          </cell>
          <cell r="C868" t="str">
            <v>3.20</v>
          </cell>
          <cell r="D868">
            <v>63328</v>
          </cell>
          <cell r="E868" t="str">
            <v>교량명판공</v>
          </cell>
          <cell r="H868">
            <v>0</v>
          </cell>
          <cell r="I868">
            <v>0</v>
          </cell>
          <cell r="J868">
            <v>0</v>
          </cell>
          <cell r="K868">
            <v>0</v>
          </cell>
        </row>
        <row r="869">
          <cell r="A869" t="str">
            <v>D00945</v>
          </cell>
          <cell r="B869">
            <v>4</v>
          </cell>
          <cell r="D869">
            <v>63360</v>
          </cell>
          <cell r="E869" t="str">
            <v>교명판</v>
          </cell>
          <cell r="F869" t="str">
            <v>황동:450x250x10㎜</v>
          </cell>
          <cell r="G869" t="str">
            <v>EA</v>
          </cell>
          <cell r="H869">
            <v>83263</v>
          </cell>
          <cell r="I869">
            <v>60000</v>
          </cell>
          <cell r="J869">
            <v>200000</v>
          </cell>
          <cell r="K869">
            <v>0</v>
          </cell>
        </row>
        <row r="870">
          <cell r="A870" t="str">
            <v>D00502</v>
          </cell>
          <cell r="B870">
            <v>4</v>
          </cell>
          <cell r="D870">
            <v>63376</v>
          </cell>
          <cell r="E870" t="str">
            <v>설명판</v>
          </cell>
          <cell r="F870" t="str">
            <v>황동:500x400x10㎜</v>
          </cell>
          <cell r="G870" t="str">
            <v>EA</v>
          </cell>
          <cell r="H870">
            <v>185031</v>
          </cell>
          <cell r="I870">
            <v>100000</v>
          </cell>
          <cell r="J870">
            <v>250000</v>
          </cell>
          <cell r="K870">
            <v>0</v>
          </cell>
        </row>
        <row r="871">
          <cell r="A871" t="str">
            <v>E2</v>
          </cell>
          <cell r="B871">
            <v>0</v>
          </cell>
          <cell r="C871" t="str">
            <v>계</v>
          </cell>
          <cell r="D871">
            <v>63384</v>
          </cell>
          <cell r="H871">
            <v>0</v>
          </cell>
          <cell r="I871">
            <v>0</v>
          </cell>
          <cell r="J871">
            <v>0</v>
          </cell>
          <cell r="K871">
            <v>0</v>
          </cell>
        </row>
        <row r="872">
          <cell r="A872" t="str">
            <v>D00510</v>
          </cell>
          <cell r="B872">
            <v>1</v>
          </cell>
          <cell r="C872" t="str">
            <v>3.21</v>
          </cell>
          <cell r="D872">
            <v>63388</v>
          </cell>
          <cell r="E872" t="str">
            <v>측량기준점설치</v>
          </cell>
          <cell r="G872" t="str">
            <v>EA</v>
          </cell>
          <cell r="H872">
            <v>20790</v>
          </cell>
          <cell r="I872">
            <v>10000</v>
          </cell>
          <cell r="J872">
            <v>50000</v>
          </cell>
          <cell r="K872">
            <v>0</v>
          </cell>
        </row>
        <row r="873">
          <cell r="A873" t="str">
            <v>D03113</v>
          </cell>
          <cell r="B873">
            <v>412</v>
          </cell>
          <cell r="C873" t="str">
            <v>3.22</v>
          </cell>
          <cell r="D873">
            <v>63389</v>
          </cell>
          <cell r="E873" t="str">
            <v>교대보호블럭</v>
          </cell>
          <cell r="F873" t="str">
            <v>(하천용)</v>
          </cell>
          <cell r="G873" t="str">
            <v>M2</v>
          </cell>
          <cell r="H873">
            <v>50651</v>
          </cell>
          <cell r="I873">
            <v>30000</v>
          </cell>
          <cell r="J873">
            <v>50000</v>
          </cell>
          <cell r="K873">
            <v>0</v>
          </cell>
        </row>
        <row r="874">
          <cell r="A874" t="str">
            <v>D01504</v>
          </cell>
          <cell r="B874">
            <v>412</v>
          </cell>
          <cell r="C874" t="str">
            <v>3.23</v>
          </cell>
          <cell r="D874">
            <v>63390</v>
          </cell>
          <cell r="E874" t="str">
            <v>부직포</v>
          </cell>
          <cell r="G874" t="str">
            <v>M2</v>
          </cell>
          <cell r="H874">
            <v>969</v>
          </cell>
          <cell r="I874">
            <v>400</v>
          </cell>
          <cell r="J874">
            <v>2000</v>
          </cell>
          <cell r="K874">
            <v>0</v>
          </cell>
        </row>
        <row r="875">
          <cell r="A875" t="str">
            <v>T2</v>
          </cell>
          <cell r="B875">
            <v>877</v>
          </cell>
          <cell r="C875" t="str">
            <v>3.24</v>
          </cell>
          <cell r="D875">
            <v>63454</v>
          </cell>
          <cell r="E875" t="str">
            <v>전선관</v>
          </cell>
          <cell r="H875">
            <v>0</v>
          </cell>
          <cell r="I875">
            <v>0</v>
          </cell>
          <cell r="J875">
            <v>0</v>
          </cell>
          <cell r="K875">
            <v>0</v>
          </cell>
        </row>
        <row r="876">
          <cell r="A876" t="str">
            <v>D02137</v>
          </cell>
          <cell r="B876">
            <v>408</v>
          </cell>
          <cell r="D876">
            <v>63518</v>
          </cell>
          <cell r="E876" t="str">
            <v>전선관</v>
          </cell>
          <cell r="F876" t="str">
            <v>PVCφ100mm</v>
          </cell>
          <cell r="G876" t="str">
            <v>M</v>
          </cell>
          <cell r="H876">
            <v>2789</v>
          </cell>
          <cell r="I876">
            <v>1000</v>
          </cell>
          <cell r="J876">
            <v>25000</v>
          </cell>
          <cell r="K876">
            <v>0</v>
          </cell>
        </row>
        <row r="877">
          <cell r="A877" t="str">
            <v>D03315</v>
          </cell>
          <cell r="B877">
            <v>204</v>
          </cell>
          <cell r="D877">
            <v>63519</v>
          </cell>
          <cell r="E877" t="str">
            <v>전선관</v>
          </cell>
          <cell r="F877" t="str">
            <v>PVCφ150mm</v>
          </cell>
          <cell r="G877" t="str">
            <v>M</v>
          </cell>
          <cell r="H877">
            <v>5301</v>
          </cell>
          <cell r="I877">
            <v>2000</v>
          </cell>
          <cell r="J877">
            <v>30000</v>
          </cell>
          <cell r="K877">
            <v>0</v>
          </cell>
        </row>
        <row r="878">
          <cell r="A878" t="str">
            <v>E2</v>
          </cell>
          <cell r="B878">
            <v>0</v>
          </cell>
          <cell r="C878" t="str">
            <v>계</v>
          </cell>
          <cell r="D878">
            <v>63583</v>
          </cell>
          <cell r="H878">
            <v>0</v>
          </cell>
          <cell r="I878">
            <v>0</v>
          </cell>
          <cell r="J878">
            <v>0</v>
          </cell>
          <cell r="K878">
            <v>0</v>
          </cell>
        </row>
        <row r="879">
          <cell r="A879" t="str">
            <v>D01248</v>
          </cell>
          <cell r="B879">
            <v>102</v>
          </cell>
          <cell r="C879" t="str">
            <v>3.24</v>
          </cell>
          <cell r="D879">
            <v>63647</v>
          </cell>
          <cell r="E879" t="str">
            <v>난 간</v>
          </cell>
          <cell r="F879" t="str">
            <v>교량용</v>
          </cell>
          <cell r="G879" t="str">
            <v>M</v>
          </cell>
          <cell r="H879">
            <v>175735</v>
          </cell>
          <cell r="I879">
            <v>140000</v>
          </cell>
          <cell r="J879">
            <v>175000</v>
          </cell>
          <cell r="K879">
            <v>0</v>
          </cell>
        </row>
        <row r="880">
          <cell r="A880" t="str">
            <v>T2</v>
          </cell>
          <cell r="B880">
            <v>882</v>
          </cell>
          <cell r="C880" t="str">
            <v>3.25</v>
          </cell>
          <cell r="D880">
            <v>63648</v>
          </cell>
          <cell r="E880" t="str">
            <v>P.S.C BAEM</v>
          </cell>
          <cell r="H880">
            <v>0</v>
          </cell>
          <cell r="I880">
            <v>0</v>
          </cell>
          <cell r="J880">
            <v>0</v>
          </cell>
          <cell r="K880">
            <v>0</v>
          </cell>
        </row>
        <row r="881">
          <cell r="A881" t="str">
            <v>D00877</v>
          </cell>
          <cell r="B881">
            <v>30</v>
          </cell>
          <cell r="D881">
            <v>63776</v>
          </cell>
          <cell r="E881" t="str">
            <v>P.C빔제작</v>
          </cell>
          <cell r="F881" t="str">
            <v>L=30.0ｍ</v>
          </cell>
          <cell r="G881" t="str">
            <v>본</v>
          </cell>
          <cell r="H881">
            <v>8543397</v>
          </cell>
          <cell r="I881">
            <v>5500000</v>
          </cell>
          <cell r="J881">
            <v>5500000</v>
          </cell>
          <cell r="K881">
            <v>0</v>
          </cell>
        </row>
        <row r="882">
          <cell r="A882" t="str">
            <v>D00477</v>
          </cell>
          <cell r="B882">
            <v>30</v>
          </cell>
          <cell r="D882">
            <v>63808</v>
          </cell>
          <cell r="E882" t="str">
            <v>P.C빔가설</v>
          </cell>
          <cell r="F882" t="str">
            <v>L=30.0ｍ</v>
          </cell>
          <cell r="G882" t="str">
            <v>본</v>
          </cell>
          <cell r="H882">
            <v>1658743</v>
          </cell>
          <cell r="I882">
            <v>950000</v>
          </cell>
          <cell r="J882">
            <v>950000</v>
          </cell>
          <cell r="K882">
            <v>0</v>
          </cell>
        </row>
        <row r="883">
          <cell r="A883" t="str">
            <v>E2</v>
          </cell>
          <cell r="B883">
            <v>0</v>
          </cell>
          <cell r="C883" t="str">
            <v>계</v>
          </cell>
          <cell r="D883">
            <v>63840</v>
          </cell>
          <cell r="H883">
            <v>0</v>
          </cell>
          <cell r="I883">
            <v>0</v>
          </cell>
          <cell r="J883">
            <v>0</v>
          </cell>
          <cell r="K883">
            <v>0</v>
          </cell>
        </row>
        <row r="884">
          <cell r="A884" t="str">
            <v>D03022</v>
          </cell>
          <cell r="B884">
            <v>4</v>
          </cell>
          <cell r="C884" t="str">
            <v>3.26</v>
          </cell>
          <cell r="D884">
            <v>63856</v>
          </cell>
          <cell r="E884" t="str">
            <v>교각점검로</v>
          </cell>
          <cell r="F884" t="str">
            <v>(관상교)</v>
          </cell>
          <cell r="G884" t="str">
            <v>개소</v>
          </cell>
          <cell r="H884">
            <v>4406290</v>
          </cell>
          <cell r="I884">
            <v>4000000</v>
          </cell>
          <cell r="J884">
            <v>4400000</v>
          </cell>
          <cell r="K884">
            <v>0</v>
          </cell>
        </row>
        <row r="885">
          <cell r="A885" t="str">
            <v>T2</v>
          </cell>
          <cell r="B885">
            <v>890</v>
          </cell>
          <cell r="C885" t="str">
            <v>3.27</v>
          </cell>
          <cell r="D885">
            <v>63872</v>
          </cell>
          <cell r="E885" t="str">
            <v>레미콘구입</v>
          </cell>
          <cell r="H885">
            <v>0</v>
          </cell>
          <cell r="I885">
            <v>0</v>
          </cell>
          <cell r="J885">
            <v>0</v>
          </cell>
          <cell r="K885">
            <v>0</v>
          </cell>
        </row>
        <row r="886">
          <cell r="A886" t="str">
            <v>M00814</v>
          </cell>
          <cell r="B886">
            <v>733</v>
          </cell>
          <cell r="D886">
            <v>63888</v>
          </cell>
          <cell r="E886" t="str">
            <v>레미콘</v>
          </cell>
          <cell r="F886" t="str">
            <v>19-400-15</v>
          </cell>
          <cell r="G886" t="str">
            <v>M3</v>
          </cell>
          <cell r="H886">
            <v>79300</v>
          </cell>
          <cell r="I886">
            <v>79000</v>
          </cell>
          <cell r="J886">
            <v>79000</v>
          </cell>
          <cell r="K886">
            <v>0</v>
          </cell>
        </row>
        <row r="887">
          <cell r="A887" t="str">
            <v>D03109</v>
          </cell>
          <cell r="B887">
            <v>633</v>
          </cell>
          <cell r="D887">
            <v>63896</v>
          </cell>
          <cell r="E887" t="str">
            <v>레미콘</v>
          </cell>
          <cell r="F887" t="str">
            <v>(25-270-15:섬유)</v>
          </cell>
          <cell r="G887" t="str">
            <v>M3</v>
          </cell>
          <cell r="H887">
            <v>51494</v>
          </cell>
          <cell r="I887">
            <v>51000</v>
          </cell>
          <cell r="J887">
            <v>51000</v>
          </cell>
          <cell r="K887">
            <v>0</v>
          </cell>
        </row>
        <row r="888">
          <cell r="A888" t="str">
            <v>M00276</v>
          </cell>
          <cell r="B888">
            <v>1731</v>
          </cell>
          <cell r="D888">
            <v>63901</v>
          </cell>
          <cell r="E888" t="str">
            <v>레미콘</v>
          </cell>
          <cell r="F888" t="str">
            <v>25-240-15</v>
          </cell>
          <cell r="G888" t="str">
            <v>M3</v>
          </cell>
          <cell r="H888">
            <v>48609</v>
          </cell>
          <cell r="I888">
            <v>48000</v>
          </cell>
          <cell r="J888">
            <v>48000</v>
          </cell>
          <cell r="K888">
            <v>0</v>
          </cell>
        </row>
        <row r="889">
          <cell r="A889" t="str">
            <v>M01898</v>
          </cell>
          <cell r="B889">
            <v>7</v>
          </cell>
          <cell r="D889">
            <v>63902</v>
          </cell>
          <cell r="E889" t="str">
            <v>레미콘</v>
          </cell>
          <cell r="F889" t="str">
            <v>40-180-8</v>
          </cell>
          <cell r="G889" t="str">
            <v>M3</v>
          </cell>
          <cell r="H889">
            <v>40627</v>
          </cell>
          <cell r="I889">
            <v>40000</v>
          </cell>
          <cell r="J889">
            <v>40000</v>
          </cell>
          <cell r="K889">
            <v>0</v>
          </cell>
        </row>
        <row r="890">
          <cell r="A890" t="str">
            <v>M01661</v>
          </cell>
          <cell r="B890">
            <v>75</v>
          </cell>
          <cell r="D890">
            <v>63966</v>
          </cell>
          <cell r="E890" t="str">
            <v>레미콘</v>
          </cell>
          <cell r="F890" t="str">
            <v>40-160-8</v>
          </cell>
          <cell r="G890" t="str">
            <v>M3</v>
          </cell>
          <cell r="H890">
            <v>39218</v>
          </cell>
          <cell r="I890">
            <v>39000</v>
          </cell>
          <cell r="J890">
            <v>39000</v>
          </cell>
          <cell r="K890">
            <v>0</v>
          </cell>
        </row>
        <row r="891">
          <cell r="A891" t="str">
            <v>E2</v>
          </cell>
          <cell r="B891">
            <v>0</v>
          </cell>
          <cell r="C891" t="str">
            <v>계</v>
          </cell>
          <cell r="D891">
            <v>64030</v>
          </cell>
          <cell r="H891">
            <v>0</v>
          </cell>
          <cell r="I891">
            <v>0</v>
          </cell>
          <cell r="J891">
            <v>0</v>
          </cell>
          <cell r="K891">
            <v>0</v>
          </cell>
        </row>
        <row r="892">
          <cell r="A892" t="str">
            <v>T2</v>
          </cell>
          <cell r="B892">
            <v>900</v>
          </cell>
          <cell r="C892" t="str">
            <v>3.28</v>
          </cell>
          <cell r="D892">
            <v>64158</v>
          </cell>
          <cell r="E892" t="str">
            <v>철근구입</v>
          </cell>
          <cell r="H892">
            <v>0</v>
          </cell>
          <cell r="I892">
            <v>0</v>
          </cell>
          <cell r="J892">
            <v>0</v>
          </cell>
          <cell r="K892">
            <v>0</v>
          </cell>
        </row>
        <row r="893">
          <cell r="A893" t="str">
            <v>T1</v>
          </cell>
          <cell r="B893">
            <v>895</v>
          </cell>
          <cell r="C893" t="str">
            <v>a</v>
          </cell>
          <cell r="D893">
            <v>64222</v>
          </cell>
          <cell r="E893" t="str">
            <v>철근구입</v>
          </cell>
          <cell r="F893" t="str">
            <v>고강</v>
          </cell>
          <cell r="H893">
            <v>0</v>
          </cell>
          <cell r="I893">
            <v>0</v>
          </cell>
          <cell r="J893">
            <v>0</v>
          </cell>
          <cell r="K893">
            <v>0</v>
          </cell>
        </row>
        <row r="894">
          <cell r="A894" t="str">
            <v>D03100</v>
          </cell>
          <cell r="B894">
            <v>3.71</v>
          </cell>
          <cell r="D894">
            <v>64238</v>
          </cell>
          <cell r="E894" t="str">
            <v>철근구입</v>
          </cell>
          <cell r="F894" t="str">
            <v>H=13MM</v>
          </cell>
          <cell r="G894" t="str">
            <v>TON</v>
          </cell>
          <cell r="H894">
            <v>334600</v>
          </cell>
          <cell r="I894">
            <v>334000</v>
          </cell>
          <cell r="J894">
            <v>389000</v>
          </cell>
          <cell r="K894">
            <v>0</v>
          </cell>
        </row>
        <row r="895">
          <cell r="A895" t="str">
            <v>D03101</v>
          </cell>
          <cell r="B895">
            <v>166.65100000000001</v>
          </cell>
          <cell r="D895">
            <v>64254</v>
          </cell>
          <cell r="E895" t="str">
            <v>철근구입</v>
          </cell>
          <cell r="F895" t="str">
            <v>H=16MM-32MM</v>
          </cell>
          <cell r="G895" t="str">
            <v>TON</v>
          </cell>
          <cell r="H895">
            <v>330100</v>
          </cell>
          <cell r="I895">
            <v>330000</v>
          </cell>
          <cell r="J895">
            <v>384000</v>
          </cell>
          <cell r="K895">
            <v>0</v>
          </cell>
        </row>
        <row r="896">
          <cell r="A896" t="str">
            <v>E1</v>
          </cell>
          <cell r="B896">
            <v>0</v>
          </cell>
          <cell r="C896" t="str">
            <v>소계</v>
          </cell>
          <cell r="D896">
            <v>65038</v>
          </cell>
          <cell r="H896">
            <v>0</v>
          </cell>
          <cell r="I896">
            <v>0</v>
          </cell>
          <cell r="J896">
            <v>0</v>
          </cell>
          <cell r="K896">
            <v>0</v>
          </cell>
        </row>
        <row r="897">
          <cell r="A897" t="str">
            <v>T1</v>
          </cell>
          <cell r="B897">
            <v>899</v>
          </cell>
          <cell r="C897" t="str">
            <v>b</v>
          </cell>
          <cell r="D897">
            <v>65166</v>
          </cell>
          <cell r="E897" t="str">
            <v>철근구입</v>
          </cell>
          <cell r="F897" t="str">
            <v>연강</v>
          </cell>
          <cell r="H897">
            <v>0</v>
          </cell>
          <cell r="I897">
            <v>0</v>
          </cell>
          <cell r="J897">
            <v>0</v>
          </cell>
          <cell r="K897">
            <v>0</v>
          </cell>
        </row>
        <row r="898">
          <cell r="A898" t="str">
            <v>D03093</v>
          </cell>
          <cell r="B898">
            <v>24.538</v>
          </cell>
          <cell r="D898">
            <v>65198</v>
          </cell>
          <cell r="E898" t="str">
            <v>철근구입</v>
          </cell>
          <cell r="F898" t="str">
            <v>D=13MM</v>
          </cell>
          <cell r="G898" t="str">
            <v>TON</v>
          </cell>
          <cell r="H898">
            <v>325100</v>
          </cell>
          <cell r="I898">
            <v>325000</v>
          </cell>
          <cell r="J898">
            <v>374000</v>
          </cell>
          <cell r="K898">
            <v>0</v>
          </cell>
        </row>
        <row r="899">
          <cell r="A899" t="str">
            <v>D03094</v>
          </cell>
          <cell r="B899">
            <v>416.44499999999999</v>
          </cell>
          <cell r="D899">
            <v>65326</v>
          </cell>
          <cell r="E899" t="str">
            <v>철근구입</v>
          </cell>
          <cell r="F899" t="str">
            <v>D=16MM-32MM</v>
          </cell>
          <cell r="G899" t="str">
            <v>TON</v>
          </cell>
          <cell r="H899">
            <v>320100</v>
          </cell>
          <cell r="I899">
            <v>320000</v>
          </cell>
          <cell r="J899">
            <v>369000</v>
          </cell>
          <cell r="K899">
            <v>0</v>
          </cell>
        </row>
        <row r="900">
          <cell r="A900" t="str">
            <v>E1</v>
          </cell>
          <cell r="B900">
            <v>0</v>
          </cell>
          <cell r="C900" t="str">
            <v>소계</v>
          </cell>
          <cell r="D900">
            <v>65982</v>
          </cell>
          <cell r="H900">
            <v>0</v>
          </cell>
          <cell r="I900">
            <v>0</v>
          </cell>
          <cell r="J900">
            <v>0</v>
          </cell>
          <cell r="K900">
            <v>0</v>
          </cell>
        </row>
        <row r="901">
          <cell r="A901" t="str">
            <v>E2</v>
          </cell>
          <cell r="B901">
            <v>0</v>
          </cell>
          <cell r="C901" t="str">
            <v>계</v>
          </cell>
          <cell r="D901">
            <v>65990</v>
          </cell>
          <cell r="H901">
            <v>0</v>
          </cell>
          <cell r="I901">
            <v>0</v>
          </cell>
          <cell r="J901">
            <v>0</v>
          </cell>
          <cell r="K901">
            <v>0</v>
          </cell>
        </row>
        <row r="902">
          <cell r="A902" t="str">
            <v>D02694</v>
          </cell>
          <cell r="B902">
            <v>4</v>
          </cell>
          <cell r="C902" t="str">
            <v>3.29</v>
          </cell>
          <cell r="D902">
            <v>66163</v>
          </cell>
          <cell r="E902" t="str">
            <v>교량유지관리용표지판</v>
          </cell>
          <cell r="F902" t="str">
            <v>(교각번호판)</v>
          </cell>
          <cell r="G902" t="str">
            <v>EA</v>
          </cell>
          <cell r="H902">
            <v>48751</v>
          </cell>
          <cell r="I902">
            <v>30000</v>
          </cell>
          <cell r="J902">
            <v>70000</v>
          </cell>
          <cell r="K902">
            <v>0</v>
          </cell>
        </row>
        <row r="903">
          <cell r="A903" t="str">
            <v>D03017</v>
          </cell>
          <cell r="B903">
            <v>30</v>
          </cell>
          <cell r="C903" t="str">
            <v>3.30</v>
          </cell>
          <cell r="D903">
            <v>66249</v>
          </cell>
          <cell r="E903" t="str">
            <v>전도방지공</v>
          </cell>
          <cell r="G903" t="str">
            <v>본</v>
          </cell>
          <cell r="H903">
            <v>9072</v>
          </cell>
          <cell r="I903">
            <v>5000</v>
          </cell>
          <cell r="J903">
            <v>200000</v>
          </cell>
          <cell r="K903">
            <v>0</v>
          </cell>
        </row>
        <row r="904">
          <cell r="A904" t="str">
            <v>D03340</v>
          </cell>
          <cell r="B904">
            <v>1</v>
          </cell>
          <cell r="C904" t="str">
            <v>3.31</v>
          </cell>
          <cell r="D904">
            <v>66292</v>
          </cell>
          <cell r="E904" t="str">
            <v>가도.</v>
          </cell>
          <cell r="F904" t="str">
            <v>관상교</v>
          </cell>
          <cell r="G904" t="str">
            <v>식</v>
          </cell>
          <cell r="H904">
            <v>22324850</v>
          </cell>
          <cell r="I904">
            <v>10000000</v>
          </cell>
          <cell r="J904">
            <v>22000000</v>
          </cell>
          <cell r="K904">
            <v>0</v>
          </cell>
        </row>
        <row r="905">
          <cell r="A905" t="str">
            <v>E3</v>
          </cell>
          <cell r="B905">
            <v>0</v>
          </cell>
          <cell r="C905" t="str">
            <v>합계</v>
          </cell>
          <cell r="D905">
            <v>66335</v>
          </cell>
          <cell r="H905">
            <v>0</v>
          </cell>
          <cell r="I905">
            <v>0</v>
          </cell>
          <cell r="J905">
            <v>0</v>
          </cell>
          <cell r="K905">
            <v>0</v>
          </cell>
        </row>
        <row r="906">
          <cell r="A906" t="str">
            <v>T3</v>
          </cell>
          <cell r="B906">
            <v>973</v>
          </cell>
          <cell r="C906" t="str">
            <v>3-8)</v>
          </cell>
          <cell r="D906">
            <v>66463</v>
          </cell>
          <cell r="E906" t="str">
            <v>거산교</v>
          </cell>
          <cell r="H906">
            <v>0</v>
          </cell>
          <cell r="I906">
            <v>0</v>
          </cell>
          <cell r="J906">
            <v>0</v>
          </cell>
          <cell r="K906">
            <v>0</v>
          </cell>
        </row>
        <row r="907">
          <cell r="A907" t="str">
            <v>D00694</v>
          </cell>
          <cell r="B907">
            <v>1209</v>
          </cell>
          <cell r="C907" t="str">
            <v>3.01</v>
          </cell>
          <cell r="D907">
            <v>66591</v>
          </cell>
          <cell r="E907" t="str">
            <v>구조물터파기</v>
          </cell>
          <cell r="F907" t="str">
            <v>토사 육상(0-4M)</v>
          </cell>
          <cell r="G907" t="str">
            <v>M3</v>
          </cell>
          <cell r="H907">
            <v>4222</v>
          </cell>
          <cell r="I907">
            <v>2600</v>
          </cell>
          <cell r="J907">
            <v>2500</v>
          </cell>
          <cell r="K907">
            <v>0</v>
          </cell>
        </row>
        <row r="908">
          <cell r="A908" t="str">
            <v>D03314</v>
          </cell>
          <cell r="B908">
            <v>824</v>
          </cell>
          <cell r="C908" t="str">
            <v>3.02</v>
          </cell>
          <cell r="D908">
            <v>67117</v>
          </cell>
          <cell r="E908" t="str">
            <v>되메우기</v>
          </cell>
          <cell r="F908" t="str">
            <v>(기계70%+인력30%)</v>
          </cell>
          <cell r="G908" t="str">
            <v>M3</v>
          </cell>
          <cell r="H908">
            <v>5607</v>
          </cell>
          <cell r="I908">
            <v>4500</v>
          </cell>
          <cell r="J908">
            <v>4500</v>
          </cell>
          <cell r="K908">
            <v>0</v>
          </cell>
        </row>
        <row r="909">
          <cell r="A909" t="str">
            <v>D03086</v>
          </cell>
          <cell r="B909">
            <v>767</v>
          </cell>
          <cell r="C909" t="str">
            <v>3.03</v>
          </cell>
          <cell r="D909">
            <v>67121</v>
          </cell>
          <cell r="E909" t="str">
            <v>뒷채움 및 다짐</v>
          </cell>
          <cell r="G909" t="str">
            <v>M3</v>
          </cell>
          <cell r="H909">
            <v>26348</v>
          </cell>
          <cell r="I909">
            <v>13000</v>
          </cell>
          <cell r="J909">
            <v>5000</v>
          </cell>
          <cell r="K909">
            <v>0</v>
          </cell>
        </row>
        <row r="910">
          <cell r="A910" t="str">
            <v>T2</v>
          </cell>
          <cell r="B910">
            <v>913</v>
          </cell>
          <cell r="C910" t="str">
            <v>3.04</v>
          </cell>
          <cell r="D910">
            <v>67125</v>
          </cell>
          <cell r="E910" t="str">
            <v>강관말뚝공</v>
          </cell>
          <cell r="H910">
            <v>0</v>
          </cell>
          <cell r="I910">
            <v>0</v>
          </cell>
          <cell r="J910">
            <v>0</v>
          </cell>
          <cell r="K910">
            <v>0</v>
          </cell>
        </row>
        <row r="911">
          <cell r="A911" t="str">
            <v>D02528</v>
          </cell>
          <cell r="B911">
            <v>643</v>
          </cell>
          <cell r="D911">
            <v>67254</v>
          </cell>
          <cell r="E911" t="str">
            <v>강관파일자재비</v>
          </cell>
          <cell r="F911" t="str">
            <v>D=508MM t=9MM</v>
          </cell>
          <cell r="G911" t="str">
            <v>M</v>
          </cell>
          <cell r="H911">
            <v>50525</v>
          </cell>
          <cell r="I911">
            <v>38000</v>
          </cell>
          <cell r="J911">
            <v>48840</v>
          </cell>
          <cell r="K911">
            <v>0</v>
          </cell>
        </row>
        <row r="912">
          <cell r="A912" t="str">
            <v>D03196</v>
          </cell>
          <cell r="B912">
            <v>596</v>
          </cell>
          <cell r="D912">
            <v>67255</v>
          </cell>
          <cell r="E912" t="str">
            <v>강관항타,거산교</v>
          </cell>
          <cell r="F912" t="str">
            <v>D=508 t=9mm 15m미만</v>
          </cell>
          <cell r="G912" t="str">
            <v>M</v>
          </cell>
          <cell r="H912">
            <v>14134</v>
          </cell>
          <cell r="I912">
            <v>4500</v>
          </cell>
          <cell r="J912">
            <v>5300</v>
          </cell>
          <cell r="K912">
            <v>0</v>
          </cell>
        </row>
        <row r="913">
          <cell r="A913" t="str">
            <v>D02530</v>
          </cell>
          <cell r="B913">
            <v>84</v>
          </cell>
          <cell r="D913">
            <v>67384</v>
          </cell>
          <cell r="E913" t="str">
            <v>두부및선단보강</v>
          </cell>
          <cell r="F913" t="str">
            <v>D=508mm t=9mm</v>
          </cell>
          <cell r="G913" t="str">
            <v>본</v>
          </cell>
          <cell r="H913">
            <v>159374</v>
          </cell>
          <cell r="I913">
            <v>90000</v>
          </cell>
          <cell r="J913">
            <v>100000</v>
          </cell>
          <cell r="K913">
            <v>0</v>
          </cell>
        </row>
        <row r="914">
          <cell r="A914" t="str">
            <v>E2</v>
          </cell>
          <cell r="B914">
            <v>0</v>
          </cell>
          <cell r="C914" t="str">
            <v>계</v>
          </cell>
          <cell r="D914">
            <v>67852</v>
          </cell>
          <cell r="H914">
            <v>0</v>
          </cell>
          <cell r="I914">
            <v>0</v>
          </cell>
          <cell r="J914">
            <v>0</v>
          </cell>
          <cell r="K914">
            <v>0</v>
          </cell>
        </row>
        <row r="915">
          <cell r="A915" t="str">
            <v>T2</v>
          </cell>
          <cell r="B915">
            <v>922</v>
          </cell>
          <cell r="C915" t="str">
            <v>3.05</v>
          </cell>
          <cell r="D915">
            <v>67868</v>
          </cell>
          <cell r="E915" t="str">
            <v>거푸집공</v>
          </cell>
          <cell r="H915">
            <v>0</v>
          </cell>
          <cell r="I915">
            <v>0</v>
          </cell>
          <cell r="J915">
            <v>0</v>
          </cell>
          <cell r="K915">
            <v>0</v>
          </cell>
        </row>
        <row r="916">
          <cell r="A916" t="str">
            <v>D01140</v>
          </cell>
          <cell r="B916">
            <v>71</v>
          </cell>
          <cell r="C916" t="str">
            <v>a</v>
          </cell>
          <cell r="D916">
            <v>67892</v>
          </cell>
          <cell r="E916" t="str">
            <v>문양거푸집</v>
          </cell>
          <cell r="F916" t="str">
            <v>(합판4회:0-7M)</v>
          </cell>
          <cell r="G916" t="str">
            <v>M2</v>
          </cell>
          <cell r="H916">
            <v>23427</v>
          </cell>
          <cell r="I916">
            <v>23000</v>
          </cell>
          <cell r="J916">
            <v>25000</v>
          </cell>
          <cell r="K916">
            <v>0</v>
          </cell>
        </row>
        <row r="917">
          <cell r="A917" t="str">
            <v>T1</v>
          </cell>
          <cell r="B917">
            <v>920</v>
          </cell>
          <cell r="C917" t="str">
            <v>b</v>
          </cell>
          <cell r="D917">
            <v>67912</v>
          </cell>
          <cell r="E917" t="str">
            <v>합판거푸집</v>
          </cell>
          <cell r="H917">
            <v>0</v>
          </cell>
          <cell r="I917">
            <v>0</v>
          </cell>
          <cell r="J917">
            <v>0</v>
          </cell>
          <cell r="K917">
            <v>0</v>
          </cell>
        </row>
        <row r="918">
          <cell r="A918" t="str">
            <v>D00071</v>
          </cell>
          <cell r="B918">
            <v>1072</v>
          </cell>
          <cell r="D918">
            <v>67916</v>
          </cell>
          <cell r="E918" t="str">
            <v>합판거푸집</v>
          </cell>
          <cell r="F918" t="str">
            <v>(합판 3회)</v>
          </cell>
          <cell r="G918" t="str">
            <v>M2</v>
          </cell>
          <cell r="H918">
            <v>19340</v>
          </cell>
          <cell r="I918">
            <v>19000</v>
          </cell>
          <cell r="J918">
            <v>20000</v>
          </cell>
          <cell r="K918">
            <v>0</v>
          </cell>
        </row>
        <row r="919">
          <cell r="A919" t="str">
            <v>D00072</v>
          </cell>
          <cell r="B919">
            <v>127</v>
          </cell>
          <cell r="D919">
            <v>67926</v>
          </cell>
          <cell r="E919" t="str">
            <v>합판거푸집</v>
          </cell>
          <cell r="F919" t="str">
            <v>(합판 4회)</v>
          </cell>
          <cell r="G919" t="str">
            <v>M2</v>
          </cell>
          <cell r="H919">
            <v>16534</v>
          </cell>
          <cell r="I919">
            <v>16000</v>
          </cell>
          <cell r="J919">
            <v>18000</v>
          </cell>
          <cell r="K919">
            <v>0</v>
          </cell>
        </row>
        <row r="920">
          <cell r="A920" t="str">
            <v>D00074</v>
          </cell>
          <cell r="B920">
            <v>32</v>
          </cell>
          <cell r="D920">
            <v>67927</v>
          </cell>
          <cell r="E920" t="str">
            <v>합판거푸집</v>
          </cell>
          <cell r="F920" t="str">
            <v>(합판 6회)</v>
          </cell>
          <cell r="G920" t="str">
            <v>M2</v>
          </cell>
          <cell r="H920">
            <v>13530</v>
          </cell>
          <cell r="I920">
            <v>13000</v>
          </cell>
          <cell r="J920">
            <v>16000</v>
          </cell>
          <cell r="K920">
            <v>0</v>
          </cell>
        </row>
        <row r="921">
          <cell r="A921" t="str">
            <v>E1</v>
          </cell>
          <cell r="B921">
            <v>0</v>
          </cell>
          <cell r="C921" t="str">
            <v>소계</v>
          </cell>
          <cell r="D921">
            <v>67928</v>
          </cell>
          <cell r="H921">
            <v>0</v>
          </cell>
          <cell r="I921">
            <v>0</v>
          </cell>
          <cell r="J921">
            <v>0</v>
          </cell>
          <cell r="K921">
            <v>0</v>
          </cell>
        </row>
        <row r="922">
          <cell r="A922" t="str">
            <v>D00323</v>
          </cell>
          <cell r="B922">
            <v>9</v>
          </cell>
          <cell r="C922" t="str">
            <v>c</v>
          </cell>
          <cell r="D922">
            <v>67929</v>
          </cell>
          <cell r="E922" t="str">
            <v>원형거푸집</v>
          </cell>
          <cell r="F922" t="str">
            <v>(목재 3회:0-7m)</v>
          </cell>
          <cell r="G922" t="str">
            <v>M2</v>
          </cell>
          <cell r="H922">
            <v>41547</v>
          </cell>
          <cell r="I922">
            <v>38000</v>
          </cell>
          <cell r="J922">
            <v>35000</v>
          </cell>
          <cell r="K922">
            <v>0</v>
          </cell>
        </row>
        <row r="923">
          <cell r="A923" t="str">
            <v>E2</v>
          </cell>
          <cell r="B923">
            <v>0</v>
          </cell>
          <cell r="C923" t="str">
            <v>계</v>
          </cell>
          <cell r="D923">
            <v>67930</v>
          </cell>
          <cell r="H923">
            <v>0</v>
          </cell>
          <cell r="I923">
            <v>0</v>
          </cell>
          <cell r="J923">
            <v>0</v>
          </cell>
          <cell r="K923">
            <v>0</v>
          </cell>
        </row>
        <row r="924">
          <cell r="A924" t="str">
            <v>D00957</v>
          </cell>
          <cell r="B924">
            <v>357</v>
          </cell>
          <cell r="C924" t="str">
            <v>3.06</v>
          </cell>
          <cell r="D924">
            <v>68058</v>
          </cell>
          <cell r="E924" t="str">
            <v>강관비계</v>
          </cell>
          <cell r="F924" t="str">
            <v>(강관:0-30m)</v>
          </cell>
          <cell r="G924" t="str">
            <v>M2</v>
          </cell>
          <cell r="H924">
            <v>8958</v>
          </cell>
          <cell r="I924">
            <v>8000</v>
          </cell>
          <cell r="J924">
            <v>8500</v>
          </cell>
          <cell r="K924">
            <v>0</v>
          </cell>
        </row>
        <row r="925">
          <cell r="A925" t="str">
            <v>D00412</v>
          </cell>
          <cell r="B925">
            <v>1263</v>
          </cell>
          <cell r="C925" t="str">
            <v>3.07</v>
          </cell>
          <cell r="D925">
            <v>68059</v>
          </cell>
          <cell r="E925" t="str">
            <v>강관동바리</v>
          </cell>
          <cell r="F925" t="str">
            <v>(강관)</v>
          </cell>
          <cell r="G925" t="str">
            <v>공M3</v>
          </cell>
          <cell r="H925">
            <v>18801</v>
          </cell>
          <cell r="I925">
            <v>10000</v>
          </cell>
          <cell r="J925">
            <v>8000</v>
          </cell>
          <cell r="K925">
            <v>0</v>
          </cell>
        </row>
        <row r="926">
          <cell r="A926" t="str">
            <v>D01505</v>
          </cell>
          <cell r="B926">
            <v>19</v>
          </cell>
          <cell r="C926" t="str">
            <v>3.08</v>
          </cell>
          <cell r="D926">
            <v>68172</v>
          </cell>
          <cell r="E926" t="str">
            <v>시공이음</v>
          </cell>
          <cell r="F926" t="str">
            <v>(스치로폴:T=20㎜)</v>
          </cell>
          <cell r="G926" t="str">
            <v>M2</v>
          </cell>
          <cell r="H926">
            <v>1296</v>
          </cell>
          <cell r="I926">
            <v>1000</v>
          </cell>
          <cell r="J926">
            <v>3500</v>
          </cell>
          <cell r="K926">
            <v>0</v>
          </cell>
        </row>
        <row r="927">
          <cell r="A927" t="str">
            <v>T2</v>
          </cell>
          <cell r="B927">
            <v>929</v>
          </cell>
          <cell r="C927" t="str">
            <v>3.09</v>
          </cell>
          <cell r="D927">
            <v>68301</v>
          </cell>
          <cell r="E927" t="str">
            <v>철근가공조립</v>
          </cell>
          <cell r="H927">
            <v>0</v>
          </cell>
          <cell r="I927">
            <v>0</v>
          </cell>
          <cell r="J927">
            <v>0</v>
          </cell>
          <cell r="K927">
            <v>0</v>
          </cell>
        </row>
        <row r="928">
          <cell r="A928" t="str">
            <v>D00326</v>
          </cell>
          <cell r="B928">
            <v>15.478999999999999</v>
          </cell>
          <cell r="D928">
            <v>68309</v>
          </cell>
          <cell r="E928" t="str">
            <v>철근가공조립</v>
          </cell>
          <cell r="F928" t="str">
            <v>(보 통)</v>
          </cell>
          <cell r="G928" t="str">
            <v>TON</v>
          </cell>
          <cell r="H928">
            <v>398697</v>
          </cell>
          <cell r="I928">
            <v>300000</v>
          </cell>
          <cell r="J928">
            <v>280000</v>
          </cell>
          <cell r="K928">
            <v>0</v>
          </cell>
        </row>
        <row r="929">
          <cell r="A929" t="str">
            <v>D00327</v>
          </cell>
          <cell r="B929">
            <v>122.667</v>
          </cell>
          <cell r="D929">
            <v>68313</v>
          </cell>
          <cell r="E929" t="str">
            <v>철근가공조립</v>
          </cell>
          <cell r="F929" t="str">
            <v>(복 잡)</v>
          </cell>
          <cell r="G929" t="str">
            <v>TON</v>
          </cell>
          <cell r="H929">
            <v>500175</v>
          </cell>
          <cell r="I929">
            <v>350000</v>
          </cell>
          <cell r="J929">
            <v>300000</v>
          </cell>
          <cell r="K929">
            <v>0</v>
          </cell>
        </row>
        <row r="930">
          <cell r="A930" t="str">
            <v>E2</v>
          </cell>
          <cell r="B930">
            <v>0</v>
          </cell>
          <cell r="C930" t="str">
            <v>계</v>
          </cell>
          <cell r="D930">
            <v>68315</v>
          </cell>
          <cell r="H930">
            <v>0</v>
          </cell>
          <cell r="I930">
            <v>0</v>
          </cell>
          <cell r="J930">
            <v>0</v>
          </cell>
          <cell r="K930">
            <v>0</v>
          </cell>
        </row>
        <row r="931">
          <cell r="A931" t="str">
            <v>T2</v>
          </cell>
          <cell r="B931">
            <v>933</v>
          </cell>
          <cell r="C931" t="str">
            <v>3.10</v>
          </cell>
          <cell r="D931">
            <v>68316</v>
          </cell>
          <cell r="E931" t="str">
            <v>거푸집간격재</v>
          </cell>
          <cell r="H931">
            <v>0</v>
          </cell>
          <cell r="I931">
            <v>0</v>
          </cell>
          <cell r="J931">
            <v>0</v>
          </cell>
          <cell r="K931">
            <v>0</v>
          </cell>
        </row>
        <row r="932">
          <cell r="A932" t="str">
            <v>D01510</v>
          </cell>
          <cell r="B932">
            <v>504</v>
          </cell>
          <cell r="D932">
            <v>68317</v>
          </cell>
          <cell r="E932" t="str">
            <v>스페이서(수평용)</v>
          </cell>
          <cell r="F932" t="str">
            <v>(암거,교량)</v>
          </cell>
          <cell r="G932" t="str">
            <v>M2</v>
          </cell>
          <cell r="H932">
            <v>411</v>
          </cell>
          <cell r="I932">
            <v>400</v>
          </cell>
          <cell r="J932">
            <v>500</v>
          </cell>
          <cell r="K932">
            <v>0</v>
          </cell>
        </row>
        <row r="933">
          <cell r="A933" t="str">
            <v>D03263</v>
          </cell>
          <cell r="B933">
            <v>628</v>
          </cell>
          <cell r="D933">
            <v>68381</v>
          </cell>
          <cell r="E933" t="str">
            <v>스페이서(수직용)</v>
          </cell>
          <cell r="F933" t="str">
            <v>(암거,교량)</v>
          </cell>
          <cell r="G933" t="str">
            <v>M2</v>
          </cell>
          <cell r="H933">
            <v>588</v>
          </cell>
          <cell r="I933">
            <v>500</v>
          </cell>
          <cell r="J933">
            <v>700</v>
          </cell>
          <cell r="K933">
            <v>0</v>
          </cell>
        </row>
        <row r="934">
          <cell r="A934" t="str">
            <v>E2</v>
          </cell>
          <cell r="B934">
            <v>0</v>
          </cell>
          <cell r="C934" t="str">
            <v>계</v>
          </cell>
          <cell r="D934">
            <v>68413</v>
          </cell>
          <cell r="H934">
            <v>0</v>
          </cell>
          <cell r="I934">
            <v>0</v>
          </cell>
          <cell r="J934">
            <v>0</v>
          </cell>
          <cell r="K934">
            <v>0</v>
          </cell>
        </row>
        <row r="935">
          <cell r="A935" t="str">
            <v>T2</v>
          </cell>
          <cell r="B935">
            <v>937</v>
          </cell>
          <cell r="C935" t="str">
            <v>3.11</v>
          </cell>
          <cell r="D935">
            <v>68429</v>
          </cell>
          <cell r="E935" t="str">
            <v>콘크리트타설공</v>
          </cell>
          <cell r="H935">
            <v>0</v>
          </cell>
          <cell r="I935">
            <v>0</v>
          </cell>
          <cell r="J935">
            <v>0</v>
          </cell>
          <cell r="K935">
            <v>0</v>
          </cell>
        </row>
        <row r="936">
          <cell r="A936" t="str">
            <v>D02624</v>
          </cell>
          <cell r="B936">
            <v>43</v>
          </cell>
          <cell r="D936">
            <v>68433</v>
          </cell>
          <cell r="E936" t="str">
            <v>콘크리트타설</v>
          </cell>
          <cell r="F936" t="str">
            <v>(무근:VIB제외)</v>
          </cell>
          <cell r="G936" t="str">
            <v>M3</v>
          </cell>
          <cell r="H936">
            <v>20866</v>
          </cell>
          <cell r="I936">
            <v>16000</v>
          </cell>
          <cell r="J936">
            <v>16000</v>
          </cell>
          <cell r="K936">
            <v>0</v>
          </cell>
        </row>
        <row r="937">
          <cell r="A937" t="str">
            <v>D02626</v>
          </cell>
          <cell r="B937">
            <v>967</v>
          </cell>
          <cell r="D937">
            <v>68437</v>
          </cell>
          <cell r="E937" t="str">
            <v>철근콘크리트타설</v>
          </cell>
          <cell r="F937" t="str">
            <v>(펌프카:15M이하:VIB)</v>
          </cell>
          <cell r="G937" t="str">
            <v>M3</v>
          </cell>
          <cell r="H937">
            <v>10319</v>
          </cell>
          <cell r="I937">
            <v>10000</v>
          </cell>
          <cell r="J937">
            <v>17000</v>
          </cell>
          <cell r="K937">
            <v>0</v>
          </cell>
        </row>
        <row r="938">
          <cell r="A938" t="str">
            <v>E2</v>
          </cell>
          <cell r="B938">
            <v>0</v>
          </cell>
          <cell r="C938" t="str">
            <v>계</v>
          </cell>
          <cell r="D938">
            <v>68443</v>
          </cell>
          <cell r="H938">
            <v>0</v>
          </cell>
          <cell r="I938">
            <v>0</v>
          </cell>
          <cell r="J938">
            <v>0</v>
          </cell>
          <cell r="K938">
            <v>0</v>
          </cell>
        </row>
        <row r="939">
          <cell r="A939" t="str">
            <v>T2</v>
          </cell>
          <cell r="B939">
            <v>941</v>
          </cell>
          <cell r="C939" t="str">
            <v>3.12</v>
          </cell>
          <cell r="D939">
            <v>68444</v>
          </cell>
          <cell r="E939" t="str">
            <v>표면처리</v>
          </cell>
          <cell r="H939">
            <v>0</v>
          </cell>
          <cell r="I939">
            <v>0</v>
          </cell>
          <cell r="J939">
            <v>0</v>
          </cell>
          <cell r="K939">
            <v>0</v>
          </cell>
        </row>
        <row r="940">
          <cell r="A940" t="str">
            <v>D01944</v>
          </cell>
          <cell r="B940">
            <v>341</v>
          </cell>
          <cell r="D940">
            <v>68445</v>
          </cell>
          <cell r="E940" t="str">
            <v>슬래브면고르기</v>
          </cell>
          <cell r="F940" t="str">
            <v>(데크피니샤)</v>
          </cell>
          <cell r="G940" t="str">
            <v>M2</v>
          </cell>
          <cell r="H940">
            <v>486</v>
          </cell>
          <cell r="I940">
            <v>400</v>
          </cell>
          <cell r="J940">
            <v>4500</v>
          </cell>
          <cell r="K940">
            <v>0</v>
          </cell>
        </row>
        <row r="941">
          <cell r="A941" t="str">
            <v>D00493</v>
          </cell>
          <cell r="B941">
            <v>341</v>
          </cell>
          <cell r="D941">
            <v>68509</v>
          </cell>
          <cell r="E941" t="str">
            <v>슬라브양생</v>
          </cell>
          <cell r="G941" t="str">
            <v>M2</v>
          </cell>
          <cell r="H941">
            <v>328</v>
          </cell>
          <cell r="I941">
            <v>300</v>
          </cell>
          <cell r="J941">
            <v>600</v>
          </cell>
          <cell r="K941">
            <v>0</v>
          </cell>
        </row>
        <row r="942">
          <cell r="A942" t="str">
            <v>E2</v>
          </cell>
          <cell r="B942">
            <v>0</v>
          </cell>
          <cell r="C942" t="str">
            <v>계</v>
          </cell>
          <cell r="D942">
            <v>68541</v>
          </cell>
          <cell r="H942">
            <v>0</v>
          </cell>
          <cell r="I942">
            <v>0</v>
          </cell>
          <cell r="J942">
            <v>0</v>
          </cell>
          <cell r="K942">
            <v>0</v>
          </cell>
        </row>
        <row r="943">
          <cell r="A943" t="str">
            <v>T2</v>
          </cell>
          <cell r="B943">
            <v>945</v>
          </cell>
          <cell r="C943" t="str">
            <v>3.13</v>
          </cell>
          <cell r="D943">
            <v>68617</v>
          </cell>
          <cell r="E943" t="str">
            <v>교면방수</v>
          </cell>
          <cell r="H943">
            <v>0</v>
          </cell>
          <cell r="I943">
            <v>0</v>
          </cell>
          <cell r="J943">
            <v>0</v>
          </cell>
          <cell r="K943">
            <v>0</v>
          </cell>
        </row>
        <row r="944">
          <cell r="A944" t="str">
            <v>D00495</v>
          </cell>
          <cell r="B944">
            <v>341</v>
          </cell>
          <cell r="D944">
            <v>68693</v>
          </cell>
          <cell r="E944" t="str">
            <v>교면방수</v>
          </cell>
          <cell r="F944" t="str">
            <v>도막방수</v>
          </cell>
          <cell r="G944" t="str">
            <v>M2</v>
          </cell>
          <cell r="H944">
            <v>20568</v>
          </cell>
          <cell r="I944">
            <v>10000</v>
          </cell>
          <cell r="J944">
            <v>20000</v>
          </cell>
          <cell r="K944">
            <v>0</v>
          </cell>
        </row>
        <row r="945">
          <cell r="A945" t="str">
            <v>D03089</v>
          </cell>
          <cell r="B945">
            <v>331</v>
          </cell>
          <cell r="D945">
            <v>68697</v>
          </cell>
          <cell r="E945" t="str">
            <v>아스팔트 배면방수</v>
          </cell>
          <cell r="G945" t="str">
            <v>M2</v>
          </cell>
          <cell r="H945">
            <v>4671</v>
          </cell>
          <cell r="I945">
            <v>2000</v>
          </cell>
          <cell r="J945">
            <v>15000</v>
          </cell>
          <cell r="K945">
            <v>0</v>
          </cell>
        </row>
        <row r="946">
          <cell r="A946" t="str">
            <v>E2</v>
          </cell>
          <cell r="B946">
            <v>0</v>
          </cell>
          <cell r="C946" t="str">
            <v>계</v>
          </cell>
          <cell r="D946">
            <v>68699</v>
          </cell>
          <cell r="H946">
            <v>0</v>
          </cell>
          <cell r="I946">
            <v>0</v>
          </cell>
          <cell r="J946">
            <v>0</v>
          </cell>
          <cell r="K946">
            <v>0</v>
          </cell>
        </row>
        <row r="947">
          <cell r="A947" t="str">
            <v>D02725</v>
          </cell>
          <cell r="B947">
            <v>96</v>
          </cell>
          <cell r="C947" t="str">
            <v>3.14</v>
          </cell>
          <cell r="D947">
            <v>68701</v>
          </cell>
          <cell r="E947" t="str">
            <v>다우웰바</v>
          </cell>
          <cell r="G947" t="str">
            <v>EA</v>
          </cell>
          <cell r="H947">
            <v>7781</v>
          </cell>
          <cell r="I947">
            <v>4000</v>
          </cell>
          <cell r="J947">
            <v>6000</v>
          </cell>
          <cell r="K947">
            <v>0</v>
          </cell>
        </row>
        <row r="948">
          <cell r="A948" t="str">
            <v>D01294</v>
          </cell>
          <cell r="B948">
            <v>4</v>
          </cell>
          <cell r="C948" t="str">
            <v>3.15</v>
          </cell>
          <cell r="D948">
            <v>69085</v>
          </cell>
          <cell r="E948" t="str">
            <v>교명주</v>
          </cell>
          <cell r="F948" t="str">
            <v>화강암:600x1200x900</v>
          </cell>
          <cell r="G948" t="str">
            <v>EA</v>
          </cell>
          <cell r="H948">
            <v>1256769</v>
          </cell>
          <cell r="I948">
            <v>1000000</v>
          </cell>
          <cell r="J948">
            <v>800000</v>
          </cell>
          <cell r="K948">
            <v>0</v>
          </cell>
        </row>
        <row r="949">
          <cell r="A949" t="str">
            <v>T2</v>
          </cell>
          <cell r="B949">
            <v>951</v>
          </cell>
          <cell r="C949" t="str">
            <v>3.16</v>
          </cell>
          <cell r="D949">
            <v>69117</v>
          </cell>
          <cell r="E949" t="str">
            <v>교량명판공</v>
          </cell>
          <cell r="H949">
            <v>0</v>
          </cell>
          <cell r="I949">
            <v>0</v>
          </cell>
          <cell r="J949">
            <v>0</v>
          </cell>
          <cell r="K949">
            <v>0</v>
          </cell>
        </row>
        <row r="950">
          <cell r="A950" t="str">
            <v>D00945</v>
          </cell>
          <cell r="B950">
            <v>4</v>
          </cell>
          <cell r="D950">
            <v>69149</v>
          </cell>
          <cell r="E950" t="str">
            <v>교명판</v>
          </cell>
          <cell r="F950" t="str">
            <v>황동:450x250x10㎜</v>
          </cell>
          <cell r="G950" t="str">
            <v>EA</v>
          </cell>
          <cell r="H950">
            <v>83263</v>
          </cell>
          <cell r="I950">
            <v>60000</v>
          </cell>
          <cell r="J950">
            <v>200000</v>
          </cell>
          <cell r="K950">
            <v>0</v>
          </cell>
        </row>
        <row r="951">
          <cell r="A951" t="str">
            <v>D00502</v>
          </cell>
          <cell r="B951">
            <v>4</v>
          </cell>
          <cell r="D951">
            <v>69165</v>
          </cell>
          <cell r="E951" t="str">
            <v>설명판</v>
          </cell>
          <cell r="F951" t="str">
            <v>황동:500x400x10㎜</v>
          </cell>
          <cell r="G951" t="str">
            <v>EA</v>
          </cell>
          <cell r="H951">
            <v>185031</v>
          </cell>
          <cell r="I951">
            <v>100000</v>
          </cell>
          <cell r="J951">
            <v>250000</v>
          </cell>
          <cell r="K951">
            <v>0</v>
          </cell>
        </row>
        <row r="952">
          <cell r="A952" t="str">
            <v>E2</v>
          </cell>
          <cell r="B952">
            <v>0</v>
          </cell>
          <cell r="C952" t="str">
            <v>계</v>
          </cell>
          <cell r="D952">
            <v>69169</v>
          </cell>
          <cell r="H952">
            <v>0</v>
          </cell>
          <cell r="I952">
            <v>0</v>
          </cell>
          <cell r="J952">
            <v>0</v>
          </cell>
          <cell r="K952">
            <v>0</v>
          </cell>
        </row>
        <row r="953">
          <cell r="A953" t="str">
            <v>D00510</v>
          </cell>
          <cell r="B953">
            <v>1</v>
          </cell>
          <cell r="C953" t="str">
            <v>3.17</v>
          </cell>
          <cell r="D953">
            <v>69173</v>
          </cell>
          <cell r="E953" t="str">
            <v>측량기준점설치</v>
          </cell>
          <cell r="G953" t="str">
            <v>EA</v>
          </cell>
          <cell r="H953">
            <v>20790</v>
          </cell>
          <cell r="I953">
            <v>10000</v>
          </cell>
          <cell r="J953">
            <v>50000</v>
          </cell>
          <cell r="K953">
            <v>0</v>
          </cell>
        </row>
        <row r="954">
          <cell r="A954" t="str">
            <v>T2</v>
          </cell>
          <cell r="B954">
            <v>956</v>
          </cell>
          <cell r="C954" t="str">
            <v>3.18</v>
          </cell>
          <cell r="D954">
            <v>69207</v>
          </cell>
          <cell r="E954" t="str">
            <v>전선관</v>
          </cell>
          <cell r="H954">
            <v>0</v>
          </cell>
          <cell r="I954">
            <v>0</v>
          </cell>
          <cell r="J954">
            <v>0</v>
          </cell>
          <cell r="K954">
            <v>0</v>
          </cell>
        </row>
        <row r="955">
          <cell r="A955" t="str">
            <v>D02137</v>
          </cell>
          <cell r="B955">
            <v>108</v>
          </cell>
          <cell r="D955">
            <v>69241</v>
          </cell>
          <cell r="E955" t="str">
            <v>전선관</v>
          </cell>
          <cell r="F955" t="str">
            <v>PVCφ100mm</v>
          </cell>
          <cell r="G955" t="str">
            <v>M</v>
          </cell>
          <cell r="H955">
            <v>2789</v>
          </cell>
          <cell r="I955">
            <v>1000</v>
          </cell>
          <cell r="J955">
            <v>25000</v>
          </cell>
          <cell r="K955">
            <v>0</v>
          </cell>
        </row>
        <row r="956">
          <cell r="A956" t="str">
            <v>D03315</v>
          </cell>
          <cell r="B956">
            <v>54</v>
          </cell>
          <cell r="D956">
            <v>69258</v>
          </cell>
          <cell r="E956" t="str">
            <v>전선관</v>
          </cell>
          <cell r="F956" t="str">
            <v>PVCφ150mm</v>
          </cell>
          <cell r="G956" t="str">
            <v>M</v>
          </cell>
          <cell r="H956">
            <v>5301</v>
          </cell>
          <cell r="I956">
            <v>2000</v>
          </cell>
          <cell r="J956">
            <v>30000</v>
          </cell>
          <cell r="K956">
            <v>0</v>
          </cell>
        </row>
        <row r="957">
          <cell r="A957" t="str">
            <v>E2</v>
          </cell>
          <cell r="B957">
            <v>0</v>
          </cell>
          <cell r="C957" t="str">
            <v>계</v>
          </cell>
          <cell r="D957">
            <v>69267</v>
          </cell>
          <cell r="H957">
            <v>0</v>
          </cell>
          <cell r="I957">
            <v>0</v>
          </cell>
          <cell r="J957">
            <v>0</v>
          </cell>
          <cell r="K957">
            <v>0</v>
          </cell>
        </row>
        <row r="958">
          <cell r="A958" t="str">
            <v>D01248</v>
          </cell>
          <cell r="B958">
            <v>54</v>
          </cell>
          <cell r="C958" t="str">
            <v>3.19</v>
          </cell>
          <cell r="D958">
            <v>69275</v>
          </cell>
          <cell r="E958" t="str">
            <v>난 간</v>
          </cell>
          <cell r="F958" t="str">
            <v>교량용</v>
          </cell>
          <cell r="G958" t="str">
            <v>M</v>
          </cell>
          <cell r="H958">
            <v>175735</v>
          </cell>
          <cell r="I958">
            <v>140000</v>
          </cell>
          <cell r="J958">
            <v>175000</v>
          </cell>
          <cell r="K958">
            <v>0</v>
          </cell>
        </row>
        <row r="959">
          <cell r="A959" t="str">
            <v>T2</v>
          </cell>
          <cell r="B959">
            <v>962</v>
          </cell>
          <cell r="C959" t="str">
            <v>3.20</v>
          </cell>
          <cell r="D959">
            <v>69437</v>
          </cell>
          <cell r="E959" t="str">
            <v>레미콘구입</v>
          </cell>
          <cell r="H959">
            <v>0</v>
          </cell>
          <cell r="I959">
            <v>0</v>
          </cell>
          <cell r="J959">
            <v>0</v>
          </cell>
          <cell r="K959">
            <v>0</v>
          </cell>
        </row>
        <row r="960">
          <cell r="A960" t="str">
            <v>M00277</v>
          </cell>
          <cell r="B960">
            <v>845</v>
          </cell>
          <cell r="D960">
            <v>69533</v>
          </cell>
          <cell r="E960" t="str">
            <v>레미콘</v>
          </cell>
          <cell r="F960" t="str">
            <v>25-270-15</v>
          </cell>
          <cell r="G960" t="str">
            <v>M3</v>
          </cell>
          <cell r="H960">
            <v>50054</v>
          </cell>
          <cell r="I960">
            <v>50000</v>
          </cell>
          <cell r="J960">
            <v>50000</v>
          </cell>
          <cell r="K960">
            <v>0</v>
          </cell>
        </row>
        <row r="961">
          <cell r="A961" t="str">
            <v>M00276</v>
          </cell>
          <cell r="B961">
            <v>132</v>
          </cell>
          <cell r="D961">
            <v>69549</v>
          </cell>
          <cell r="E961" t="str">
            <v>레미콘</v>
          </cell>
          <cell r="F961" t="str">
            <v>25-240-15</v>
          </cell>
          <cell r="G961" t="str">
            <v>M3</v>
          </cell>
          <cell r="H961">
            <v>48609</v>
          </cell>
          <cell r="I961">
            <v>48000</v>
          </cell>
          <cell r="J961">
            <v>48000</v>
          </cell>
          <cell r="K961">
            <v>0</v>
          </cell>
        </row>
        <row r="962">
          <cell r="A962" t="str">
            <v>M01661</v>
          </cell>
          <cell r="B962">
            <v>44</v>
          </cell>
          <cell r="D962">
            <v>69557</v>
          </cell>
          <cell r="E962" t="str">
            <v>레미콘</v>
          </cell>
          <cell r="F962" t="str">
            <v>40-160-8</v>
          </cell>
          <cell r="G962" t="str">
            <v>M3</v>
          </cell>
          <cell r="H962">
            <v>39218</v>
          </cell>
          <cell r="I962">
            <v>39000</v>
          </cell>
          <cell r="J962">
            <v>39000</v>
          </cell>
          <cell r="K962">
            <v>0</v>
          </cell>
        </row>
        <row r="963">
          <cell r="A963" t="str">
            <v>E2</v>
          </cell>
          <cell r="B963">
            <v>0</v>
          </cell>
          <cell r="C963" t="str">
            <v>계</v>
          </cell>
          <cell r="D963">
            <v>69564</v>
          </cell>
          <cell r="H963">
            <v>0</v>
          </cell>
          <cell r="I963">
            <v>0</v>
          </cell>
          <cell r="J963">
            <v>0</v>
          </cell>
          <cell r="K963">
            <v>0</v>
          </cell>
        </row>
        <row r="964">
          <cell r="A964" t="str">
            <v>T2</v>
          </cell>
          <cell r="B964">
            <v>972</v>
          </cell>
          <cell r="C964" t="str">
            <v>3.22</v>
          </cell>
          <cell r="D964">
            <v>69565</v>
          </cell>
          <cell r="E964" t="str">
            <v>철근구입</v>
          </cell>
          <cell r="H964">
            <v>0</v>
          </cell>
          <cell r="I964">
            <v>0</v>
          </cell>
          <cell r="J964">
            <v>0</v>
          </cell>
          <cell r="K964">
            <v>0</v>
          </cell>
        </row>
        <row r="965">
          <cell r="A965" t="str">
            <v>T1</v>
          </cell>
          <cell r="B965">
            <v>967</v>
          </cell>
          <cell r="C965" t="str">
            <v>a</v>
          </cell>
          <cell r="D965">
            <v>69629</v>
          </cell>
          <cell r="E965" t="str">
            <v>철근구입</v>
          </cell>
          <cell r="F965" t="str">
            <v>고강</v>
          </cell>
          <cell r="H965">
            <v>0</v>
          </cell>
          <cell r="I965">
            <v>0</v>
          </cell>
          <cell r="J965">
            <v>0</v>
          </cell>
          <cell r="K965">
            <v>0</v>
          </cell>
        </row>
        <row r="966">
          <cell r="A966" t="str">
            <v>D03100</v>
          </cell>
          <cell r="B966">
            <v>6.0460000000000003</v>
          </cell>
          <cell r="D966">
            <v>69661</v>
          </cell>
          <cell r="E966" t="str">
            <v>철근구입</v>
          </cell>
          <cell r="F966" t="str">
            <v>H=13MM</v>
          </cell>
          <cell r="G966" t="str">
            <v>TON</v>
          </cell>
          <cell r="H966">
            <v>334600</v>
          </cell>
          <cell r="I966">
            <v>334000</v>
          </cell>
          <cell r="J966">
            <v>389000</v>
          </cell>
          <cell r="K966">
            <v>0</v>
          </cell>
        </row>
        <row r="967">
          <cell r="A967" t="str">
            <v>D03101</v>
          </cell>
          <cell r="B967">
            <v>106.827</v>
          </cell>
          <cell r="D967">
            <v>69789</v>
          </cell>
          <cell r="E967" t="str">
            <v>철근구입</v>
          </cell>
          <cell r="F967" t="str">
            <v>H=16MM-32MM</v>
          </cell>
          <cell r="G967" t="str">
            <v>TON</v>
          </cell>
          <cell r="H967">
            <v>330100</v>
          </cell>
          <cell r="I967">
            <v>330000</v>
          </cell>
          <cell r="J967">
            <v>384000</v>
          </cell>
          <cell r="K967">
            <v>0</v>
          </cell>
        </row>
        <row r="968">
          <cell r="A968" t="str">
            <v>E1</v>
          </cell>
          <cell r="B968">
            <v>0</v>
          </cell>
          <cell r="C968" t="str">
            <v>소계</v>
          </cell>
          <cell r="D968">
            <v>70445</v>
          </cell>
          <cell r="H968">
            <v>0</v>
          </cell>
          <cell r="I968">
            <v>0</v>
          </cell>
          <cell r="J968">
            <v>0</v>
          </cell>
          <cell r="K968">
            <v>0</v>
          </cell>
        </row>
        <row r="969">
          <cell r="A969" t="str">
            <v>T1</v>
          </cell>
          <cell r="B969">
            <v>971</v>
          </cell>
          <cell r="C969" t="str">
            <v>b</v>
          </cell>
          <cell r="D969">
            <v>70573</v>
          </cell>
          <cell r="E969" t="str">
            <v>철근구입</v>
          </cell>
          <cell r="F969" t="str">
            <v>연강</v>
          </cell>
          <cell r="H969">
            <v>0</v>
          </cell>
          <cell r="I969">
            <v>0</v>
          </cell>
          <cell r="J969">
            <v>0</v>
          </cell>
          <cell r="K969">
            <v>0</v>
          </cell>
        </row>
        <row r="970">
          <cell r="A970" t="str">
            <v>D03093</v>
          </cell>
          <cell r="B970">
            <v>5.0810000000000004</v>
          </cell>
          <cell r="D970">
            <v>70605</v>
          </cell>
          <cell r="E970" t="str">
            <v>철근구입</v>
          </cell>
          <cell r="F970" t="str">
            <v>D=13MM</v>
          </cell>
          <cell r="G970" t="str">
            <v>TON</v>
          </cell>
          <cell r="H970">
            <v>325100</v>
          </cell>
          <cell r="I970">
            <v>325000</v>
          </cell>
          <cell r="J970">
            <v>374000</v>
          </cell>
          <cell r="K970">
            <v>0</v>
          </cell>
        </row>
        <row r="971">
          <cell r="A971" t="str">
            <v>D03094</v>
          </cell>
          <cell r="B971">
            <v>20.23</v>
          </cell>
          <cell r="D971">
            <v>70733</v>
          </cell>
          <cell r="E971" t="str">
            <v>철근구입</v>
          </cell>
          <cell r="F971" t="str">
            <v>D=16MM-32MM</v>
          </cell>
          <cell r="G971" t="str">
            <v>TON</v>
          </cell>
          <cell r="H971">
            <v>320100</v>
          </cell>
          <cell r="I971">
            <v>320000</v>
          </cell>
          <cell r="J971">
            <v>369000</v>
          </cell>
          <cell r="K971">
            <v>0</v>
          </cell>
        </row>
        <row r="972">
          <cell r="A972" t="str">
            <v>E1</v>
          </cell>
          <cell r="B972">
            <v>0</v>
          </cell>
          <cell r="C972" t="str">
            <v>소계</v>
          </cell>
          <cell r="D972">
            <v>71389</v>
          </cell>
          <cell r="H972">
            <v>0</v>
          </cell>
          <cell r="I972">
            <v>0</v>
          </cell>
          <cell r="J972">
            <v>0</v>
          </cell>
          <cell r="K972">
            <v>0</v>
          </cell>
        </row>
        <row r="973">
          <cell r="A973" t="str">
            <v>E2</v>
          </cell>
          <cell r="B973">
            <v>0</v>
          </cell>
          <cell r="C973" t="str">
            <v>계</v>
          </cell>
          <cell r="D973">
            <v>71397</v>
          </cell>
          <cell r="H973">
            <v>0</v>
          </cell>
          <cell r="I973">
            <v>0</v>
          </cell>
          <cell r="J973">
            <v>0</v>
          </cell>
          <cell r="K973">
            <v>0</v>
          </cell>
        </row>
        <row r="974">
          <cell r="A974" t="str">
            <v>E3</v>
          </cell>
          <cell r="B974">
            <v>0</v>
          </cell>
          <cell r="C974" t="str">
            <v>합계</v>
          </cell>
          <cell r="D974">
            <v>71429</v>
          </cell>
          <cell r="H974">
            <v>0</v>
          </cell>
          <cell r="I974">
            <v>0</v>
          </cell>
          <cell r="J974">
            <v>0</v>
          </cell>
          <cell r="K974">
            <v>0</v>
          </cell>
        </row>
        <row r="975">
          <cell r="A975" t="str">
            <v>T3</v>
          </cell>
          <cell r="B975">
            <v>1058</v>
          </cell>
          <cell r="C975" t="str">
            <v>3-9)</v>
          </cell>
          <cell r="D975">
            <v>71557</v>
          </cell>
          <cell r="E975" t="str">
            <v>신금1교</v>
          </cell>
          <cell r="H975">
            <v>0</v>
          </cell>
          <cell r="I975">
            <v>0</v>
          </cell>
          <cell r="J975">
            <v>0</v>
          </cell>
          <cell r="K975">
            <v>0</v>
          </cell>
        </row>
        <row r="976">
          <cell r="A976" t="str">
            <v>D00694</v>
          </cell>
          <cell r="B976">
            <v>1745</v>
          </cell>
          <cell r="C976" t="str">
            <v>3.01</v>
          </cell>
          <cell r="D976">
            <v>71685</v>
          </cell>
          <cell r="E976" t="str">
            <v>구조물터파기</v>
          </cell>
          <cell r="F976" t="str">
            <v>토사 육상(0-4M)</v>
          </cell>
          <cell r="G976" t="str">
            <v>M3</v>
          </cell>
          <cell r="H976">
            <v>4222</v>
          </cell>
          <cell r="I976">
            <v>2600</v>
          </cell>
          <cell r="J976">
            <v>2500</v>
          </cell>
          <cell r="K976">
            <v>0</v>
          </cell>
        </row>
        <row r="977">
          <cell r="A977" t="str">
            <v>D03314</v>
          </cell>
          <cell r="B977">
            <v>1189</v>
          </cell>
          <cell r="C977" t="str">
            <v>3.02</v>
          </cell>
          <cell r="D977">
            <v>72211</v>
          </cell>
          <cell r="E977" t="str">
            <v>되메우기</v>
          </cell>
          <cell r="F977" t="str">
            <v>(기계70%+인력30%)</v>
          </cell>
          <cell r="G977" t="str">
            <v>M3</v>
          </cell>
          <cell r="H977">
            <v>5607</v>
          </cell>
          <cell r="I977">
            <v>4500</v>
          </cell>
          <cell r="J977">
            <v>4500</v>
          </cell>
          <cell r="K977">
            <v>0</v>
          </cell>
        </row>
        <row r="978">
          <cell r="A978" t="str">
            <v>D03086</v>
          </cell>
          <cell r="B978">
            <v>1541</v>
          </cell>
          <cell r="C978" t="str">
            <v>3.03</v>
          </cell>
          <cell r="D978">
            <v>72215</v>
          </cell>
          <cell r="E978" t="str">
            <v>뒷채움 및 다짐</v>
          </cell>
          <cell r="G978" t="str">
            <v>M3</v>
          </cell>
          <cell r="H978">
            <v>26348</v>
          </cell>
          <cell r="I978">
            <v>13000</v>
          </cell>
          <cell r="J978">
            <v>5000</v>
          </cell>
          <cell r="K978">
            <v>0</v>
          </cell>
        </row>
        <row r="979">
          <cell r="A979" t="str">
            <v>T2</v>
          </cell>
          <cell r="B979">
            <v>989</v>
          </cell>
          <cell r="C979" t="str">
            <v>3.04</v>
          </cell>
          <cell r="D979">
            <v>72219</v>
          </cell>
          <cell r="E979" t="str">
            <v>강관말뚝공</v>
          </cell>
          <cell r="H979">
            <v>0</v>
          </cell>
          <cell r="I979">
            <v>0</v>
          </cell>
          <cell r="J979">
            <v>0</v>
          </cell>
          <cell r="K979">
            <v>0</v>
          </cell>
        </row>
        <row r="980">
          <cell r="A980" t="str">
            <v>T1</v>
          </cell>
          <cell r="B980">
            <v>983</v>
          </cell>
          <cell r="C980" t="str">
            <v>a</v>
          </cell>
          <cell r="D980">
            <v>72220</v>
          </cell>
          <cell r="E980" t="str">
            <v>강관말뚝공</v>
          </cell>
          <cell r="F980" t="str">
            <v>(D=508m/m,t=9m/m)</v>
          </cell>
          <cell r="H980">
            <v>0</v>
          </cell>
          <cell r="I980">
            <v>0</v>
          </cell>
          <cell r="J980">
            <v>0</v>
          </cell>
          <cell r="K980">
            <v>0</v>
          </cell>
        </row>
        <row r="981">
          <cell r="A981" t="str">
            <v>D02528</v>
          </cell>
          <cell r="B981">
            <v>859</v>
          </cell>
          <cell r="D981">
            <v>72348</v>
          </cell>
          <cell r="E981" t="str">
            <v>강관파일자재비</v>
          </cell>
          <cell r="F981" t="str">
            <v>D=508MM t=9MM</v>
          </cell>
          <cell r="G981" t="str">
            <v>M</v>
          </cell>
          <cell r="H981">
            <v>50525</v>
          </cell>
          <cell r="I981">
            <v>38000</v>
          </cell>
          <cell r="J981">
            <v>48840</v>
          </cell>
          <cell r="K981">
            <v>0</v>
          </cell>
        </row>
        <row r="982">
          <cell r="A982" t="str">
            <v>D03197</v>
          </cell>
          <cell r="B982">
            <v>801</v>
          </cell>
          <cell r="D982">
            <v>72349</v>
          </cell>
          <cell r="E982" t="str">
            <v>강관항타,신금1교</v>
          </cell>
          <cell r="F982" t="str">
            <v>D=508 t=9mm 15m미만</v>
          </cell>
          <cell r="G982" t="str">
            <v>M</v>
          </cell>
          <cell r="H982">
            <v>13504</v>
          </cell>
          <cell r="I982">
            <v>4500</v>
          </cell>
          <cell r="J982">
            <v>5300</v>
          </cell>
          <cell r="K982">
            <v>0</v>
          </cell>
        </row>
        <row r="983">
          <cell r="A983" t="str">
            <v>D02530</v>
          </cell>
          <cell r="B983">
            <v>90</v>
          </cell>
          <cell r="D983">
            <v>72478</v>
          </cell>
          <cell r="E983" t="str">
            <v>두부및선단보강</v>
          </cell>
          <cell r="F983" t="str">
            <v>D=508mm t=9mm</v>
          </cell>
          <cell r="G983" t="str">
            <v>본</v>
          </cell>
          <cell r="H983">
            <v>159374</v>
          </cell>
          <cell r="I983">
            <v>90000</v>
          </cell>
          <cell r="J983">
            <v>100000</v>
          </cell>
          <cell r="K983">
            <v>0</v>
          </cell>
        </row>
        <row r="984">
          <cell r="A984" t="str">
            <v>E1</v>
          </cell>
          <cell r="B984">
            <v>0</v>
          </cell>
          <cell r="C984" t="str">
            <v>소계</v>
          </cell>
          <cell r="D984">
            <v>72511</v>
          </cell>
          <cell r="H984">
            <v>0</v>
          </cell>
          <cell r="I984">
            <v>0</v>
          </cell>
          <cell r="J984">
            <v>0</v>
          </cell>
          <cell r="K984">
            <v>0</v>
          </cell>
        </row>
        <row r="985">
          <cell r="A985" t="str">
            <v>T1</v>
          </cell>
          <cell r="B985">
            <v>988</v>
          </cell>
          <cell r="C985" t="str">
            <v>b</v>
          </cell>
          <cell r="D985">
            <v>72639</v>
          </cell>
          <cell r="E985" t="str">
            <v>강관말뚝공</v>
          </cell>
          <cell r="F985" t="str">
            <v>(D=406m/m,t=9m/m)</v>
          </cell>
          <cell r="H985">
            <v>0</v>
          </cell>
          <cell r="I985">
            <v>0</v>
          </cell>
          <cell r="J985">
            <v>0</v>
          </cell>
          <cell r="K985">
            <v>0</v>
          </cell>
        </row>
        <row r="986">
          <cell r="A986" t="str">
            <v>D03081</v>
          </cell>
          <cell r="B986">
            <v>1029</v>
          </cell>
          <cell r="D986">
            <v>72767</v>
          </cell>
          <cell r="E986" t="str">
            <v>강관파일자재비</v>
          </cell>
          <cell r="F986" t="str">
            <v>D=406.4mm t=9mm</v>
          </cell>
          <cell r="G986" t="str">
            <v>M</v>
          </cell>
          <cell r="H986">
            <v>40254</v>
          </cell>
          <cell r="I986">
            <v>38000</v>
          </cell>
          <cell r="J986">
            <v>48840</v>
          </cell>
          <cell r="K986">
            <v>0</v>
          </cell>
        </row>
        <row r="987">
          <cell r="A987" t="str">
            <v>D03207</v>
          </cell>
          <cell r="B987">
            <v>960</v>
          </cell>
          <cell r="D987">
            <v>72768</v>
          </cell>
          <cell r="E987" t="str">
            <v>강관항타,신금1교</v>
          </cell>
          <cell r="F987" t="str">
            <v>D=406.4t=9mm15m미만</v>
          </cell>
          <cell r="G987" t="str">
            <v>M</v>
          </cell>
          <cell r="H987">
            <v>9531</v>
          </cell>
          <cell r="I987">
            <v>4500</v>
          </cell>
          <cell r="J987">
            <v>5000</v>
          </cell>
          <cell r="K987">
            <v>0</v>
          </cell>
        </row>
        <row r="988">
          <cell r="A988" t="str">
            <v>D03083</v>
          </cell>
          <cell r="B988">
            <v>100</v>
          </cell>
          <cell r="D988">
            <v>72897</v>
          </cell>
          <cell r="E988" t="str">
            <v>두부및선단보강</v>
          </cell>
          <cell r="F988" t="str">
            <v>D=406.4mm t=9mm</v>
          </cell>
          <cell r="G988" t="str">
            <v>본</v>
          </cell>
          <cell r="H988">
            <v>125653</v>
          </cell>
          <cell r="I988">
            <v>8500</v>
          </cell>
          <cell r="J988">
            <v>90000</v>
          </cell>
          <cell r="K988">
            <v>0</v>
          </cell>
        </row>
        <row r="989">
          <cell r="A989" t="str">
            <v>E1</v>
          </cell>
          <cell r="B989">
            <v>0</v>
          </cell>
          <cell r="C989" t="str">
            <v>소계</v>
          </cell>
          <cell r="D989">
            <v>72930</v>
          </cell>
          <cell r="H989">
            <v>0</v>
          </cell>
          <cell r="I989">
            <v>0</v>
          </cell>
          <cell r="J989">
            <v>0</v>
          </cell>
          <cell r="K989">
            <v>0</v>
          </cell>
        </row>
        <row r="990">
          <cell r="A990" t="str">
            <v>E2</v>
          </cell>
          <cell r="B990">
            <v>0</v>
          </cell>
          <cell r="C990" t="str">
            <v>계</v>
          </cell>
          <cell r="D990">
            <v>72946</v>
          </cell>
          <cell r="H990">
            <v>0</v>
          </cell>
          <cell r="I990">
            <v>0</v>
          </cell>
          <cell r="J990">
            <v>0</v>
          </cell>
          <cell r="K990">
            <v>0</v>
          </cell>
        </row>
        <row r="991">
          <cell r="A991" t="str">
            <v>T2</v>
          </cell>
          <cell r="B991">
            <v>1002</v>
          </cell>
          <cell r="C991" t="str">
            <v>3.05</v>
          </cell>
          <cell r="D991">
            <v>72962</v>
          </cell>
          <cell r="E991" t="str">
            <v>거푸집공</v>
          </cell>
          <cell r="H991">
            <v>0</v>
          </cell>
          <cell r="I991">
            <v>0</v>
          </cell>
          <cell r="J991">
            <v>0</v>
          </cell>
          <cell r="K991">
            <v>0</v>
          </cell>
        </row>
        <row r="992">
          <cell r="A992" t="str">
            <v>T1</v>
          </cell>
          <cell r="B992">
            <v>994</v>
          </cell>
          <cell r="C992" t="str">
            <v>a</v>
          </cell>
          <cell r="D992">
            <v>72974</v>
          </cell>
          <cell r="E992" t="str">
            <v>무늬거푸집</v>
          </cell>
          <cell r="H992">
            <v>0</v>
          </cell>
          <cell r="I992">
            <v>0</v>
          </cell>
          <cell r="J992">
            <v>0</v>
          </cell>
          <cell r="K992">
            <v>0</v>
          </cell>
        </row>
        <row r="993">
          <cell r="A993" t="str">
            <v>D01140</v>
          </cell>
          <cell r="B993">
            <v>208</v>
          </cell>
          <cell r="D993">
            <v>72986</v>
          </cell>
          <cell r="E993" t="str">
            <v>문양거푸집</v>
          </cell>
          <cell r="F993" t="str">
            <v>(합판4회:0-7M)</v>
          </cell>
          <cell r="G993" t="str">
            <v>M2</v>
          </cell>
          <cell r="H993">
            <v>23427</v>
          </cell>
          <cell r="I993">
            <v>23000</v>
          </cell>
          <cell r="J993">
            <v>25000</v>
          </cell>
          <cell r="K993">
            <v>0</v>
          </cell>
        </row>
        <row r="994">
          <cell r="A994" t="str">
            <v>D02568</v>
          </cell>
          <cell r="B994">
            <v>71</v>
          </cell>
          <cell r="D994">
            <v>72994</v>
          </cell>
          <cell r="E994" t="str">
            <v>문양거푸집</v>
          </cell>
          <cell r="F994" t="str">
            <v>(합판4회:7-10M)</v>
          </cell>
          <cell r="G994" t="str">
            <v>M2</v>
          </cell>
          <cell r="H994">
            <v>24617</v>
          </cell>
          <cell r="I994">
            <v>24000</v>
          </cell>
          <cell r="J994">
            <v>27000</v>
          </cell>
          <cell r="K994">
            <v>0</v>
          </cell>
        </row>
        <row r="995">
          <cell r="A995" t="str">
            <v>E1</v>
          </cell>
          <cell r="B995">
            <v>0</v>
          </cell>
          <cell r="C995" t="str">
            <v>소계</v>
          </cell>
          <cell r="D995">
            <v>73002</v>
          </cell>
          <cell r="H995">
            <v>0</v>
          </cell>
          <cell r="I995">
            <v>0</v>
          </cell>
          <cell r="J995">
            <v>0</v>
          </cell>
          <cell r="K995">
            <v>0</v>
          </cell>
        </row>
        <row r="996">
          <cell r="A996" t="str">
            <v>T1</v>
          </cell>
          <cell r="B996">
            <v>1000</v>
          </cell>
          <cell r="C996" t="str">
            <v>b</v>
          </cell>
          <cell r="D996">
            <v>73006</v>
          </cell>
          <cell r="E996" t="str">
            <v>합판거푸집</v>
          </cell>
          <cell r="H996">
            <v>0</v>
          </cell>
          <cell r="I996">
            <v>0</v>
          </cell>
          <cell r="J996">
            <v>0</v>
          </cell>
          <cell r="K996">
            <v>0</v>
          </cell>
        </row>
        <row r="997">
          <cell r="A997" t="str">
            <v>D00071</v>
          </cell>
          <cell r="B997">
            <v>1089</v>
          </cell>
          <cell r="D997">
            <v>73010</v>
          </cell>
          <cell r="E997" t="str">
            <v>합판거푸집</v>
          </cell>
          <cell r="F997" t="str">
            <v>(합판 3회)</v>
          </cell>
          <cell r="G997" t="str">
            <v>M2</v>
          </cell>
          <cell r="H997">
            <v>19340</v>
          </cell>
          <cell r="I997">
            <v>19000</v>
          </cell>
          <cell r="J997">
            <v>20000</v>
          </cell>
          <cell r="K997">
            <v>0</v>
          </cell>
        </row>
        <row r="998">
          <cell r="A998" t="str">
            <v>D01945</v>
          </cell>
          <cell r="B998">
            <v>451</v>
          </cell>
          <cell r="D998">
            <v>73018</v>
          </cell>
          <cell r="E998" t="str">
            <v>합판거푸집</v>
          </cell>
          <cell r="F998" t="str">
            <v>(3회:7-10m)</v>
          </cell>
          <cell r="G998" t="str">
            <v>M2</v>
          </cell>
          <cell r="H998">
            <v>20742</v>
          </cell>
          <cell r="I998">
            <v>20000</v>
          </cell>
          <cell r="J998">
            <v>21000</v>
          </cell>
          <cell r="K998">
            <v>0</v>
          </cell>
        </row>
        <row r="999">
          <cell r="A999" t="str">
            <v>D00072</v>
          </cell>
          <cell r="B999">
            <v>218</v>
          </cell>
          <cell r="D999">
            <v>73020</v>
          </cell>
          <cell r="E999" t="str">
            <v>합판거푸집</v>
          </cell>
          <cell r="F999" t="str">
            <v>(합판 4회)</v>
          </cell>
          <cell r="G999" t="str">
            <v>M2</v>
          </cell>
          <cell r="H999">
            <v>16534</v>
          </cell>
          <cell r="I999">
            <v>16000</v>
          </cell>
          <cell r="J999">
            <v>18000</v>
          </cell>
          <cell r="K999">
            <v>0</v>
          </cell>
        </row>
        <row r="1000">
          <cell r="A1000" t="str">
            <v>D00074</v>
          </cell>
          <cell r="B1000">
            <v>57</v>
          </cell>
          <cell r="D1000">
            <v>73021</v>
          </cell>
          <cell r="E1000" t="str">
            <v>합판거푸집</v>
          </cell>
          <cell r="F1000" t="str">
            <v>(합판 6회)</v>
          </cell>
          <cell r="G1000" t="str">
            <v>M2</v>
          </cell>
          <cell r="H1000">
            <v>13530</v>
          </cell>
          <cell r="I1000">
            <v>13000</v>
          </cell>
          <cell r="J1000">
            <v>16000</v>
          </cell>
          <cell r="K1000">
            <v>0</v>
          </cell>
        </row>
        <row r="1001">
          <cell r="A1001" t="str">
            <v>E1</v>
          </cell>
          <cell r="B1001">
            <v>0</v>
          </cell>
          <cell r="C1001" t="str">
            <v>소계</v>
          </cell>
          <cell r="D1001">
            <v>73022</v>
          </cell>
          <cell r="H1001">
            <v>0</v>
          </cell>
          <cell r="I1001">
            <v>0</v>
          </cell>
          <cell r="J1001">
            <v>0</v>
          </cell>
          <cell r="K1001">
            <v>0</v>
          </cell>
        </row>
        <row r="1002">
          <cell r="A1002" t="str">
            <v>D00323</v>
          </cell>
          <cell r="B1002">
            <v>9</v>
          </cell>
          <cell r="C1002" t="str">
            <v>c</v>
          </cell>
          <cell r="D1002">
            <v>73023</v>
          </cell>
          <cell r="E1002" t="str">
            <v>원형거푸집</v>
          </cell>
          <cell r="F1002" t="str">
            <v>(목재 3회:0-7m)</v>
          </cell>
          <cell r="G1002" t="str">
            <v>M2</v>
          </cell>
          <cell r="H1002">
            <v>41547</v>
          </cell>
          <cell r="I1002">
            <v>38000</v>
          </cell>
          <cell r="J1002">
            <v>35000</v>
          </cell>
          <cell r="K1002">
            <v>0</v>
          </cell>
        </row>
        <row r="1003">
          <cell r="A1003" t="str">
            <v>E2</v>
          </cell>
          <cell r="B1003">
            <v>0</v>
          </cell>
          <cell r="C1003" t="str">
            <v>계</v>
          </cell>
          <cell r="D1003">
            <v>73024</v>
          </cell>
          <cell r="H1003">
            <v>0</v>
          </cell>
          <cell r="I1003">
            <v>0</v>
          </cell>
          <cell r="J1003">
            <v>0</v>
          </cell>
          <cell r="K1003">
            <v>0</v>
          </cell>
        </row>
        <row r="1004">
          <cell r="A1004" t="str">
            <v>D00957</v>
          </cell>
          <cell r="B1004">
            <v>716</v>
          </cell>
          <cell r="C1004" t="str">
            <v>3.06</v>
          </cell>
          <cell r="D1004">
            <v>73152</v>
          </cell>
          <cell r="E1004" t="str">
            <v>강관비계</v>
          </cell>
          <cell r="F1004" t="str">
            <v>(강관:0-30m)</v>
          </cell>
          <cell r="G1004" t="str">
            <v>M2</v>
          </cell>
          <cell r="H1004">
            <v>8958</v>
          </cell>
          <cell r="I1004">
            <v>8000</v>
          </cell>
          <cell r="J1004">
            <v>8500</v>
          </cell>
          <cell r="K1004">
            <v>0</v>
          </cell>
        </row>
        <row r="1005">
          <cell r="A1005" t="str">
            <v>D00412</v>
          </cell>
          <cell r="B1005">
            <v>2147</v>
          </cell>
          <cell r="C1005" t="str">
            <v>3.07</v>
          </cell>
          <cell r="D1005">
            <v>73153</v>
          </cell>
          <cell r="E1005" t="str">
            <v>강관동바리</v>
          </cell>
          <cell r="F1005" t="str">
            <v>(강관)</v>
          </cell>
          <cell r="G1005" t="str">
            <v>공M3</v>
          </cell>
          <cell r="H1005">
            <v>18801</v>
          </cell>
          <cell r="I1005">
            <v>10000</v>
          </cell>
          <cell r="J1005">
            <v>8000</v>
          </cell>
          <cell r="K1005">
            <v>0</v>
          </cell>
        </row>
        <row r="1006">
          <cell r="A1006" t="str">
            <v>D01505</v>
          </cell>
          <cell r="B1006">
            <v>23</v>
          </cell>
          <cell r="C1006" t="str">
            <v>3.08</v>
          </cell>
          <cell r="D1006">
            <v>73266</v>
          </cell>
          <cell r="E1006" t="str">
            <v>시공이음</v>
          </cell>
          <cell r="F1006" t="str">
            <v>(스치로폴:T=20㎜)</v>
          </cell>
          <cell r="G1006" t="str">
            <v>M2</v>
          </cell>
          <cell r="H1006">
            <v>1296</v>
          </cell>
          <cell r="I1006">
            <v>1000</v>
          </cell>
          <cell r="J1006">
            <v>3500</v>
          </cell>
          <cell r="K1006">
            <v>0</v>
          </cell>
        </row>
        <row r="1007">
          <cell r="A1007" t="str">
            <v>T2</v>
          </cell>
          <cell r="B1007">
            <v>1009</v>
          </cell>
          <cell r="C1007" t="str">
            <v>3.09</v>
          </cell>
          <cell r="D1007">
            <v>73395</v>
          </cell>
          <cell r="E1007" t="str">
            <v>철근가공조립</v>
          </cell>
          <cell r="H1007">
            <v>0</v>
          </cell>
          <cell r="I1007">
            <v>0</v>
          </cell>
          <cell r="J1007">
            <v>0</v>
          </cell>
          <cell r="K1007">
            <v>0</v>
          </cell>
        </row>
        <row r="1008">
          <cell r="A1008" t="str">
            <v>D00326</v>
          </cell>
          <cell r="B1008">
            <v>15.478999999999999</v>
          </cell>
          <cell r="D1008">
            <v>73403</v>
          </cell>
          <cell r="E1008" t="str">
            <v>철근가공조립</v>
          </cell>
          <cell r="F1008" t="str">
            <v>(보 통)</v>
          </cell>
          <cell r="G1008" t="str">
            <v>TON</v>
          </cell>
          <cell r="H1008">
            <v>398697</v>
          </cell>
          <cell r="I1008">
            <v>300000</v>
          </cell>
          <cell r="J1008">
            <v>280000</v>
          </cell>
          <cell r="K1008">
            <v>0</v>
          </cell>
        </row>
        <row r="1009">
          <cell r="A1009" t="str">
            <v>D00327</v>
          </cell>
          <cell r="B1009">
            <v>179.44499999999999</v>
          </cell>
          <cell r="D1009">
            <v>73407</v>
          </cell>
          <cell r="E1009" t="str">
            <v>철근가공조립</v>
          </cell>
          <cell r="F1009" t="str">
            <v>(복 잡)</v>
          </cell>
          <cell r="G1009" t="str">
            <v>TON</v>
          </cell>
          <cell r="H1009">
            <v>500175</v>
          </cell>
          <cell r="I1009">
            <v>350000</v>
          </cell>
          <cell r="J1009">
            <v>300000</v>
          </cell>
          <cell r="K1009">
            <v>0</v>
          </cell>
        </row>
        <row r="1010">
          <cell r="A1010" t="str">
            <v>E2</v>
          </cell>
          <cell r="B1010">
            <v>0</v>
          </cell>
          <cell r="C1010" t="str">
            <v>계</v>
          </cell>
          <cell r="D1010">
            <v>73409</v>
          </cell>
          <cell r="H1010">
            <v>0</v>
          </cell>
          <cell r="I1010">
            <v>0</v>
          </cell>
          <cell r="J1010">
            <v>0</v>
          </cell>
          <cell r="K1010">
            <v>0</v>
          </cell>
        </row>
        <row r="1011">
          <cell r="A1011" t="str">
            <v>T2</v>
          </cell>
          <cell r="B1011">
            <v>1013</v>
          </cell>
          <cell r="C1011" t="str">
            <v>3.10</v>
          </cell>
          <cell r="D1011">
            <v>73410</v>
          </cell>
          <cell r="E1011" t="str">
            <v>거푸집간격재</v>
          </cell>
          <cell r="H1011">
            <v>0</v>
          </cell>
          <cell r="I1011">
            <v>0</v>
          </cell>
          <cell r="J1011">
            <v>0</v>
          </cell>
          <cell r="K1011">
            <v>0</v>
          </cell>
        </row>
        <row r="1012">
          <cell r="A1012" t="str">
            <v>D01510</v>
          </cell>
          <cell r="B1012">
            <v>671</v>
          </cell>
          <cell r="D1012">
            <v>73411</v>
          </cell>
          <cell r="E1012" t="str">
            <v>스페이서(수평용)</v>
          </cell>
          <cell r="F1012" t="str">
            <v>(암거,교량)</v>
          </cell>
          <cell r="G1012" t="str">
            <v>M2</v>
          </cell>
          <cell r="H1012">
            <v>411</v>
          </cell>
          <cell r="I1012">
            <v>400</v>
          </cell>
          <cell r="J1012">
            <v>500</v>
          </cell>
          <cell r="K1012">
            <v>0</v>
          </cell>
        </row>
        <row r="1013">
          <cell r="A1013" t="str">
            <v>D03263</v>
          </cell>
          <cell r="B1013">
            <v>1279</v>
          </cell>
          <cell r="D1013">
            <v>73475</v>
          </cell>
          <cell r="E1013" t="str">
            <v>스페이서(수직용)</v>
          </cell>
          <cell r="F1013" t="str">
            <v>(암거,교량)</v>
          </cell>
          <cell r="G1013" t="str">
            <v>M2</v>
          </cell>
          <cell r="H1013">
            <v>588</v>
          </cell>
          <cell r="I1013">
            <v>500</v>
          </cell>
          <cell r="J1013">
            <v>700</v>
          </cell>
          <cell r="K1013">
            <v>0</v>
          </cell>
        </row>
        <row r="1014">
          <cell r="A1014" t="str">
            <v>E2</v>
          </cell>
          <cell r="B1014">
            <v>0</v>
          </cell>
          <cell r="C1014" t="str">
            <v>계</v>
          </cell>
          <cell r="D1014">
            <v>73507</v>
          </cell>
          <cell r="H1014">
            <v>0</v>
          </cell>
          <cell r="I1014">
            <v>0</v>
          </cell>
          <cell r="J1014">
            <v>0</v>
          </cell>
          <cell r="K1014">
            <v>0</v>
          </cell>
        </row>
        <row r="1015">
          <cell r="A1015" t="str">
            <v>T2</v>
          </cell>
          <cell r="B1015">
            <v>1017</v>
          </cell>
          <cell r="C1015" t="str">
            <v>3.11</v>
          </cell>
          <cell r="D1015">
            <v>73523</v>
          </cell>
          <cell r="E1015" t="str">
            <v>콘크리트타설공</v>
          </cell>
          <cell r="H1015">
            <v>0</v>
          </cell>
          <cell r="I1015">
            <v>0</v>
          </cell>
          <cell r="J1015">
            <v>0</v>
          </cell>
          <cell r="K1015">
            <v>0</v>
          </cell>
        </row>
        <row r="1016">
          <cell r="A1016" t="str">
            <v>D02624</v>
          </cell>
          <cell r="B1016">
            <v>61</v>
          </cell>
          <cell r="D1016">
            <v>73527</v>
          </cell>
          <cell r="E1016" t="str">
            <v>콘크리트타설</v>
          </cell>
          <cell r="F1016" t="str">
            <v>(무근:VIB제외)</v>
          </cell>
          <cell r="G1016" t="str">
            <v>M3</v>
          </cell>
          <cell r="H1016">
            <v>20866</v>
          </cell>
          <cell r="I1016">
            <v>16000</v>
          </cell>
          <cell r="J1016">
            <v>16000</v>
          </cell>
          <cell r="K1016">
            <v>0</v>
          </cell>
        </row>
        <row r="1017">
          <cell r="A1017" t="str">
            <v>D02626</v>
          </cell>
          <cell r="B1017">
            <v>1342</v>
          </cell>
          <cell r="D1017">
            <v>73532</v>
          </cell>
          <cell r="E1017" t="str">
            <v>철근콘크리트타설</v>
          </cell>
          <cell r="F1017" t="str">
            <v>(펌프카:15M이하:VIB)</v>
          </cell>
          <cell r="G1017" t="str">
            <v>M3</v>
          </cell>
          <cell r="H1017">
            <v>10319</v>
          </cell>
          <cell r="I1017">
            <v>10000</v>
          </cell>
          <cell r="J1017">
            <v>17000</v>
          </cell>
          <cell r="K1017">
            <v>0</v>
          </cell>
        </row>
        <row r="1018">
          <cell r="A1018" t="str">
            <v>E2</v>
          </cell>
          <cell r="B1018">
            <v>0</v>
          </cell>
          <cell r="C1018" t="str">
            <v>계</v>
          </cell>
          <cell r="D1018">
            <v>73537</v>
          </cell>
          <cell r="H1018">
            <v>0</v>
          </cell>
          <cell r="I1018">
            <v>0</v>
          </cell>
          <cell r="J1018">
            <v>0</v>
          </cell>
          <cell r="K1018">
            <v>0</v>
          </cell>
        </row>
        <row r="1019">
          <cell r="A1019" t="str">
            <v>T2</v>
          </cell>
          <cell r="B1019">
            <v>1021</v>
          </cell>
          <cell r="C1019" t="str">
            <v>3.12</v>
          </cell>
          <cell r="D1019">
            <v>73538</v>
          </cell>
          <cell r="E1019" t="str">
            <v>표면처리</v>
          </cell>
          <cell r="H1019">
            <v>0</v>
          </cell>
          <cell r="I1019">
            <v>0</v>
          </cell>
          <cell r="J1019">
            <v>0</v>
          </cell>
          <cell r="K1019">
            <v>0</v>
          </cell>
        </row>
        <row r="1020">
          <cell r="A1020" t="str">
            <v>D01944</v>
          </cell>
          <cell r="B1020">
            <v>341</v>
          </cell>
          <cell r="D1020">
            <v>73539</v>
          </cell>
          <cell r="E1020" t="str">
            <v>슬래브면고르기</v>
          </cell>
          <cell r="F1020" t="str">
            <v>(데크피니샤)</v>
          </cell>
          <cell r="G1020" t="str">
            <v>M2</v>
          </cell>
          <cell r="H1020">
            <v>486</v>
          </cell>
          <cell r="I1020">
            <v>400</v>
          </cell>
          <cell r="J1020">
            <v>4500</v>
          </cell>
          <cell r="K1020">
            <v>0</v>
          </cell>
        </row>
        <row r="1021">
          <cell r="A1021" t="str">
            <v>D00493</v>
          </cell>
          <cell r="B1021">
            <v>341</v>
          </cell>
          <cell r="D1021">
            <v>73603</v>
          </cell>
          <cell r="E1021" t="str">
            <v>슬라브양생</v>
          </cell>
          <cell r="G1021" t="str">
            <v>M2</v>
          </cell>
          <cell r="H1021">
            <v>328</v>
          </cell>
          <cell r="I1021">
            <v>300</v>
          </cell>
          <cell r="J1021">
            <v>600</v>
          </cell>
          <cell r="K1021">
            <v>0</v>
          </cell>
        </row>
        <row r="1022">
          <cell r="A1022" t="str">
            <v>E2</v>
          </cell>
          <cell r="B1022">
            <v>0</v>
          </cell>
          <cell r="C1022" t="str">
            <v>계</v>
          </cell>
          <cell r="D1022">
            <v>73635</v>
          </cell>
          <cell r="H1022">
            <v>0</v>
          </cell>
          <cell r="I1022">
            <v>0</v>
          </cell>
          <cell r="J1022">
            <v>0</v>
          </cell>
          <cell r="K1022">
            <v>0</v>
          </cell>
        </row>
        <row r="1023">
          <cell r="A1023" t="str">
            <v>T2</v>
          </cell>
          <cell r="B1023">
            <v>1025</v>
          </cell>
          <cell r="C1023" t="str">
            <v>3.13</v>
          </cell>
          <cell r="D1023">
            <v>73711</v>
          </cell>
          <cell r="E1023" t="str">
            <v>교면방수</v>
          </cell>
          <cell r="H1023">
            <v>0</v>
          </cell>
          <cell r="I1023">
            <v>0</v>
          </cell>
          <cell r="J1023">
            <v>0</v>
          </cell>
          <cell r="K1023">
            <v>0</v>
          </cell>
        </row>
        <row r="1024">
          <cell r="A1024" t="str">
            <v>D00495</v>
          </cell>
          <cell r="B1024">
            <v>341</v>
          </cell>
          <cell r="D1024">
            <v>73787</v>
          </cell>
          <cell r="E1024" t="str">
            <v>교면방수</v>
          </cell>
          <cell r="F1024" t="str">
            <v>도막방수</v>
          </cell>
          <cell r="G1024" t="str">
            <v>M2</v>
          </cell>
          <cell r="H1024">
            <v>20568</v>
          </cell>
          <cell r="I1024">
            <v>10000</v>
          </cell>
          <cell r="J1024">
            <v>20000</v>
          </cell>
          <cell r="K1024">
            <v>0</v>
          </cell>
        </row>
        <row r="1025">
          <cell r="A1025" t="str">
            <v>D03089</v>
          </cell>
          <cell r="B1025">
            <v>442</v>
          </cell>
          <cell r="D1025">
            <v>73791</v>
          </cell>
          <cell r="E1025" t="str">
            <v>아스팔트 배면방수</v>
          </cell>
          <cell r="G1025" t="str">
            <v>M2</v>
          </cell>
          <cell r="H1025">
            <v>4671</v>
          </cell>
          <cell r="I1025">
            <v>2000</v>
          </cell>
          <cell r="J1025">
            <v>15000</v>
          </cell>
          <cell r="K1025">
            <v>0</v>
          </cell>
        </row>
        <row r="1026">
          <cell r="A1026" t="str">
            <v>E2</v>
          </cell>
          <cell r="B1026">
            <v>0</v>
          </cell>
          <cell r="C1026" t="str">
            <v>계</v>
          </cell>
          <cell r="D1026">
            <v>73793</v>
          </cell>
          <cell r="H1026">
            <v>0</v>
          </cell>
          <cell r="I1026">
            <v>0</v>
          </cell>
          <cell r="J1026">
            <v>0</v>
          </cell>
          <cell r="K1026">
            <v>0</v>
          </cell>
        </row>
        <row r="1027">
          <cell r="A1027" t="str">
            <v>D02725</v>
          </cell>
          <cell r="B1027">
            <v>96</v>
          </cell>
          <cell r="C1027" t="str">
            <v>3.14</v>
          </cell>
          <cell r="D1027">
            <v>73795</v>
          </cell>
          <cell r="E1027" t="str">
            <v>다우웰바</v>
          </cell>
          <cell r="G1027" t="str">
            <v>EA</v>
          </cell>
          <cell r="H1027">
            <v>7781</v>
          </cell>
          <cell r="I1027">
            <v>4000</v>
          </cell>
          <cell r="J1027">
            <v>6000</v>
          </cell>
          <cell r="K1027">
            <v>0</v>
          </cell>
        </row>
        <row r="1028">
          <cell r="A1028" t="str">
            <v>D01294</v>
          </cell>
          <cell r="B1028">
            <v>4</v>
          </cell>
          <cell r="C1028" t="str">
            <v>3.15</v>
          </cell>
          <cell r="D1028">
            <v>74179</v>
          </cell>
          <cell r="E1028" t="str">
            <v>교명주</v>
          </cell>
          <cell r="F1028" t="str">
            <v>화강암:600x1200x900</v>
          </cell>
          <cell r="G1028" t="str">
            <v>EA</v>
          </cell>
          <cell r="H1028">
            <v>1256769</v>
          </cell>
          <cell r="I1028">
            <v>1000000</v>
          </cell>
          <cell r="J1028">
            <v>800000</v>
          </cell>
          <cell r="K1028">
            <v>0</v>
          </cell>
        </row>
        <row r="1029">
          <cell r="A1029" t="str">
            <v>T2</v>
          </cell>
          <cell r="B1029">
            <v>1031</v>
          </cell>
          <cell r="C1029" t="str">
            <v>3.16</v>
          </cell>
          <cell r="D1029">
            <v>74211</v>
          </cell>
          <cell r="E1029" t="str">
            <v>교량명판공</v>
          </cell>
          <cell r="H1029">
            <v>0</v>
          </cell>
          <cell r="I1029">
            <v>0</v>
          </cell>
          <cell r="J1029">
            <v>0</v>
          </cell>
          <cell r="K1029">
            <v>0</v>
          </cell>
        </row>
        <row r="1030">
          <cell r="A1030" t="str">
            <v>D00945</v>
          </cell>
          <cell r="B1030">
            <v>4</v>
          </cell>
          <cell r="D1030">
            <v>74243</v>
          </cell>
          <cell r="E1030" t="str">
            <v>교명판</v>
          </cell>
          <cell r="F1030" t="str">
            <v>황동:450x250x10㎜</v>
          </cell>
          <cell r="G1030" t="str">
            <v>EA</v>
          </cell>
          <cell r="H1030">
            <v>83263</v>
          </cell>
          <cell r="I1030">
            <v>60000</v>
          </cell>
          <cell r="J1030">
            <v>200000</v>
          </cell>
          <cell r="K1030">
            <v>0</v>
          </cell>
        </row>
        <row r="1031">
          <cell r="A1031" t="str">
            <v>D00502</v>
          </cell>
          <cell r="B1031">
            <v>4</v>
          </cell>
          <cell r="D1031">
            <v>74259</v>
          </cell>
          <cell r="E1031" t="str">
            <v>설명판</v>
          </cell>
          <cell r="F1031" t="str">
            <v>황동:500x400x10㎜</v>
          </cell>
          <cell r="G1031" t="str">
            <v>EA</v>
          </cell>
          <cell r="H1031">
            <v>185031</v>
          </cell>
          <cell r="I1031">
            <v>100000</v>
          </cell>
          <cell r="J1031">
            <v>250000</v>
          </cell>
          <cell r="K1031">
            <v>0</v>
          </cell>
        </row>
        <row r="1032">
          <cell r="A1032" t="str">
            <v>E2</v>
          </cell>
          <cell r="B1032">
            <v>0</v>
          </cell>
          <cell r="C1032" t="str">
            <v>계</v>
          </cell>
          <cell r="D1032">
            <v>74263</v>
          </cell>
          <cell r="H1032">
            <v>0</v>
          </cell>
          <cell r="I1032">
            <v>0</v>
          </cell>
          <cell r="J1032">
            <v>0</v>
          </cell>
          <cell r="K1032">
            <v>0</v>
          </cell>
        </row>
        <row r="1033">
          <cell r="A1033" t="str">
            <v>D00510</v>
          </cell>
          <cell r="B1033">
            <v>1</v>
          </cell>
          <cell r="C1033" t="str">
            <v>3.17</v>
          </cell>
          <cell r="D1033">
            <v>74267</v>
          </cell>
          <cell r="E1033" t="str">
            <v>측량기준점설치</v>
          </cell>
          <cell r="G1033" t="str">
            <v>EA</v>
          </cell>
          <cell r="H1033">
            <v>20790</v>
          </cell>
          <cell r="I1033">
            <v>10000</v>
          </cell>
          <cell r="J1033">
            <v>50000</v>
          </cell>
          <cell r="K1033">
            <v>0</v>
          </cell>
        </row>
        <row r="1034">
          <cell r="A1034" t="str">
            <v>T2</v>
          </cell>
          <cell r="B1034">
            <v>1036</v>
          </cell>
          <cell r="C1034" t="str">
            <v>3.18</v>
          </cell>
          <cell r="D1034">
            <v>74301</v>
          </cell>
          <cell r="E1034" t="str">
            <v>전선관</v>
          </cell>
          <cell r="H1034">
            <v>0</v>
          </cell>
          <cell r="I1034">
            <v>0</v>
          </cell>
          <cell r="J1034">
            <v>0</v>
          </cell>
          <cell r="K1034">
            <v>0</v>
          </cell>
        </row>
        <row r="1035">
          <cell r="A1035" t="str">
            <v>D02137</v>
          </cell>
          <cell r="B1035">
            <v>108</v>
          </cell>
          <cell r="D1035">
            <v>74335</v>
          </cell>
          <cell r="E1035" t="str">
            <v>전선관</v>
          </cell>
          <cell r="F1035" t="str">
            <v>PVCφ100mm</v>
          </cell>
          <cell r="G1035" t="str">
            <v>M</v>
          </cell>
          <cell r="H1035">
            <v>2789</v>
          </cell>
          <cell r="I1035">
            <v>1000</v>
          </cell>
          <cell r="J1035">
            <v>25000</v>
          </cell>
          <cell r="K1035">
            <v>0</v>
          </cell>
        </row>
        <row r="1036">
          <cell r="A1036" t="str">
            <v>D03315</v>
          </cell>
          <cell r="B1036">
            <v>54</v>
          </cell>
          <cell r="D1036">
            <v>74352</v>
          </cell>
          <cell r="E1036" t="str">
            <v>전선관</v>
          </cell>
          <cell r="F1036" t="str">
            <v>PVCφ150mm</v>
          </cell>
          <cell r="G1036" t="str">
            <v>M</v>
          </cell>
          <cell r="H1036">
            <v>5301</v>
          </cell>
          <cell r="I1036">
            <v>2000</v>
          </cell>
          <cell r="J1036">
            <v>30000</v>
          </cell>
          <cell r="K1036">
            <v>0</v>
          </cell>
        </row>
        <row r="1037">
          <cell r="A1037" t="str">
            <v>E2</v>
          </cell>
          <cell r="B1037">
            <v>0</v>
          </cell>
          <cell r="C1037" t="str">
            <v>계</v>
          </cell>
          <cell r="D1037">
            <v>74361</v>
          </cell>
          <cell r="H1037">
            <v>0</v>
          </cell>
          <cell r="I1037">
            <v>0</v>
          </cell>
          <cell r="J1037">
            <v>0</v>
          </cell>
          <cell r="K1037">
            <v>0</v>
          </cell>
        </row>
        <row r="1038">
          <cell r="A1038" t="str">
            <v>D01248</v>
          </cell>
          <cell r="B1038">
            <v>54</v>
          </cell>
          <cell r="C1038" t="str">
            <v>3.19</v>
          </cell>
          <cell r="D1038">
            <v>74369</v>
          </cell>
          <cell r="E1038" t="str">
            <v>난 간</v>
          </cell>
          <cell r="F1038" t="str">
            <v>교량용</v>
          </cell>
          <cell r="G1038" t="str">
            <v>M</v>
          </cell>
          <cell r="H1038">
            <v>175735</v>
          </cell>
          <cell r="I1038">
            <v>140000</v>
          </cell>
          <cell r="J1038">
            <v>175000</v>
          </cell>
          <cell r="K1038">
            <v>0</v>
          </cell>
        </row>
        <row r="1039">
          <cell r="A1039" t="str">
            <v>T2</v>
          </cell>
          <cell r="B1039">
            <v>1042</v>
          </cell>
          <cell r="C1039" t="str">
            <v>3.20</v>
          </cell>
          <cell r="D1039">
            <v>74403</v>
          </cell>
          <cell r="E1039" t="str">
            <v>옹벽배수시설공</v>
          </cell>
          <cell r="H1039">
            <v>0</v>
          </cell>
          <cell r="I1039">
            <v>0</v>
          </cell>
          <cell r="J1039">
            <v>0</v>
          </cell>
          <cell r="K1039">
            <v>0</v>
          </cell>
        </row>
        <row r="1040">
          <cell r="A1040" t="str">
            <v>D00618</v>
          </cell>
          <cell r="B1040">
            <v>10</v>
          </cell>
          <cell r="D1040">
            <v>74467</v>
          </cell>
          <cell r="E1040" t="str">
            <v>배수파이프</v>
          </cell>
          <cell r="F1040" t="str">
            <v>(PVC Φ100㎜)</v>
          </cell>
          <cell r="G1040" t="str">
            <v>M</v>
          </cell>
          <cell r="H1040">
            <v>2789</v>
          </cell>
          <cell r="I1040">
            <v>1000</v>
          </cell>
          <cell r="J1040">
            <v>5000</v>
          </cell>
          <cell r="K1040">
            <v>0</v>
          </cell>
        </row>
        <row r="1041">
          <cell r="A1041" t="str">
            <v>D01504</v>
          </cell>
          <cell r="B1041">
            <v>140</v>
          </cell>
          <cell r="D1041">
            <v>74499</v>
          </cell>
          <cell r="E1041" t="str">
            <v>부직포</v>
          </cell>
          <cell r="G1041" t="str">
            <v>M2</v>
          </cell>
          <cell r="H1041">
            <v>969</v>
          </cell>
          <cell r="I1041">
            <v>400</v>
          </cell>
          <cell r="J1041">
            <v>2000</v>
          </cell>
          <cell r="K1041">
            <v>0</v>
          </cell>
        </row>
        <row r="1042">
          <cell r="A1042" t="str">
            <v>D03090</v>
          </cell>
          <cell r="B1042">
            <v>127</v>
          </cell>
          <cell r="D1042">
            <v>74507</v>
          </cell>
          <cell r="E1042" t="str">
            <v>드레인 보드</v>
          </cell>
          <cell r="G1042" t="str">
            <v>M2</v>
          </cell>
          <cell r="H1042">
            <v>6000</v>
          </cell>
          <cell r="I1042">
            <v>3000</v>
          </cell>
          <cell r="J1042">
            <v>10000</v>
          </cell>
          <cell r="K1042">
            <v>0</v>
          </cell>
        </row>
        <row r="1043">
          <cell r="A1043" t="str">
            <v>E2</v>
          </cell>
          <cell r="B1043">
            <v>0</v>
          </cell>
          <cell r="C1043" t="str">
            <v>계</v>
          </cell>
          <cell r="D1043">
            <v>74515</v>
          </cell>
          <cell r="H1043">
            <v>0</v>
          </cell>
          <cell r="I1043">
            <v>0</v>
          </cell>
          <cell r="J1043">
            <v>0</v>
          </cell>
          <cell r="K1043">
            <v>0</v>
          </cell>
        </row>
        <row r="1044">
          <cell r="A1044" t="str">
            <v>T2</v>
          </cell>
          <cell r="B1044">
            <v>1047</v>
          </cell>
          <cell r="C1044" t="str">
            <v>3.21</v>
          </cell>
          <cell r="D1044">
            <v>74531</v>
          </cell>
          <cell r="E1044" t="str">
            <v>레미콘구입</v>
          </cell>
          <cell r="H1044">
            <v>0</v>
          </cell>
          <cell r="I1044">
            <v>0</v>
          </cell>
          <cell r="J1044">
            <v>0</v>
          </cell>
          <cell r="K1044">
            <v>0</v>
          </cell>
        </row>
        <row r="1045">
          <cell r="A1045" t="str">
            <v>M00277</v>
          </cell>
          <cell r="B1045">
            <v>956</v>
          </cell>
          <cell r="D1045">
            <v>74627</v>
          </cell>
          <cell r="E1045" t="str">
            <v>레미콘</v>
          </cell>
          <cell r="F1045" t="str">
            <v>25-270-15</v>
          </cell>
          <cell r="G1045" t="str">
            <v>M3</v>
          </cell>
          <cell r="H1045">
            <v>50054</v>
          </cell>
          <cell r="I1045">
            <v>50000</v>
          </cell>
          <cell r="J1045">
            <v>50000</v>
          </cell>
          <cell r="K1045">
            <v>0</v>
          </cell>
        </row>
        <row r="1046">
          <cell r="A1046" t="str">
            <v>M00276</v>
          </cell>
          <cell r="B1046">
            <v>399</v>
          </cell>
          <cell r="D1046">
            <v>74643</v>
          </cell>
          <cell r="E1046" t="str">
            <v>레미콘</v>
          </cell>
          <cell r="F1046" t="str">
            <v>25-240-15</v>
          </cell>
          <cell r="G1046" t="str">
            <v>M3</v>
          </cell>
          <cell r="H1046">
            <v>48609</v>
          </cell>
          <cell r="I1046">
            <v>48000</v>
          </cell>
          <cell r="J1046">
            <v>48000</v>
          </cell>
          <cell r="K1046">
            <v>0</v>
          </cell>
        </row>
        <row r="1047">
          <cell r="A1047" t="str">
            <v>M01661</v>
          </cell>
          <cell r="B1047">
            <v>62</v>
          </cell>
          <cell r="D1047">
            <v>74651</v>
          </cell>
          <cell r="E1047" t="str">
            <v>레미콘</v>
          </cell>
          <cell r="F1047" t="str">
            <v>40-160-8</v>
          </cell>
          <cell r="G1047" t="str">
            <v>M3</v>
          </cell>
          <cell r="H1047">
            <v>39218</v>
          </cell>
          <cell r="I1047">
            <v>39000</v>
          </cell>
          <cell r="J1047">
            <v>39000</v>
          </cell>
          <cell r="K1047">
            <v>0</v>
          </cell>
        </row>
        <row r="1048">
          <cell r="A1048" t="str">
            <v>E2</v>
          </cell>
          <cell r="B1048">
            <v>0</v>
          </cell>
          <cell r="C1048" t="str">
            <v>계</v>
          </cell>
          <cell r="D1048">
            <v>74658</v>
          </cell>
          <cell r="H1048">
            <v>0</v>
          </cell>
          <cell r="I1048">
            <v>0</v>
          </cell>
          <cell r="J1048">
            <v>0</v>
          </cell>
          <cell r="K1048">
            <v>0</v>
          </cell>
        </row>
        <row r="1049">
          <cell r="A1049" t="str">
            <v>T2</v>
          </cell>
          <cell r="B1049">
            <v>1057</v>
          </cell>
          <cell r="C1049" t="str">
            <v>3.22</v>
          </cell>
          <cell r="D1049">
            <v>74659</v>
          </cell>
          <cell r="E1049" t="str">
            <v>철근구입</v>
          </cell>
          <cell r="H1049">
            <v>0</v>
          </cell>
          <cell r="I1049">
            <v>0</v>
          </cell>
          <cell r="J1049">
            <v>0</v>
          </cell>
          <cell r="K1049">
            <v>0</v>
          </cell>
        </row>
        <row r="1050">
          <cell r="A1050" t="str">
            <v>T1</v>
          </cell>
          <cell r="B1050">
            <v>1052</v>
          </cell>
          <cell r="C1050" t="str">
            <v>a</v>
          </cell>
          <cell r="D1050">
            <v>74723</v>
          </cell>
          <cell r="E1050" t="str">
            <v>철근구입</v>
          </cell>
          <cell r="F1050" t="str">
            <v>고강</v>
          </cell>
          <cell r="H1050">
            <v>0</v>
          </cell>
          <cell r="I1050">
            <v>0</v>
          </cell>
          <cell r="J1050">
            <v>0</v>
          </cell>
          <cell r="K1050">
            <v>0</v>
          </cell>
        </row>
        <row r="1051">
          <cell r="A1051" t="str">
            <v>D03100</v>
          </cell>
          <cell r="B1051">
            <v>6.9470000000000001</v>
          </cell>
          <cell r="D1051">
            <v>74755</v>
          </cell>
          <cell r="E1051" t="str">
            <v>철근구입</v>
          </cell>
          <cell r="F1051" t="str">
            <v>H=13MM</v>
          </cell>
          <cell r="G1051" t="str">
            <v>TON</v>
          </cell>
          <cell r="H1051">
            <v>334600</v>
          </cell>
          <cell r="I1051">
            <v>334000</v>
          </cell>
          <cell r="J1051">
            <v>389000</v>
          </cell>
          <cell r="K1051">
            <v>0</v>
          </cell>
        </row>
        <row r="1052">
          <cell r="A1052" t="str">
            <v>D03101</v>
          </cell>
          <cell r="B1052">
            <v>119.636</v>
          </cell>
          <cell r="D1052">
            <v>74883</v>
          </cell>
          <cell r="E1052" t="str">
            <v>철근구입</v>
          </cell>
          <cell r="F1052" t="str">
            <v>H=16MM-32MM</v>
          </cell>
          <cell r="G1052" t="str">
            <v>TON</v>
          </cell>
          <cell r="H1052">
            <v>330100</v>
          </cell>
          <cell r="I1052">
            <v>330000</v>
          </cell>
          <cell r="J1052">
            <v>384000</v>
          </cell>
          <cell r="K1052">
            <v>0</v>
          </cell>
        </row>
        <row r="1053">
          <cell r="A1053" t="str">
            <v>E1</v>
          </cell>
          <cell r="B1053">
            <v>0</v>
          </cell>
          <cell r="C1053" t="str">
            <v>소계</v>
          </cell>
          <cell r="D1053">
            <v>75539</v>
          </cell>
          <cell r="H1053">
            <v>0</v>
          </cell>
          <cell r="I1053">
            <v>0</v>
          </cell>
          <cell r="J1053">
            <v>0</v>
          </cell>
          <cell r="K1053">
            <v>0</v>
          </cell>
        </row>
        <row r="1054">
          <cell r="A1054" t="str">
            <v>T1</v>
          </cell>
          <cell r="B1054">
            <v>1056</v>
          </cell>
          <cell r="C1054" t="str">
            <v>b</v>
          </cell>
          <cell r="D1054">
            <v>75667</v>
          </cell>
          <cell r="E1054" t="str">
            <v>철근구입</v>
          </cell>
          <cell r="F1054" t="str">
            <v>연강</v>
          </cell>
          <cell r="H1054">
            <v>0</v>
          </cell>
          <cell r="I1054">
            <v>0</v>
          </cell>
          <cell r="J1054">
            <v>0</v>
          </cell>
          <cell r="K1054">
            <v>0</v>
          </cell>
        </row>
        <row r="1055">
          <cell r="A1055" t="str">
            <v>D03093</v>
          </cell>
          <cell r="B1055">
            <v>8.1210000000000004</v>
          </cell>
          <cell r="D1055">
            <v>75699</v>
          </cell>
          <cell r="E1055" t="str">
            <v>철근구입</v>
          </cell>
          <cell r="F1055" t="str">
            <v>D=13MM</v>
          </cell>
          <cell r="G1055" t="str">
            <v>TON</v>
          </cell>
          <cell r="H1055">
            <v>325100</v>
          </cell>
          <cell r="I1055">
            <v>325000</v>
          </cell>
          <cell r="J1055">
            <v>374000</v>
          </cell>
          <cell r="K1055">
            <v>0</v>
          </cell>
        </row>
        <row r="1056">
          <cell r="A1056" t="str">
            <v>D03094</v>
          </cell>
          <cell r="B1056">
            <v>60.258000000000003</v>
          </cell>
          <cell r="D1056">
            <v>75827</v>
          </cell>
          <cell r="E1056" t="str">
            <v>철근구입</v>
          </cell>
          <cell r="F1056" t="str">
            <v>D=16MM-32MM</v>
          </cell>
          <cell r="G1056" t="str">
            <v>TON</v>
          </cell>
          <cell r="H1056">
            <v>320100</v>
          </cell>
          <cell r="I1056">
            <v>320000</v>
          </cell>
          <cell r="J1056">
            <v>369000</v>
          </cell>
          <cell r="K1056">
            <v>0</v>
          </cell>
        </row>
        <row r="1057">
          <cell r="A1057" t="str">
            <v>E1</v>
          </cell>
          <cell r="B1057">
            <v>0</v>
          </cell>
          <cell r="C1057" t="str">
            <v>소계</v>
          </cell>
          <cell r="D1057">
            <v>76483</v>
          </cell>
          <cell r="H1057">
            <v>0</v>
          </cell>
          <cell r="I1057">
            <v>0</v>
          </cell>
          <cell r="J1057">
            <v>0</v>
          </cell>
          <cell r="K1057">
            <v>0</v>
          </cell>
        </row>
        <row r="1058">
          <cell r="A1058" t="str">
            <v>E2</v>
          </cell>
          <cell r="B1058">
            <v>0</v>
          </cell>
          <cell r="C1058" t="str">
            <v>계</v>
          </cell>
          <cell r="D1058">
            <v>76491</v>
          </cell>
          <cell r="H1058">
            <v>0</v>
          </cell>
          <cell r="I1058">
            <v>0</v>
          </cell>
          <cell r="J1058">
            <v>0</v>
          </cell>
          <cell r="K1058">
            <v>0</v>
          </cell>
        </row>
        <row r="1059">
          <cell r="A1059" t="str">
            <v>E3</v>
          </cell>
          <cell r="B1059">
            <v>0</v>
          </cell>
          <cell r="C1059" t="str">
            <v>합계</v>
          </cell>
          <cell r="D1059">
            <v>76523</v>
          </cell>
          <cell r="H1059">
            <v>0</v>
          </cell>
          <cell r="I1059">
            <v>0</v>
          </cell>
          <cell r="J1059">
            <v>0</v>
          </cell>
          <cell r="K1059">
            <v>0</v>
          </cell>
        </row>
        <row r="1060">
          <cell r="A1060" t="str">
            <v>T3</v>
          </cell>
          <cell r="B1060">
            <v>1152</v>
          </cell>
          <cell r="C1060" t="str">
            <v>3-10)</v>
          </cell>
          <cell r="D1060">
            <v>76651</v>
          </cell>
          <cell r="E1060" t="str">
            <v>신금2교</v>
          </cell>
          <cell r="H1060">
            <v>0</v>
          </cell>
          <cell r="I1060">
            <v>0</v>
          </cell>
          <cell r="J1060">
            <v>0</v>
          </cell>
          <cell r="K1060">
            <v>0</v>
          </cell>
        </row>
        <row r="1061">
          <cell r="A1061" t="str">
            <v>D00694</v>
          </cell>
          <cell r="B1061">
            <v>296</v>
          </cell>
          <cell r="C1061" t="str">
            <v>3.01</v>
          </cell>
          <cell r="D1061">
            <v>77067</v>
          </cell>
          <cell r="E1061" t="str">
            <v>구조물터파기</v>
          </cell>
          <cell r="F1061" t="str">
            <v>토사 육상(0-4M)</v>
          </cell>
          <cell r="G1061" t="str">
            <v>M3</v>
          </cell>
          <cell r="H1061">
            <v>4222</v>
          </cell>
          <cell r="I1061">
            <v>2600</v>
          </cell>
          <cell r="J1061">
            <v>2500</v>
          </cell>
          <cell r="K1061">
            <v>0</v>
          </cell>
        </row>
        <row r="1062">
          <cell r="A1062" t="str">
            <v>D03314</v>
          </cell>
          <cell r="B1062">
            <v>122</v>
          </cell>
          <cell r="C1062" t="str">
            <v>3.02</v>
          </cell>
          <cell r="D1062">
            <v>77095</v>
          </cell>
          <cell r="E1062" t="str">
            <v>되메우기</v>
          </cell>
          <cell r="F1062" t="str">
            <v>(기계70%+인력30%)</v>
          </cell>
          <cell r="G1062" t="str">
            <v>M3</v>
          </cell>
          <cell r="H1062">
            <v>5607</v>
          </cell>
          <cell r="I1062">
            <v>4500</v>
          </cell>
          <cell r="J1062">
            <v>4500</v>
          </cell>
          <cell r="K1062">
            <v>0</v>
          </cell>
        </row>
        <row r="1063">
          <cell r="A1063" t="str">
            <v>D03086</v>
          </cell>
          <cell r="B1063">
            <v>786</v>
          </cell>
          <cell r="C1063" t="str">
            <v>3.03</v>
          </cell>
          <cell r="D1063">
            <v>77097</v>
          </cell>
          <cell r="E1063" t="str">
            <v>뒷채움 및 다짐</v>
          </cell>
          <cell r="G1063" t="str">
            <v>M3</v>
          </cell>
          <cell r="H1063">
            <v>26348</v>
          </cell>
          <cell r="I1063">
            <v>13000</v>
          </cell>
          <cell r="J1063">
            <v>5000</v>
          </cell>
          <cell r="K1063">
            <v>0</v>
          </cell>
        </row>
        <row r="1064">
          <cell r="A1064" t="str">
            <v>T2</v>
          </cell>
          <cell r="B1064">
            <v>1068</v>
          </cell>
          <cell r="C1064" t="str">
            <v>3.04</v>
          </cell>
          <cell r="D1064">
            <v>77098</v>
          </cell>
          <cell r="E1064" t="str">
            <v>강관말뚝공</v>
          </cell>
          <cell r="H1064">
            <v>0</v>
          </cell>
          <cell r="I1064">
            <v>0</v>
          </cell>
          <cell r="J1064">
            <v>0</v>
          </cell>
          <cell r="K1064">
            <v>0</v>
          </cell>
        </row>
        <row r="1065">
          <cell r="A1065" t="str">
            <v>D02528</v>
          </cell>
          <cell r="B1065">
            <v>3494</v>
          </cell>
          <cell r="D1065">
            <v>77099</v>
          </cell>
          <cell r="E1065" t="str">
            <v>강관파일자재비</v>
          </cell>
          <cell r="F1065" t="str">
            <v>D=508MM t=9MM</v>
          </cell>
          <cell r="G1065" t="str">
            <v>M</v>
          </cell>
          <cell r="H1065">
            <v>50525</v>
          </cell>
          <cell r="I1065">
            <v>38000</v>
          </cell>
          <cell r="J1065">
            <v>48840</v>
          </cell>
          <cell r="K1065">
            <v>0</v>
          </cell>
        </row>
        <row r="1066">
          <cell r="A1066" t="str">
            <v>D03198</v>
          </cell>
          <cell r="B1066">
            <v>3302</v>
          </cell>
          <cell r="D1066">
            <v>77163</v>
          </cell>
          <cell r="E1066" t="str">
            <v>강관항타,신금2교</v>
          </cell>
          <cell r="F1066" t="str">
            <v>D=508 t=9mm 15m이상</v>
          </cell>
          <cell r="G1066" t="str">
            <v>M</v>
          </cell>
          <cell r="H1066">
            <v>13006</v>
          </cell>
          <cell r="I1066">
            <v>4500</v>
          </cell>
          <cell r="J1066">
            <v>5300</v>
          </cell>
          <cell r="K1066">
            <v>0</v>
          </cell>
        </row>
        <row r="1067">
          <cell r="A1067" t="str">
            <v>D02530</v>
          </cell>
          <cell r="B1067">
            <v>128</v>
          </cell>
          <cell r="D1067">
            <v>77195</v>
          </cell>
          <cell r="E1067" t="str">
            <v>두부및선단보강</v>
          </cell>
          <cell r="F1067" t="str">
            <v>D=508mm t=9mm</v>
          </cell>
          <cell r="G1067" t="str">
            <v>본</v>
          </cell>
          <cell r="H1067">
            <v>159374</v>
          </cell>
          <cell r="I1067">
            <v>90000</v>
          </cell>
          <cell r="J1067">
            <v>100000</v>
          </cell>
          <cell r="K1067">
            <v>0</v>
          </cell>
        </row>
        <row r="1068">
          <cell r="A1068" t="str">
            <v>D01580</v>
          </cell>
          <cell r="B1068">
            <v>128</v>
          </cell>
          <cell r="D1068">
            <v>77203</v>
          </cell>
          <cell r="E1068" t="str">
            <v>강관말뚝이음</v>
          </cell>
          <cell r="F1068" t="str">
            <v>D=508mm t=9mm</v>
          </cell>
          <cell r="G1068" t="str">
            <v>EA</v>
          </cell>
          <cell r="H1068">
            <v>7742</v>
          </cell>
          <cell r="I1068">
            <v>5000</v>
          </cell>
          <cell r="J1068">
            <v>40000</v>
          </cell>
          <cell r="K1068">
            <v>0</v>
          </cell>
        </row>
        <row r="1069">
          <cell r="A1069" t="str">
            <v>E2</v>
          </cell>
          <cell r="B1069">
            <v>0</v>
          </cell>
          <cell r="C1069" t="str">
            <v>계</v>
          </cell>
          <cell r="D1069">
            <v>77211</v>
          </cell>
          <cell r="H1069">
            <v>0</v>
          </cell>
          <cell r="I1069">
            <v>0</v>
          </cell>
          <cell r="J1069">
            <v>0</v>
          </cell>
          <cell r="K1069">
            <v>0</v>
          </cell>
        </row>
        <row r="1070">
          <cell r="A1070" t="str">
            <v>T2</v>
          </cell>
          <cell r="B1070">
            <v>1073</v>
          </cell>
          <cell r="C1070" t="str">
            <v>3.05</v>
          </cell>
          <cell r="D1070">
            <v>77291</v>
          </cell>
          <cell r="E1070" t="str">
            <v>거푸집공</v>
          </cell>
          <cell r="H1070">
            <v>0</v>
          </cell>
          <cell r="I1070">
            <v>0</v>
          </cell>
          <cell r="J1070">
            <v>0</v>
          </cell>
          <cell r="K1070">
            <v>0</v>
          </cell>
        </row>
        <row r="1071">
          <cell r="A1071" t="str">
            <v>D00071</v>
          </cell>
          <cell r="B1071">
            <v>2283</v>
          </cell>
          <cell r="D1071">
            <v>77355</v>
          </cell>
          <cell r="E1071" t="str">
            <v>합판거푸집</v>
          </cell>
          <cell r="F1071" t="str">
            <v>(합판 3회)</v>
          </cell>
          <cell r="G1071" t="str">
            <v>M2</v>
          </cell>
          <cell r="H1071">
            <v>19340</v>
          </cell>
          <cell r="I1071">
            <v>19000</v>
          </cell>
          <cell r="J1071">
            <v>20000</v>
          </cell>
          <cell r="K1071">
            <v>0</v>
          </cell>
        </row>
        <row r="1072">
          <cell r="A1072" t="str">
            <v>D00072</v>
          </cell>
          <cell r="B1072">
            <v>151</v>
          </cell>
          <cell r="D1072">
            <v>77419</v>
          </cell>
          <cell r="E1072" t="str">
            <v>합판거푸집</v>
          </cell>
          <cell r="F1072" t="str">
            <v>(합판 4회)</v>
          </cell>
          <cell r="G1072" t="str">
            <v>M2</v>
          </cell>
          <cell r="H1072">
            <v>16534</v>
          </cell>
          <cell r="I1072">
            <v>16000</v>
          </cell>
          <cell r="J1072">
            <v>18000</v>
          </cell>
          <cell r="K1072">
            <v>0</v>
          </cell>
        </row>
        <row r="1073">
          <cell r="A1073" t="str">
            <v>D00074</v>
          </cell>
          <cell r="B1073">
            <v>71</v>
          </cell>
          <cell r="D1073">
            <v>77435</v>
          </cell>
          <cell r="E1073" t="str">
            <v>합판거푸집</v>
          </cell>
          <cell r="F1073" t="str">
            <v>(합판 6회)</v>
          </cell>
          <cell r="G1073" t="str">
            <v>M2</v>
          </cell>
          <cell r="H1073">
            <v>13530</v>
          </cell>
          <cell r="I1073">
            <v>13000</v>
          </cell>
          <cell r="J1073">
            <v>16000</v>
          </cell>
          <cell r="K1073">
            <v>0</v>
          </cell>
        </row>
        <row r="1074">
          <cell r="A1074" t="str">
            <v>E2</v>
          </cell>
          <cell r="B1074">
            <v>0</v>
          </cell>
          <cell r="C1074" t="str">
            <v>계</v>
          </cell>
          <cell r="D1074">
            <v>77465</v>
          </cell>
          <cell r="H1074">
            <v>0</v>
          </cell>
          <cell r="I1074">
            <v>0</v>
          </cell>
          <cell r="J1074">
            <v>0</v>
          </cell>
          <cell r="K1074">
            <v>0</v>
          </cell>
        </row>
        <row r="1075">
          <cell r="A1075" t="str">
            <v>D00957</v>
          </cell>
          <cell r="B1075">
            <v>744</v>
          </cell>
          <cell r="C1075" t="str">
            <v>3.06</v>
          </cell>
          <cell r="D1075">
            <v>77478</v>
          </cell>
          <cell r="E1075" t="str">
            <v>강관비계</v>
          </cell>
          <cell r="F1075" t="str">
            <v>(강관:0-30m)</v>
          </cell>
          <cell r="G1075" t="str">
            <v>M2</v>
          </cell>
          <cell r="H1075">
            <v>8958</v>
          </cell>
          <cell r="I1075">
            <v>8000</v>
          </cell>
          <cell r="J1075">
            <v>8500</v>
          </cell>
          <cell r="K1075">
            <v>0</v>
          </cell>
        </row>
        <row r="1076">
          <cell r="A1076" t="str">
            <v>T2</v>
          </cell>
          <cell r="B1076">
            <v>1078</v>
          </cell>
          <cell r="C1076" t="str">
            <v>3.07</v>
          </cell>
          <cell r="D1076">
            <v>77495</v>
          </cell>
          <cell r="E1076" t="str">
            <v>동바리공</v>
          </cell>
          <cell r="H1076">
            <v>0</v>
          </cell>
          <cell r="I1076">
            <v>0</v>
          </cell>
          <cell r="J1076">
            <v>0</v>
          </cell>
          <cell r="K1076">
            <v>0</v>
          </cell>
        </row>
        <row r="1077">
          <cell r="A1077" t="str">
            <v>D00640</v>
          </cell>
          <cell r="B1077">
            <v>358</v>
          </cell>
          <cell r="D1077">
            <v>77503</v>
          </cell>
          <cell r="E1077" t="str">
            <v>동바리</v>
          </cell>
          <cell r="F1077" t="str">
            <v>(목재 4회)</v>
          </cell>
          <cell r="G1077" t="str">
            <v>공M3</v>
          </cell>
          <cell r="H1077">
            <v>22201</v>
          </cell>
          <cell r="I1077">
            <v>12000</v>
          </cell>
          <cell r="J1077">
            <v>12000</v>
          </cell>
          <cell r="K1077">
            <v>0</v>
          </cell>
        </row>
        <row r="1078">
          <cell r="A1078" t="str">
            <v>D00412</v>
          </cell>
          <cell r="B1078">
            <v>74</v>
          </cell>
          <cell r="D1078">
            <v>77511</v>
          </cell>
          <cell r="E1078" t="str">
            <v>강관동바리</v>
          </cell>
          <cell r="F1078" t="str">
            <v>(강관)</v>
          </cell>
          <cell r="G1078" t="str">
            <v>공M3</v>
          </cell>
          <cell r="H1078">
            <v>18801</v>
          </cell>
          <cell r="I1078">
            <v>10000</v>
          </cell>
          <cell r="J1078">
            <v>8000</v>
          </cell>
          <cell r="K1078">
            <v>0</v>
          </cell>
        </row>
        <row r="1079">
          <cell r="A1079" t="str">
            <v>E2</v>
          </cell>
          <cell r="B1079">
            <v>0</v>
          </cell>
          <cell r="C1079" t="str">
            <v>계</v>
          </cell>
          <cell r="D1079">
            <v>77519</v>
          </cell>
          <cell r="H1079">
            <v>0</v>
          </cell>
          <cell r="I1079">
            <v>0</v>
          </cell>
          <cell r="J1079">
            <v>0</v>
          </cell>
          <cell r="K1079">
            <v>0</v>
          </cell>
        </row>
        <row r="1080">
          <cell r="A1080" t="str">
            <v>T2</v>
          </cell>
          <cell r="B1080">
            <v>1082</v>
          </cell>
          <cell r="C1080" t="str">
            <v>3.08</v>
          </cell>
          <cell r="D1080">
            <v>77527</v>
          </cell>
          <cell r="E1080" t="str">
            <v>시공이음</v>
          </cell>
          <cell r="H1080">
            <v>0</v>
          </cell>
          <cell r="I1080">
            <v>0</v>
          </cell>
          <cell r="J1080">
            <v>0</v>
          </cell>
          <cell r="K1080">
            <v>0</v>
          </cell>
        </row>
        <row r="1081">
          <cell r="A1081" t="str">
            <v>D03261</v>
          </cell>
          <cell r="B1081">
            <v>104</v>
          </cell>
          <cell r="D1081">
            <v>77531</v>
          </cell>
          <cell r="E1081" t="str">
            <v>시공이음.</v>
          </cell>
          <cell r="F1081" t="str">
            <v>(스치로폴:T=10㎜)</v>
          </cell>
          <cell r="G1081" t="str">
            <v>M2</v>
          </cell>
          <cell r="H1081">
            <v>647</v>
          </cell>
          <cell r="I1081">
            <v>600</v>
          </cell>
          <cell r="J1081">
            <v>2000</v>
          </cell>
          <cell r="K1081">
            <v>0</v>
          </cell>
        </row>
        <row r="1082">
          <cell r="A1082" t="str">
            <v>D01505</v>
          </cell>
          <cell r="B1082">
            <v>24</v>
          </cell>
          <cell r="D1082">
            <v>77535</v>
          </cell>
          <cell r="E1082" t="str">
            <v>시공이음</v>
          </cell>
          <cell r="F1082" t="str">
            <v>(스치로폴:T=20㎜)</v>
          </cell>
          <cell r="G1082" t="str">
            <v>M2</v>
          </cell>
          <cell r="H1082">
            <v>1296</v>
          </cell>
          <cell r="I1082">
            <v>1000</v>
          </cell>
          <cell r="J1082">
            <v>3500</v>
          </cell>
          <cell r="K1082">
            <v>0</v>
          </cell>
        </row>
        <row r="1083">
          <cell r="A1083" t="str">
            <v>E2</v>
          </cell>
          <cell r="B1083">
            <v>0</v>
          </cell>
          <cell r="C1083" t="str">
            <v>계</v>
          </cell>
          <cell r="D1083">
            <v>77537</v>
          </cell>
          <cell r="H1083">
            <v>0</v>
          </cell>
          <cell r="I1083">
            <v>0</v>
          </cell>
          <cell r="J1083">
            <v>0</v>
          </cell>
          <cell r="K1083">
            <v>0</v>
          </cell>
        </row>
        <row r="1084">
          <cell r="A1084" t="str">
            <v>T2</v>
          </cell>
          <cell r="B1084">
            <v>1086</v>
          </cell>
          <cell r="C1084" t="str">
            <v>3.09</v>
          </cell>
          <cell r="D1084">
            <v>77539</v>
          </cell>
          <cell r="E1084" t="str">
            <v>철근가공조립</v>
          </cell>
          <cell r="H1084">
            <v>0</v>
          </cell>
          <cell r="I1084">
            <v>0</v>
          </cell>
          <cell r="J1084">
            <v>0</v>
          </cell>
          <cell r="K1084">
            <v>0</v>
          </cell>
        </row>
        <row r="1085">
          <cell r="A1085" t="str">
            <v>D00326</v>
          </cell>
          <cell r="B1085">
            <v>138.22999999999999</v>
          </cell>
          <cell r="D1085">
            <v>77541</v>
          </cell>
          <cell r="E1085" t="str">
            <v>철근가공조립</v>
          </cell>
          <cell r="F1085" t="str">
            <v>(보 통)</v>
          </cell>
          <cell r="G1085" t="str">
            <v>TON</v>
          </cell>
          <cell r="H1085">
            <v>398697</v>
          </cell>
          <cell r="I1085">
            <v>300000</v>
          </cell>
          <cell r="J1085">
            <v>280000</v>
          </cell>
          <cell r="K1085">
            <v>0</v>
          </cell>
        </row>
        <row r="1086">
          <cell r="A1086" t="str">
            <v>D00327</v>
          </cell>
          <cell r="B1086">
            <v>55.878</v>
          </cell>
          <cell r="D1086">
            <v>77542</v>
          </cell>
          <cell r="E1086" t="str">
            <v>철근가공조립</v>
          </cell>
          <cell r="F1086" t="str">
            <v>(복 잡)</v>
          </cell>
          <cell r="G1086" t="str">
            <v>TON</v>
          </cell>
          <cell r="H1086">
            <v>500175</v>
          </cell>
          <cell r="I1086">
            <v>350000</v>
          </cell>
          <cell r="J1086">
            <v>300000</v>
          </cell>
          <cell r="K1086">
            <v>0</v>
          </cell>
        </row>
        <row r="1087">
          <cell r="A1087" t="str">
            <v>E2</v>
          </cell>
          <cell r="B1087">
            <v>0</v>
          </cell>
          <cell r="C1087" t="str">
            <v>계</v>
          </cell>
          <cell r="D1087">
            <v>77543</v>
          </cell>
          <cell r="H1087">
            <v>0</v>
          </cell>
          <cell r="I1087">
            <v>0</v>
          </cell>
          <cell r="J1087">
            <v>0</v>
          </cell>
          <cell r="K1087">
            <v>0</v>
          </cell>
        </row>
        <row r="1088">
          <cell r="A1088" t="str">
            <v>T2</v>
          </cell>
          <cell r="B1088">
            <v>1090</v>
          </cell>
          <cell r="C1088" t="str">
            <v>3.10</v>
          </cell>
          <cell r="D1088">
            <v>77607</v>
          </cell>
          <cell r="E1088" t="str">
            <v>거푸집간격제</v>
          </cell>
          <cell r="H1088">
            <v>0</v>
          </cell>
          <cell r="I1088">
            <v>0</v>
          </cell>
          <cell r="J1088">
            <v>0</v>
          </cell>
          <cell r="K1088">
            <v>0</v>
          </cell>
        </row>
        <row r="1089">
          <cell r="A1089" t="str">
            <v>D01510</v>
          </cell>
          <cell r="B1089">
            <v>1206</v>
          </cell>
          <cell r="D1089">
            <v>77639</v>
          </cell>
          <cell r="E1089" t="str">
            <v>스페이서(수평용)</v>
          </cell>
          <cell r="F1089" t="str">
            <v>(암거,교량)</v>
          </cell>
          <cell r="G1089" t="str">
            <v>M2</v>
          </cell>
          <cell r="H1089">
            <v>411</v>
          </cell>
          <cell r="I1089">
            <v>400</v>
          </cell>
          <cell r="J1089">
            <v>500</v>
          </cell>
          <cell r="K1089">
            <v>0</v>
          </cell>
        </row>
        <row r="1090">
          <cell r="A1090" t="str">
            <v>D03263</v>
          </cell>
          <cell r="B1090">
            <v>1003</v>
          </cell>
          <cell r="D1090">
            <v>77655</v>
          </cell>
          <cell r="E1090" t="str">
            <v>스페이서(수직용)</v>
          </cell>
          <cell r="F1090" t="str">
            <v>(암거,교량)</v>
          </cell>
          <cell r="G1090" t="str">
            <v>M2</v>
          </cell>
          <cell r="H1090">
            <v>588</v>
          </cell>
          <cell r="I1090">
            <v>500</v>
          </cell>
          <cell r="J1090">
            <v>700</v>
          </cell>
          <cell r="K1090">
            <v>0</v>
          </cell>
        </row>
        <row r="1091">
          <cell r="A1091" t="str">
            <v>E2</v>
          </cell>
          <cell r="B1091">
            <v>0</v>
          </cell>
          <cell r="C1091" t="str">
            <v>계</v>
          </cell>
          <cell r="D1091">
            <v>77663</v>
          </cell>
          <cell r="H1091">
            <v>0</v>
          </cell>
          <cell r="I1091">
            <v>0</v>
          </cell>
          <cell r="J1091">
            <v>0</v>
          </cell>
          <cell r="K1091">
            <v>0</v>
          </cell>
        </row>
        <row r="1092">
          <cell r="A1092" t="str">
            <v>T2</v>
          </cell>
          <cell r="B1092">
            <v>1094</v>
          </cell>
          <cell r="C1092" t="str">
            <v>3.11</v>
          </cell>
          <cell r="D1092">
            <v>77667</v>
          </cell>
          <cell r="E1092" t="str">
            <v>콘크리트타설공</v>
          </cell>
          <cell r="H1092">
            <v>0</v>
          </cell>
          <cell r="I1092">
            <v>0</v>
          </cell>
          <cell r="J1092">
            <v>0</v>
          </cell>
          <cell r="K1092">
            <v>0</v>
          </cell>
        </row>
        <row r="1093">
          <cell r="A1093" t="str">
            <v>D02624</v>
          </cell>
          <cell r="B1093">
            <v>107</v>
          </cell>
          <cell r="D1093">
            <v>77670</v>
          </cell>
          <cell r="E1093" t="str">
            <v>콘크리트타설</v>
          </cell>
          <cell r="F1093" t="str">
            <v>(무근:VIB제외)</v>
          </cell>
          <cell r="G1093" t="str">
            <v>M3</v>
          </cell>
          <cell r="H1093">
            <v>20866</v>
          </cell>
          <cell r="I1093">
            <v>16000</v>
          </cell>
          <cell r="J1093">
            <v>16000</v>
          </cell>
          <cell r="K1093">
            <v>0</v>
          </cell>
        </row>
        <row r="1094">
          <cell r="A1094" t="str">
            <v>D02626</v>
          </cell>
          <cell r="B1094">
            <v>1106</v>
          </cell>
          <cell r="D1094">
            <v>77671</v>
          </cell>
          <cell r="E1094" t="str">
            <v>철근콘크리트타설</v>
          </cell>
          <cell r="F1094" t="str">
            <v>(펌프카:15M이하:VIB)</v>
          </cell>
          <cell r="G1094" t="str">
            <v>M3</v>
          </cell>
          <cell r="H1094">
            <v>10319</v>
          </cell>
          <cell r="I1094">
            <v>10000</v>
          </cell>
          <cell r="J1094">
            <v>17000</v>
          </cell>
          <cell r="K1094">
            <v>0</v>
          </cell>
        </row>
        <row r="1095">
          <cell r="A1095" t="str">
            <v>E2</v>
          </cell>
          <cell r="B1095">
            <v>0</v>
          </cell>
          <cell r="C1095" t="str">
            <v>계</v>
          </cell>
          <cell r="D1095">
            <v>77799</v>
          </cell>
          <cell r="H1095">
            <v>0</v>
          </cell>
          <cell r="I1095">
            <v>0</v>
          </cell>
          <cell r="J1095">
            <v>0</v>
          </cell>
          <cell r="K1095">
            <v>0</v>
          </cell>
        </row>
        <row r="1096">
          <cell r="A1096" t="str">
            <v>T2</v>
          </cell>
          <cell r="B1096">
            <v>1098</v>
          </cell>
          <cell r="C1096" t="str">
            <v>3.12</v>
          </cell>
          <cell r="D1096">
            <v>77831</v>
          </cell>
          <cell r="E1096" t="str">
            <v>표면처리</v>
          </cell>
          <cell r="H1096">
            <v>0</v>
          </cell>
          <cell r="I1096">
            <v>0</v>
          </cell>
          <cell r="J1096">
            <v>0</v>
          </cell>
          <cell r="K1096">
            <v>0</v>
          </cell>
        </row>
        <row r="1097">
          <cell r="A1097" t="str">
            <v>D01944</v>
          </cell>
          <cell r="B1097">
            <v>681</v>
          </cell>
          <cell r="D1097">
            <v>77863</v>
          </cell>
          <cell r="E1097" t="str">
            <v>슬래브면고르기</v>
          </cell>
          <cell r="F1097" t="str">
            <v>(데크피니샤)</v>
          </cell>
          <cell r="G1097" t="str">
            <v>M2</v>
          </cell>
          <cell r="H1097">
            <v>486</v>
          </cell>
          <cell r="I1097">
            <v>400</v>
          </cell>
          <cell r="J1097">
            <v>4500</v>
          </cell>
          <cell r="K1097">
            <v>0</v>
          </cell>
        </row>
        <row r="1098">
          <cell r="A1098" t="str">
            <v>D00493</v>
          </cell>
          <cell r="B1098">
            <v>681</v>
          </cell>
          <cell r="D1098">
            <v>77895</v>
          </cell>
          <cell r="E1098" t="str">
            <v>슬라브양생</v>
          </cell>
          <cell r="G1098" t="str">
            <v>M2</v>
          </cell>
          <cell r="H1098">
            <v>328</v>
          </cell>
          <cell r="I1098">
            <v>300</v>
          </cell>
          <cell r="J1098">
            <v>600</v>
          </cell>
          <cell r="K1098">
            <v>0</v>
          </cell>
        </row>
        <row r="1099">
          <cell r="A1099" t="str">
            <v>E2</v>
          </cell>
          <cell r="B1099">
            <v>0</v>
          </cell>
          <cell r="C1099" t="str">
            <v>계</v>
          </cell>
          <cell r="D1099">
            <v>77911</v>
          </cell>
          <cell r="H1099">
            <v>0</v>
          </cell>
          <cell r="I1099">
            <v>0</v>
          </cell>
          <cell r="J1099">
            <v>0</v>
          </cell>
          <cell r="K1099">
            <v>0</v>
          </cell>
        </row>
        <row r="1100">
          <cell r="A1100" t="str">
            <v>T2</v>
          </cell>
          <cell r="B1100">
            <v>1104</v>
          </cell>
          <cell r="C1100" t="str">
            <v>3.13</v>
          </cell>
          <cell r="D1100">
            <v>78039</v>
          </cell>
          <cell r="E1100" t="str">
            <v>교량받침</v>
          </cell>
          <cell r="H1100">
            <v>0</v>
          </cell>
          <cell r="I1100">
            <v>0</v>
          </cell>
          <cell r="J1100">
            <v>0</v>
          </cell>
          <cell r="K1100">
            <v>0</v>
          </cell>
        </row>
        <row r="1101">
          <cell r="A1101" t="str">
            <v>D02409</v>
          </cell>
          <cell r="B1101">
            <v>2</v>
          </cell>
          <cell r="D1101">
            <v>78167</v>
          </cell>
          <cell r="E1101" t="str">
            <v>교좌장치(탄성받침)</v>
          </cell>
          <cell r="F1101" t="str">
            <v>(고정단: 135TON)</v>
          </cell>
          <cell r="G1101" t="str">
            <v>SET</v>
          </cell>
          <cell r="H1101">
            <v>2625825</v>
          </cell>
          <cell r="I1101">
            <v>1800000</v>
          </cell>
          <cell r="J1101">
            <v>1865500</v>
          </cell>
          <cell r="K1101">
            <v>0</v>
          </cell>
        </row>
        <row r="1102">
          <cell r="A1102" t="str">
            <v>D02419</v>
          </cell>
          <cell r="B1102">
            <v>2</v>
          </cell>
          <cell r="D1102">
            <v>78231</v>
          </cell>
          <cell r="E1102" t="str">
            <v>교좌장치(탄성받침)</v>
          </cell>
          <cell r="F1102" t="str">
            <v>(종방향: 135TON)</v>
          </cell>
          <cell r="G1102" t="str">
            <v>SET</v>
          </cell>
          <cell r="H1102">
            <v>2585825</v>
          </cell>
          <cell r="I1102">
            <v>1800000</v>
          </cell>
          <cell r="J1102">
            <v>1833000</v>
          </cell>
          <cell r="K1102">
            <v>0</v>
          </cell>
        </row>
        <row r="1103">
          <cell r="A1103" t="str">
            <v>D02420</v>
          </cell>
          <cell r="B1103">
            <v>8</v>
          </cell>
          <cell r="D1103">
            <v>78263</v>
          </cell>
          <cell r="E1103" t="str">
            <v>교좌장치(탄성받침)</v>
          </cell>
          <cell r="F1103" t="str">
            <v>(횡방향: 135TON)</v>
          </cell>
          <cell r="G1103" t="str">
            <v>SET</v>
          </cell>
          <cell r="H1103">
            <v>2585825</v>
          </cell>
          <cell r="I1103">
            <v>1800000</v>
          </cell>
          <cell r="J1103">
            <v>1560000</v>
          </cell>
          <cell r="K1103">
            <v>0</v>
          </cell>
        </row>
        <row r="1104">
          <cell r="A1104" t="str">
            <v>D02427</v>
          </cell>
          <cell r="B1104">
            <v>8</v>
          </cell>
          <cell r="D1104">
            <v>78279</v>
          </cell>
          <cell r="E1104" t="str">
            <v>교좌장치(탄성받침)</v>
          </cell>
          <cell r="F1104" t="str">
            <v>(양방향: 135TON)</v>
          </cell>
          <cell r="G1104" t="str">
            <v>SET</v>
          </cell>
          <cell r="H1104">
            <v>2215825</v>
          </cell>
          <cell r="I1104">
            <v>1800000</v>
          </cell>
          <cell r="J1104">
            <v>1865500</v>
          </cell>
          <cell r="K1104">
            <v>0</v>
          </cell>
        </row>
        <row r="1105">
          <cell r="A1105" t="str">
            <v>E2</v>
          </cell>
          <cell r="B1105">
            <v>0</v>
          </cell>
          <cell r="C1105" t="str">
            <v>계</v>
          </cell>
          <cell r="D1105">
            <v>78291</v>
          </cell>
          <cell r="H1105">
            <v>0</v>
          </cell>
          <cell r="I1105">
            <v>0</v>
          </cell>
          <cell r="J1105">
            <v>0</v>
          </cell>
          <cell r="K1105">
            <v>0</v>
          </cell>
        </row>
        <row r="1106">
          <cell r="A1106" t="str">
            <v>D02936</v>
          </cell>
          <cell r="B1106">
            <v>39</v>
          </cell>
          <cell r="C1106" t="str">
            <v>3.14</v>
          </cell>
          <cell r="D1106">
            <v>78570</v>
          </cell>
          <cell r="E1106" t="str">
            <v>신축이음장치</v>
          </cell>
          <cell r="F1106" t="str">
            <v>(NO-50)</v>
          </cell>
          <cell r="G1106" t="str">
            <v>M</v>
          </cell>
          <cell r="H1106">
            <v>282695</v>
          </cell>
          <cell r="I1106">
            <v>200000</v>
          </cell>
          <cell r="J1106">
            <v>350000</v>
          </cell>
          <cell r="K1106">
            <v>0</v>
          </cell>
        </row>
        <row r="1107">
          <cell r="A1107" t="str">
            <v>T2</v>
          </cell>
          <cell r="B1107">
            <v>1109</v>
          </cell>
          <cell r="C1107" t="str">
            <v>3.15</v>
          </cell>
          <cell r="D1107">
            <v>78578</v>
          </cell>
          <cell r="E1107" t="str">
            <v>방수공</v>
          </cell>
          <cell r="H1107">
            <v>0</v>
          </cell>
          <cell r="I1107">
            <v>0</v>
          </cell>
          <cell r="J1107">
            <v>0</v>
          </cell>
          <cell r="K1107">
            <v>0</v>
          </cell>
        </row>
        <row r="1108">
          <cell r="A1108" t="str">
            <v>D00495</v>
          </cell>
          <cell r="B1108">
            <v>681</v>
          </cell>
          <cell r="D1108">
            <v>78582</v>
          </cell>
          <cell r="E1108" t="str">
            <v>교면방수</v>
          </cell>
          <cell r="F1108" t="str">
            <v>도막방수</v>
          </cell>
          <cell r="G1108" t="str">
            <v>M2</v>
          </cell>
          <cell r="H1108">
            <v>20568</v>
          </cell>
          <cell r="I1108">
            <v>10000</v>
          </cell>
          <cell r="J1108">
            <v>20000</v>
          </cell>
          <cell r="K1108">
            <v>0</v>
          </cell>
        </row>
        <row r="1109">
          <cell r="A1109" t="str">
            <v>D03089</v>
          </cell>
          <cell r="B1109">
            <v>143</v>
          </cell>
          <cell r="D1109">
            <v>78583</v>
          </cell>
          <cell r="E1109" t="str">
            <v>아스팔트 배면방수</v>
          </cell>
          <cell r="G1109" t="str">
            <v>M2</v>
          </cell>
          <cell r="H1109">
            <v>4671</v>
          </cell>
          <cell r="I1109">
            <v>2000</v>
          </cell>
          <cell r="J1109">
            <v>15000</v>
          </cell>
          <cell r="K1109">
            <v>0</v>
          </cell>
        </row>
        <row r="1110">
          <cell r="A1110" t="str">
            <v>E2</v>
          </cell>
          <cell r="B1110">
            <v>0</v>
          </cell>
          <cell r="C1110" t="str">
            <v>계</v>
          </cell>
          <cell r="D1110">
            <v>78584</v>
          </cell>
          <cell r="H1110">
            <v>0</v>
          </cell>
          <cell r="I1110">
            <v>0</v>
          </cell>
          <cell r="J1110">
            <v>0</v>
          </cell>
          <cell r="K1110">
            <v>0</v>
          </cell>
        </row>
        <row r="1111">
          <cell r="A1111" t="str">
            <v>D02725</v>
          </cell>
          <cell r="B1111">
            <v>96</v>
          </cell>
          <cell r="C1111" t="str">
            <v>3.16</v>
          </cell>
          <cell r="D1111">
            <v>78585</v>
          </cell>
          <cell r="E1111" t="str">
            <v>다우웰바</v>
          </cell>
          <cell r="G1111" t="str">
            <v>EA</v>
          </cell>
          <cell r="H1111">
            <v>7781</v>
          </cell>
          <cell r="I1111">
            <v>4000</v>
          </cell>
          <cell r="J1111">
            <v>6000</v>
          </cell>
          <cell r="K1111">
            <v>0</v>
          </cell>
        </row>
        <row r="1112">
          <cell r="A1112" t="str">
            <v>T2</v>
          </cell>
          <cell r="B1112">
            <v>1114</v>
          </cell>
          <cell r="C1112" t="str">
            <v>3.17</v>
          </cell>
          <cell r="D1112">
            <v>78586</v>
          </cell>
          <cell r="E1112" t="str">
            <v>무수축콘크리트</v>
          </cell>
          <cell r="H1112">
            <v>0</v>
          </cell>
          <cell r="I1112">
            <v>0</v>
          </cell>
          <cell r="J1112">
            <v>0</v>
          </cell>
          <cell r="K1112">
            <v>0</v>
          </cell>
        </row>
        <row r="1113">
          <cell r="A1113" t="str">
            <v>D00662</v>
          </cell>
          <cell r="B1113">
            <v>0.82299999999999995</v>
          </cell>
          <cell r="D1113">
            <v>78650</v>
          </cell>
          <cell r="E1113" t="str">
            <v>무수축몰탈</v>
          </cell>
          <cell r="G1113" t="str">
            <v>M3</v>
          </cell>
          <cell r="H1113">
            <v>159325</v>
          </cell>
          <cell r="I1113">
            <v>130000</v>
          </cell>
          <cell r="J1113">
            <v>130000</v>
          </cell>
          <cell r="K1113">
            <v>0</v>
          </cell>
        </row>
        <row r="1114">
          <cell r="A1114" t="str">
            <v>D00498</v>
          </cell>
          <cell r="B1114">
            <v>3.5760000000000001</v>
          </cell>
          <cell r="D1114">
            <v>78682</v>
          </cell>
          <cell r="E1114" t="str">
            <v>무수축콘크리트</v>
          </cell>
          <cell r="G1114" t="str">
            <v>M3</v>
          </cell>
          <cell r="H1114">
            <v>208026</v>
          </cell>
          <cell r="I1114">
            <v>170000</v>
          </cell>
          <cell r="J1114">
            <v>170000</v>
          </cell>
          <cell r="K1114">
            <v>0</v>
          </cell>
        </row>
        <row r="1115">
          <cell r="A1115" t="str">
            <v>E2</v>
          </cell>
          <cell r="B1115">
            <v>0</v>
          </cell>
          <cell r="C1115" t="str">
            <v>계</v>
          </cell>
          <cell r="D1115">
            <v>78698</v>
          </cell>
          <cell r="H1115">
            <v>0</v>
          </cell>
          <cell r="I1115">
            <v>0</v>
          </cell>
          <cell r="J1115">
            <v>0</v>
          </cell>
          <cell r="K1115">
            <v>0</v>
          </cell>
        </row>
        <row r="1116">
          <cell r="A1116" t="str">
            <v>T2</v>
          </cell>
          <cell r="B1116">
            <v>1118</v>
          </cell>
          <cell r="C1116" t="str">
            <v>3.18</v>
          </cell>
          <cell r="D1116">
            <v>78706</v>
          </cell>
          <cell r="E1116" t="str">
            <v>배수시설공</v>
          </cell>
          <cell r="H1116">
            <v>0</v>
          </cell>
          <cell r="I1116">
            <v>0</v>
          </cell>
          <cell r="J1116">
            <v>0</v>
          </cell>
          <cell r="K1116">
            <v>0</v>
          </cell>
        </row>
        <row r="1117">
          <cell r="A1117" t="str">
            <v>D03316</v>
          </cell>
          <cell r="B1117">
            <v>6</v>
          </cell>
          <cell r="D1117">
            <v>78710</v>
          </cell>
          <cell r="E1117" t="str">
            <v>하천용집수구</v>
          </cell>
          <cell r="F1117" t="str">
            <v>(주철)</v>
          </cell>
          <cell r="G1117" t="str">
            <v>EA</v>
          </cell>
          <cell r="H1117">
            <v>38345</v>
          </cell>
          <cell r="I1117">
            <v>20000</v>
          </cell>
          <cell r="J1117">
            <v>50000</v>
          </cell>
          <cell r="K1117">
            <v>0</v>
          </cell>
        </row>
        <row r="1118">
          <cell r="A1118" t="str">
            <v>D03317</v>
          </cell>
          <cell r="B1118">
            <v>18</v>
          </cell>
          <cell r="D1118">
            <v>78712</v>
          </cell>
          <cell r="E1118" t="str">
            <v>하천용집수구</v>
          </cell>
          <cell r="F1118" t="str">
            <v>(아연도강관)</v>
          </cell>
          <cell r="G1118" t="str">
            <v>M</v>
          </cell>
          <cell r="H1118">
            <v>13730</v>
          </cell>
          <cell r="I1118">
            <v>10000</v>
          </cell>
          <cell r="J1118">
            <v>20000</v>
          </cell>
          <cell r="K1118">
            <v>0</v>
          </cell>
        </row>
        <row r="1119">
          <cell r="A1119" t="str">
            <v>E2</v>
          </cell>
          <cell r="B1119">
            <v>0</v>
          </cell>
          <cell r="C1119" t="str">
            <v>계</v>
          </cell>
          <cell r="D1119">
            <v>78713</v>
          </cell>
          <cell r="H1119">
            <v>0</v>
          </cell>
          <cell r="I1119">
            <v>0</v>
          </cell>
          <cell r="J1119">
            <v>0</v>
          </cell>
          <cell r="K1119">
            <v>0</v>
          </cell>
        </row>
        <row r="1120">
          <cell r="A1120" t="str">
            <v>D01294</v>
          </cell>
          <cell r="B1120">
            <v>4</v>
          </cell>
          <cell r="C1120" t="str">
            <v>3.19</v>
          </cell>
          <cell r="D1120">
            <v>78714</v>
          </cell>
          <cell r="E1120" t="str">
            <v>교명주</v>
          </cell>
          <cell r="F1120" t="str">
            <v>화강암:600x1200x900</v>
          </cell>
          <cell r="G1120" t="str">
            <v>EA</v>
          </cell>
          <cell r="H1120">
            <v>1256769</v>
          </cell>
          <cell r="I1120">
            <v>1000000</v>
          </cell>
          <cell r="J1120">
            <v>800000</v>
          </cell>
          <cell r="K1120">
            <v>0</v>
          </cell>
        </row>
        <row r="1121">
          <cell r="A1121" t="str">
            <v>T2</v>
          </cell>
          <cell r="B1121">
            <v>1123</v>
          </cell>
          <cell r="C1121" t="str">
            <v>3.20</v>
          </cell>
          <cell r="D1121">
            <v>78778</v>
          </cell>
          <cell r="E1121" t="str">
            <v>교량명판공</v>
          </cell>
          <cell r="H1121">
            <v>0</v>
          </cell>
          <cell r="I1121">
            <v>0</v>
          </cell>
          <cell r="J1121">
            <v>0</v>
          </cell>
          <cell r="K1121">
            <v>0</v>
          </cell>
        </row>
        <row r="1122">
          <cell r="A1122" t="str">
            <v>D00945</v>
          </cell>
          <cell r="B1122">
            <v>4</v>
          </cell>
          <cell r="D1122">
            <v>78810</v>
          </cell>
          <cell r="E1122" t="str">
            <v>교명판</v>
          </cell>
          <cell r="F1122" t="str">
            <v>황동:450x250x10㎜</v>
          </cell>
          <cell r="G1122" t="str">
            <v>EA</v>
          </cell>
          <cell r="H1122">
            <v>83263</v>
          </cell>
          <cell r="I1122">
            <v>60000</v>
          </cell>
          <cell r="J1122">
            <v>200000</v>
          </cell>
          <cell r="K1122">
            <v>0</v>
          </cell>
        </row>
        <row r="1123">
          <cell r="A1123" t="str">
            <v>D00502</v>
          </cell>
          <cell r="B1123">
            <v>4</v>
          </cell>
          <cell r="D1123">
            <v>78826</v>
          </cell>
          <cell r="E1123" t="str">
            <v>설명판</v>
          </cell>
          <cell r="F1123" t="str">
            <v>황동:500x400x10㎜</v>
          </cell>
          <cell r="G1123" t="str">
            <v>EA</v>
          </cell>
          <cell r="H1123">
            <v>185031</v>
          </cell>
          <cell r="I1123">
            <v>100000</v>
          </cell>
          <cell r="J1123">
            <v>250000</v>
          </cell>
          <cell r="K1123">
            <v>0</v>
          </cell>
        </row>
        <row r="1124">
          <cell r="A1124" t="str">
            <v>E2</v>
          </cell>
          <cell r="B1124">
            <v>0</v>
          </cell>
          <cell r="C1124" t="str">
            <v>계</v>
          </cell>
          <cell r="D1124">
            <v>78834</v>
          </cell>
          <cell r="H1124">
            <v>0</v>
          </cell>
          <cell r="I1124">
            <v>0</v>
          </cell>
          <cell r="J1124">
            <v>0</v>
          </cell>
          <cell r="K1124">
            <v>0</v>
          </cell>
        </row>
        <row r="1125">
          <cell r="A1125" t="str">
            <v>D00510</v>
          </cell>
          <cell r="B1125">
            <v>1</v>
          </cell>
          <cell r="C1125" t="str">
            <v>3.21</v>
          </cell>
          <cell r="D1125">
            <v>78838</v>
          </cell>
          <cell r="E1125" t="str">
            <v>측량기준점설치</v>
          </cell>
          <cell r="G1125" t="str">
            <v>EA</v>
          </cell>
          <cell r="H1125">
            <v>20790</v>
          </cell>
          <cell r="I1125">
            <v>10000</v>
          </cell>
          <cell r="J1125">
            <v>50000</v>
          </cell>
          <cell r="K1125">
            <v>0</v>
          </cell>
        </row>
        <row r="1126">
          <cell r="A1126" t="str">
            <v>D03113</v>
          </cell>
          <cell r="B1126">
            <v>280</v>
          </cell>
          <cell r="C1126" t="str">
            <v>3.22</v>
          </cell>
          <cell r="D1126">
            <v>78839</v>
          </cell>
          <cell r="E1126" t="str">
            <v>교대보호블럭</v>
          </cell>
          <cell r="F1126" t="str">
            <v>(하천용)</v>
          </cell>
          <cell r="G1126" t="str">
            <v>M2</v>
          </cell>
          <cell r="H1126">
            <v>50651</v>
          </cell>
          <cell r="I1126">
            <v>30000</v>
          </cell>
          <cell r="J1126">
            <v>50000</v>
          </cell>
          <cell r="K1126">
            <v>0</v>
          </cell>
        </row>
        <row r="1127">
          <cell r="A1127" t="str">
            <v>D01504</v>
          </cell>
          <cell r="B1127">
            <v>280</v>
          </cell>
          <cell r="C1127" t="str">
            <v>3.23</v>
          </cell>
          <cell r="D1127">
            <v>78840</v>
          </cell>
          <cell r="E1127" t="str">
            <v>부직포</v>
          </cell>
          <cell r="G1127" t="str">
            <v>M2</v>
          </cell>
          <cell r="H1127">
            <v>969</v>
          </cell>
          <cell r="I1127">
            <v>400</v>
          </cell>
          <cell r="J1127">
            <v>2000</v>
          </cell>
          <cell r="K1127">
            <v>0</v>
          </cell>
        </row>
        <row r="1128">
          <cell r="A1128" t="str">
            <v>T2</v>
          </cell>
          <cell r="B1128">
            <v>1130</v>
          </cell>
          <cell r="C1128" t="str">
            <v>3.24</v>
          </cell>
          <cell r="D1128">
            <v>78904</v>
          </cell>
          <cell r="E1128" t="str">
            <v>전선관</v>
          </cell>
          <cell r="H1128">
            <v>0</v>
          </cell>
          <cell r="I1128">
            <v>0</v>
          </cell>
          <cell r="J1128">
            <v>0</v>
          </cell>
          <cell r="K1128">
            <v>0</v>
          </cell>
        </row>
        <row r="1129">
          <cell r="A1129" t="str">
            <v>D02137</v>
          </cell>
          <cell r="B1129">
            <v>188</v>
          </cell>
          <cell r="D1129">
            <v>78968</v>
          </cell>
          <cell r="E1129" t="str">
            <v>전선관</v>
          </cell>
          <cell r="F1129" t="str">
            <v>PVCφ100mm</v>
          </cell>
          <cell r="G1129" t="str">
            <v>M</v>
          </cell>
          <cell r="H1129">
            <v>2789</v>
          </cell>
          <cell r="I1129">
            <v>1000</v>
          </cell>
          <cell r="J1129">
            <v>25000</v>
          </cell>
          <cell r="K1129">
            <v>0</v>
          </cell>
        </row>
        <row r="1130">
          <cell r="A1130" t="str">
            <v>D03315</v>
          </cell>
          <cell r="B1130">
            <v>94</v>
          </cell>
          <cell r="D1130">
            <v>78969</v>
          </cell>
          <cell r="E1130" t="str">
            <v>전선관</v>
          </cell>
          <cell r="F1130" t="str">
            <v>PVCφ150mm</v>
          </cell>
          <cell r="G1130" t="str">
            <v>M</v>
          </cell>
          <cell r="H1130">
            <v>5301</v>
          </cell>
          <cell r="I1130">
            <v>2000</v>
          </cell>
          <cell r="J1130">
            <v>30000</v>
          </cell>
          <cell r="K1130">
            <v>0</v>
          </cell>
        </row>
        <row r="1131">
          <cell r="A1131" t="str">
            <v>E2</v>
          </cell>
          <cell r="B1131">
            <v>0</v>
          </cell>
          <cell r="C1131" t="str">
            <v>계</v>
          </cell>
          <cell r="D1131">
            <v>79033</v>
          </cell>
          <cell r="H1131">
            <v>0</v>
          </cell>
          <cell r="I1131">
            <v>0</v>
          </cell>
          <cell r="J1131">
            <v>0</v>
          </cell>
          <cell r="K1131">
            <v>0</v>
          </cell>
        </row>
        <row r="1132">
          <cell r="A1132" t="str">
            <v>D01248</v>
          </cell>
          <cell r="B1132">
            <v>93</v>
          </cell>
          <cell r="C1132" t="str">
            <v>3.25</v>
          </cell>
          <cell r="D1132">
            <v>79097</v>
          </cell>
          <cell r="E1132" t="str">
            <v>난 간</v>
          </cell>
          <cell r="F1132" t="str">
            <v>교량용</v>
          </cell>
          <cell r="G1132" t="str">
            <v>M</v>
          </cell>
          <cell r="H1132">
            <v>175735</v>
          </cell>
          <cell r="I1132">
            <v>140000</v>
          </cell>
          <cell r="J1132">
            <v>175000</v>
          </cell>
          <cell r="K1132">
            <v>0</v>
          </cell>
        </row>
        <row r="1133">
          <cell r="A1133" t="str">
            <v>T2</v>
          </cell>
          <cell r="B1133">
            <v>1135</v>
          </cell>
          <cell r="C1133" t="str">
            <v>3.26</v>
          </cell>
          <cell r="D1133">
            <v>79098</v>
          </cell>
          <cell r="E1133" t="str">
            <v>P.F BAEM</v>
          </cell>
          <cell r="H1133">
            <v>0</v>
          </cell>
          <cell r="I1133">
            <v>0</v>
          </cell>
          <cell r="J1133">
            <v>0</v>
          </cell>
          <cell r="K1133">
            <v>0</v>
          </cell>
        </row>
        <row r="1134">
          <cell r="A1134" t="str">
            <v>D03123</v>
          </cell>
          <cell r="B1134">
            <v>10</v>
          </cell>
          <cell r="D1134">
            <v>79226</v>
          </cell>
          <cell r="E1134" t="str">
            <v>프리플렉스빔 제작</v>
          </cell>
          <cell r="F1134" t="str">
            <v>(신금2교  L=35.0m)</v>
          </cell>
          <cell r="G1134" t="str">
            <v>본</v>
          </cell>
          <cell r="H1134">
            <v>55607648</v>
          </cell>
          <cell r="I1134">
            <v>46900000</v>
          </cell>
          <cell r="J1134">
            <v>0</v>
          </cell>
          <cell r="K1134">
            <v>0</v>
          </cell>
        </row>
        <row r="1135">
          <cell r="A1135" t="str">
            <v>D02634</v>
          </cell>
          <cell r="B1135">
            <v>10</v>
          </cell>
          <cell r="D1135">
            <v>79258</v>
          </cell>
          <cell r="E1135" t="str">
            <v>프리플렉스빔</v>
          </cell>
          <cell r="F1135" t="str">
            <v>(운반 및 가설)</v>
          </cell>
          <cell r="G1135" t="str">
            <v>본</v>
          </cell>
          <cell r="H1135">
            <v>1671844</v>
          </cell>
          <cell r="I1135">
            <v>1300000</v>
          </cell>
          <cell r="J1135">
            <v>1300000</v>
          </cell>
          <cell r="K1135">
            <v>0</v>
          </cell>
        </row>
        <row r="1136">
          <cell r="A1136" t="str">
            <v>E2</v>
          </cell>
          <cell r="B1136">
            <v>0</v>
          </cell>
          <cell r="C1136" t="str">
            <v>계</v>
          </cell>
          <cell r="D1136">
            <v>79290</v>
          </cell>
          <cell r="H1136">
            <v>0</v>
          </cell>
          <cell r="I1136">
            <v>0</v>
          </cell>
          <cell r="J1136">
            <v>0</v>
          </cell>
          <cell r="K1136">
            <v>0</v>
          </cell>
        </row>
        <row r="1137">
          <cell r="A1137" t="str">
            <v>T2</v>
          </cell>
          <cell r="B1137">
            <v>1141</v>
          </cell>
          <cell r="C1137" t="str">
            <v>3.27</v>
          </cell>
          <cell r="D1137">
            <v>79322</v>
          </cell>
          <cell r="E1137" t="str">
            <v>레미콘구입</v>
          </cell>
          <cell r="H1137">
            <v>0</v>
          </cell>
          <cell r="I1137">
            <v>0</v>
          </cell>
          <cell r="J1137">
            <v>0</v>
          </cell>
          <cell r="K1137">
            <v>0</v>
          </cell>
        </row>
        <row r="1138">
          <cell r="A1138" t="str">
            <v>D03109</v>
          </cell>
          <cell r="B1138">
            <v>294</v>
          </cell>
          <cell r="D1138">
            <v>79346</v>
          </cell>
          <cell r="E1138" t="str">
            <v>레미콘</v>
          </cell>
          <cell r="F1138" t="str">
            <v>(25-270-15:섬유)</v>
          </cell>
          <cell r="G1138" t="str">
            <v>M3</v>
          </cell>
          <cell r="H1138">
            <v>51494</v>
          </cell>
          <cell r="I1138">
            <v>51000</v>
          </cell>
          <cell r="J1138">
            <v>51000</v>
          </cell>
          <cell r="K1138">
            <v>0</v>
          </cell>
        </row>
        <row r="1139">
          <cell r="A1139" t="str">
            <v>M00276</v>
          </cell>
          <cell r="B1139">
            <v>847</v>
          </cell>
          <cell r="D1139">
            <v>79351</v>
          </cell>
          <cell r="E1139" t="str">
            <v>레미콘</v>
          </cell>
          <cell r="F1139" t="str">
            <v>25-240-15</v>
          </cell>
          <cell r="G1139" t="str">
            <v>M3</v>
          </cell>
          <cell r="H1139">
            <v>48609</v>
          </cell>
          <cell r="I1139">
            <v>48000</v>
          </cell>
          <cell r="J1139">
            <v>48000</v>
          </cell>
          <cell r="K1139">
            <v>0</v>
          </cell>
        </row>
        <row r="1140">
          <cell r="A1140" t="str">
            <v>M01898</v>
          </cell>
          <cell r="B1140">
            <v>6</v>
          </cell>
          <cell r="D1140">
            <v>79352</v>
          </cell>
          <cell r="E1140" t="str">
            <v>레미콘</v>
          </cell>
          <cell r="F1140" t="str">
            <v>40-180-8</v>
          </cell>
          <cell r="G1140" t="str">
            <v>M3</v>
          </cell>
          <cell r="H1140">
            <v>40627</v>
          </cell>
          <cell r="I1140">
            <v>40000</v>
          </cell>
          <cell r="J1140">
            <v>40000</v>
          </cell>
          <cell r="K1140">
            <v>0</v>
          </cell>
        </row>
        <row r="1141">
          <cell r="A1141" t="str">
            <v>M01661</v>
          </cell>
          <cell r="B1141">
            <v>49</v>
          </cell>
          <cell r="D1141">
            <v>79416</v>
          </cell>
          <cell r="E1141" t="str">
            <v>레미콘</v>
          </cell>
          <cell r="F1141" t="str">
            <v>40-160-8</v>
          </cell>
          <cell r="G1141" t="str">
            <v>M3</v>
          </cell>
          <cell r="H1141">
            <v>39218</v>
          </cell>
          <cell r="I1141">
            <v>39000</v>
          </cell>
          <cell r="J1141">
            <v>39000</v>
          </cell>
          <cell r="K1141">
            <v>0</v>
          </cell>
        </row>
        <row r="1142">
          <cell r="A1142" t="str">
            <v>E2</v>
          </cell>
          <cell r="B1142">
            <v>0</v>
          </cell>
          <cell r="C1142" t="str">
            <v>계</v>
          </cell>
          <cell r="D1142">
            <v>79480</v>
          </cell>
          <cell r="H1142">
            <v>0</v>
          </cell>
          <cell r="I1142">
            <v>0</v>
          </cell>
          <cell r="J1142">
            <v>0</v>
          </cell>
          <cell r="K1142">
            <v>0</v>
          </cell>
        </row>
        <row r="1143">
          <cell r="A1143" t="str">
            <v>T2</v>
          </cell>
          <cell r="B1143">
            <v>1151</v>
          </cell>
          <cell r="C1143" t="str">
            <v>3.28</v>
          </cell>
          <cell r="D1143">
            <v>79608</v>
          </cell>
          <cell r="E1143" t="str">
            <v>철근구입</v>
          </cell>
          <cell r="H1143">
            <v>0</v>
          </cell>
          <cell r="I1143">
            <v>0</v>
          </cell>
          <cell r="J1143">
            <v>0</v>
          </cell>
          <cell r="K1143">
            <v>0</v>
          </cell>
        </row>
        <row r="1144">
          <cell r="A1144" t="str">
            <v>T1</v>
          </cell>
          <cell r="B1144">
            <v>1146</v>
          </cell>
          <cell r="C1144" t="str">
            <v>a</v>
          </cell>
          <cell r="D1144">
            <v>79672</v>
          </cell>
          <cell r="E1144" t="str">
            <v>철근구입</v>
          </cell>
          <cell r="F1144" t="str">
            <v>고강</v>
          </cell>
          <cell r="H1144">
            <v>0</v>
          </cell>
          <cell r="I1144">
            <v>0</v>
          </cell>
          <cell r="J1144">
            <v>0</v>
          </cell>
          <cell r="K1144">
            <v>0</v>
          </cell>
        </row>
        <row r="1145">
          <cell r="A1145" t="str">
            <v>D03100</v>
          </cell>
          <cell r="B1145">
            <v>5.6420000000000003</v>
          </cell>
          <cell r="D1145">
            <v>79704</v>
          </cell>
          <cell r="E1145" t="str">
            <v>철근구입</v>
          </cell>
          <cell r="F1145" t="str">
            <v>H=13MM</v>
          </cell>
          <cell r="G1145" t="str">
            <v>TON</v>
          </cell>
          <cell r="H1145">
            <v>334600</v>
          </cell>
          <cell r="I1145">
            <v>334000</v>
          </cell>
          <cell r="J1145">
            <v>389000</v>
          </cell>
          <cell r="K1145">
            <v>0</v>
          </cell>
        </row>
        <row r="1146">
          <cell r="A1146" t="str">
            <v>D03101</v>
          </cell>
          <cell r="B1146">
            <v>74.150000000000006</v>
          </cell>
          <cell r="D1146">
            <v>79832</v>
          </cell>
          <cell r="E1146" t="str">
            <v>철근구입</v>
          </cell>
          <cell r="F1146" t="str">
            <v>H=16MM-32MM</v>
          </cell>
          <cell r="G1146" t="str">
            <v>TON</v>
          </cell>
          <cell r="H1146">
            <v>330100</v>
          </cell>
          <cell r="I1146">
            <v>330000</v>
          </cell>
          <cell r="J1146">
            <v>384000</v>
          </cell>
          <cell r="K1146">
            <v>0</v>
          </cell>
        </row>
        <row r="1147">
          <cell r="A1147" t="str">
            <v>E1</v>
          </cell>
          <cell r="B1147">
            <v>0</v>
          </cell>
          <cell r="C1147" t="str">
            <v>소계</v>
          </cell>
          <cell r="D1147">
            <v>80488</v>
          </cell>
          <cell r="H1147">
            <v>0</v>
          </cell>
          <cell r="I1147">
            <v>0</v>
          </cell>
          <cell r="J1147">
            <v>0</v>
          </cell>
          <cell r="K1147">
            <v>0</v>
          </cell>
        </row>
        <row r="1148">
          <cell r="A1148" t="str">
            <v>T1</v>
          </cell>
          <cell r="B1148">
            <v>1150</v>
          </cell>
          <cell r="C1148" t="str">
            <v>b</v>
          </cell>
          <cell r="D1148">
            <v>80616</v>
          </cell>
          <cell r="E1148" t="str">
            <v>철근구입</v>
          </cell>
          <cell r="F1148" t="str">
            <v>연강</v>
          </cell>
          <cell r="H1148">
            <v>0</v>
          </cell>
          <cell r="I1148">
            <v>0</v>
          </cell>
          <cell r="J1148">
            <v>0</v>
          </cell>
          <cell r="K1148">
            <v>0</v>
          </cell>
        </row>
        <row r="1149">
          <cell r="A1149" t="str">
            <v>D03093</v>
          </cell>
          <cell r="B1149">
            <v>19.329000000000001</v>
          </cell>
          <cell r="D1149">
            <v>80648</v>
          </cell>
          <cell r="E1149" t="str">
            <v>철근구입</v>
          </cell>
          <cell r="F1149" t="str">
            <v>D=13MM</v>
          </cell>
          <cell r="G1149" t="str">
            <v>TON</v>
          </cell>
          <cell r="H1149">
            <v>325100</v>
          </cell>
          <cell r="I1149">
            <v>325000</v>
          </cell>
          <cell r="J1149">
            <v>374000</v>
          </cell>
          <cell r="K1149">
            <v>0</v>
          </cell>
        </row>
        <row r="1150">
          <cell r="A1150" t="str">
            <v>D03094</v>
          </cell>
          <cell r="B1150">
            <v>100.81100000000001</v>
          </cell>
          <cell r="D1150">
            <v>80776</v>
          </cell>
          <cell r="E1150" t="str">
            <v>철근구입</v>
          </cell>
          <cell r="F1150" t="str">
            <v>D=16MM-32MM</v>
          </cell>
          <cell r="G1150" t="str">
            <v>TON</v>
          </cell>
          <cell r="H1150">
            <v>320100</v>
          </cell>
          <cell r="I1150">
            <v>320000</v>
          </cell>
          <cell r="J1150">
            <v>369000</v>
          </cell>
          <cell r="K1150">
            <v>0</v>
          </cell>
        </row>
        <row r="1151">
          <cell r="A1151" t="str">
            <v>E1</v>
          </cell>
          <cell r="B1151">
            <v>0</v>
          </cell>
          <cell r="C1151" t="str">
            <v>소계</v>
          </cell>
          <cell r="D1151">
            <v>81432</v>
          </cell>
          <cell r="H1151">
            <v>0</v>
          </cell>
          <cell r="I1151">
            <v>0</v>
          </cell>
          <cell r="J1151">
            <v>0</v>
          </cell>
          <cell r="K1151">
            <v>0</v>
          </cell>
        </row>
        <row r="1152">
          <cell r="A1152" t="str">
            <v>E2</v>
          </cell>
          <cell r="B1152">
            <v>0</v>
          </cell>
          <cell r="C1152" t="str">
            <v>계</v>
          </cell>
          <cell r="D1152">
            <v>81440</v>
          </cell>
          <cell r="H1152">
            <v>0</v>
          </cell>
          <cell r="I1152">
            <v>0</v>
          </cell>
          <cell r="J1152">
            <v>0</v>
          </cell>
          <cell r="K1152">
            <v>0</v>
          </cell>
        </row>
        <row r="1153">
          <cell r="A1153" t="str">
            <v>E3</v>
          </cell>
          <cell r="B1153">
            <v>0</v>
          </cell>
          <cell r="C1153" t="str">
            <v>합계</v>
          </cell>
          <cell r="D1153">
            <v>81785</v>
          </cell>
          <cell r="H1153">
            <v>0</v>
          </cell>
          <cell r="I1153">
            <v>0</v>
          </cell>
          <cell r="J1153">
            <v>0</v>
          </cell>
          <cell r="K1153">
            <v>0</v>
          </cell>
        </row>
        <row r="1154">
          <cell r="A1154" t="str">
            <v>T3</v>
          </cell>
          <cell r="B1154">
            <v>1284</v>
          </cell>
          <cell r="C1154" t="str">
            <v>3-11)</v>
          </cell>
          <cell r="D1154">
            <v>81913</v>
          </cell>
          <cell r="E1154" t="str">
            <v>신금3교</v>
          </cell>
          <cell r="H1154">
            <v>0</v>
          </cell>
          <cell r="I1154">
            <v>0</v>
          </cell>
          <cell r="J1154">
            <v>0</v>
          </cell>
          <cell r="K1154">
            <v>0</v>
          </cell>
        </row>
        <row r="1155">
          <cell r="A1155" t="str">
            <v>D00694</v>
          </cell>
          <cell r="B1155">
            <v>3008</v>
          </cell>
          <cell r="C1155" t="str">
            <v>3.01</v>
          </cell>
          <cell r="D1155">
            <v>81977</v>
          </cell>
          <cell r="E1155" t="str">
            <v>구조물터파기</v>
          </cell>
          <cell r="F1155" t="str">
            <v>토사 육상(0-4M)</v>
          </cell>
          <cell r="G1155" t="str">
            <v>M3</v>
          </cell>
          <cell r="H1155">
            <v>4222</v>
          </cell>
          <cell r="I1155">
            <v>2600</v>
          </cell>
          <cell r="J1155">
            <v>2500</v>
          </cell>
          <cell r="K1155">
            <v>0</v>
          </cell>
        </row>
        <row r="1156">
          <cell r="A1156" t="str">
            <v>D03314</v>
          </cell>
          <cell r="B1156">
            <v>2085</v>
          </cell>
          <cell r="C1156" t="str">
            <v>3.02</v>
          </cell>
          <cell r="D1156">
            <v>82503</v>
          </cell>
          <cell r="E1156" t="str">
            <v>되메우기</v>
          </cell>
          <cell r="F1156" t="str">
            <v>(기계70%+인력30%)</v>
          </cell>
          <cell r="G1156" t="str">
            <v>M3</v>
          </cell>
          <cell r="H1156">
            <v>5607</v>
          </cell>
          <cell r="I1156">
            <v>4500</v>
          </cell>
          <cell r="J1156">
            <v>4500</v>
          </cell>
          <cell r="K1156">
            <v>0</v>
          </cell>
        </row>
        <row r="1157">
          <cell r="A1157" t="str">
            <v>D03086</v>
          </cell>
          <cell r="B1157">
            <v>653</v>
          </cell>
          <cell r="C1157" t="str">
            <v>3.03</v>
          </cell>
          <cell r="D1157">
            <v>82507</v>
          </cell>
          <cell r="E1157" t="str">
            <v>뒷채움 및 다짐</v>
          </cell>
          <cell r="G1157" t="str">
            <v>M3</v>
          </cell>
          <cell r="H1157">
            <v>26348</v>
          </cell>
          <cell r="I1157">
            <v>13000</v>
          </cell>
          <cell r="J1157">
            <v>5000</v>
          </cell>
          <cell r="K1157">
            <v>0</v>
          </cell>
        </row>
        <row r="1158">
          <cell r="A1158" t="str">
            <v>T2</v>
          </cell>
          <cell r="B1158">
            <v>1170</v>
          </cell>
          <cell r="C1158" t="str">
            <v>3.04</v>
          </cell>
          <cell r="D1158">
            <v>82511</v>
          </cell>
          <cell r="E1158" t="str">
            <v>강관말뚝공</v>
          </cell>
          <cell r="H1158">
            <v>0</v>
          </cell>
          <cell r="I1158">
            <v>0</v>
          </cell>
          <cell r="J1158">
            <v>0</v>
          </cell>
          <cell r="K1158">
            <v>0</v>
          </cell>
        </row>
        <row r="1159">
          <cell r="A1159" t="str">
            <v>T1</v>
          </cell>
          <cell r="B1159">
            <v>1163</v>
          </cell>
          <cell r="C1159" t="str">
            <v>a</v>
          </cell>
          <cell r="D1159">
            <v>82512</v>
          </cell>
          <cell r="E1159" t="str">
            <v>강관말뚝공</v>
          </cell>
          <cell r="F1159" t="str">
            <v>(D=508m/m,t=9m/m)</v>
          </cell>
          <cell r="H1159">
            <v>0</v>
          </cell>
          <cell r="I1159">
            <v>0</v>
          </cell>
          <cell r="J1159">
            <v>0</v>
          </cell>
          <cell r="K1159">
            <v>0</v>
          </cell>
        </row>
        <row r="1160">
          <cell r="A1160" t="str">
            <v>D02528</v>
          </cell>
          <cell r="B1160">
            <v>5586</v>
          </cell>
          <cell r="D1160">
            <v>82640</v>
          </cell>
          <cell r="E1160" t="str">
            <v>강관파일자재비</v>
          </cell>
          <cell r="F1160" t="str">
            <v>D=508MM t=9MM</v>
          </cell>
          <cell r="G1160" t="str">
            <v>M</v>
          </cell>
          <cell r="H1160">
            <v>50525</v>
          </cell>
          <cell r="I1160">
            <v>38000</v>
          </cell>
          <cell r="J1160">
            <v>48840</v>
          </cell>
          <cell r="K1160">
            <v>0</v>
          </cell>
        </row>
        <row r="1161">
          <cell r="A1161" t="str">
            <v>D03199</v>
          </cell>
          <cell r="B1161">
            <v>5261</v>
          </cell>
          <cell r="D1161">
            <v>82641</v>
          </cell>
          <cell r="E1161" t="str">
            <v>강관항타,신금3교</v>
          </cell>
          <cell r="F1161" t="str">
            <v>D=508 t=9mm 15m이상</v>
          </cell>
          <cell r="G1161" t="str">
            <v>M</v>
          </cell>
          <cell r="H1161">
            <v>11196</v>
          </cell>
          <cell r="I1161">
            <v>4500</v>
          </cell>
          <cell r="J1161">
            <v>5300</v>
          </cell>
          <cell r="K1161">
            <v>0</v>
          </cell>
        </row>
        <row r="1162">
          <cell r="A1162" t="str">
            <v>D02530</v>
          </cell>
          <cell r="B1162">
            <v>292</v>
          </cell>
          <cell r="D1162">
            <v>82770</v>
          </cell>
          <cell r="E1162" t="str">
            <v>두부및선단보강</v>
          </cell>
          <cell r="F1162" t="str">
            <v>D=508mm t=9mm</v>
          </cell>
          <cell r="G1162" t="str">
            <v>본</v>
          </cell>
          <cell r="H1162">
            <v>159374</v>
          </cell>
          <cell r="I1162">
            <v>90000</v>
          </cell>
          <cell r="J1162">
            <v>100000</v>
          </cell>
          <cell r="K1162">
            <v>0</v>
          </cell>
        </row>
        <row r="1163">
          <cell r="A1163" t="str">
            <v>D01580</v>
          </cell>
          <cell r="B1163">
            <v>96</v>
          </cell>
          <cell r="D1163">
            <v>82787</v>
          </cell>
          <cell r="E1163" t="str">
            <v>강관말뚝이음</v>
          </cell>
          <cell r="F1163" t="str">
            <v>D=508mm t=9mm</v>
          </cell>
          <cell r="G1163" t="str">
            <v>EA</v>
          </cell>
          <cell r="H1163">
            <v>7742</v>
          </cell>
          <cell r="I1163">
            <v>5000</v>
          </cell>
          <cell r="J1163">
            <v>40000</v>
          </cell>
          <cell r="K1163">
            <v>0</v>
          </cell>
        </row>
        <row r="1164">
          <cell r="A1164" t="str">
            <v>E1</v>
          </cell>
          <cell r="B1164">
            <v>0</v>
          </cell>
          <cell r="C1164" t="str">
            <v>소계</v>
          </cell>
          <cell r="D1164">
            <v>82803</v>
          </cell>
          <cell r="H1164">
            <v>0</v>
          </cell>
          <cell r="I1164">
            <v>0</v>
          </cell>
          <cell r="J1164">
            <v>0</v>
          </cell>
          <cell r="K1164">
            <v>0</v>
          </cell>
        </row>
        <row r="1165">
          <cell r="A1165" t="str">
            <v>T1</v>
          </cell>
          <cell r="B1165">
            <v>1169</v>
          </cell>
          <cell r="C1165" t="str">
            <v>b</v>
          </cell>
          <cell r="D1165">
            <v>82931</v>
          </cell>
          <cell r="E1165" t="str">
            <v>강관말뚝공</v>
          </cell>
          <cell r="F1165" t="str">
            <v>(D=406m/m,t=9m/m)</v>
          </cell>
          <cell r="H1165">
            <v>0</v>
          </cell>
          <cell r="I1165">
            <v>0</v>
          </cell>
          <cell r="J1165">
            <v>0</v>
          </cell>
          <cell r="K1165">
            <v>0</v>
          </cell>
        </row>
        <row r="1166">
          <cell r="A1166" t="str">
            <v>D03081</v>
          </cell>
          <cell r="B1166">
            <v>567</v>
          </cell>
          <cell r="D1166">
            <v>83059</v>
          </cell>
          <cell r="E1166" t="str">
            <v>강관파일자재비</v>
          </cell>
          <cell r="F1166" t="str">
            <v>D=406.4mm t=9mm</v>
          </cell>
          <cell r="G1166" t="str">
            <v>M</v>
          </cell>
          <cell r="H1166">
            <v>40254</v>
          </cell>
          <cell r="I1166">
            <v>38000</v>
          </cell>
          <cell r="J1166">
            <v>48840</v>
          </cell>
          <cell r="K1166">
            <v>0</v>
          </cell>
        </row>
        <row r="1167">
          <cell r="A1167" t="str">
            <v>D03082</v>
          </cell>
          <cell r="B1167">
            <v>535</v>
          </cell>
          <cell r="D1167">
            <v>83060</v>
          </cell>
          <cell r="E1167" t="str">
            <v>강관항타,신금3교</v>
          </cell>
          <cell r="F1167" t="str">
            <v>D=406.4t=9mm15m이상</v>
          </cell>
          <cell r="G1167" t="str">
            <v>ｍ</v>
          </cell>
          <cell r="H1167">
            <v>5846</v>
          </cell>
          <cell r="I1167">
            <v>4500</v>
          </cell>
          <cell r="J1167">
            <v>5000</v>
          </cell>
          <cell r="K1167">
            <v>0</v>
          </cell>
        </row>
        <row r="1168">
          <cell r="A1168" t="str">
            <v>D03083</v>
          </cell>
          <cell r="B1168">
            <v>24</v>
          </cell>
          <cell r="D1168">
            <v>83189</v>
          </cell>
          <cell r="E1168" t="str">
            <v>두부및선단보강</v>
          </cell>
          <cell r="F1168" t="str">
            <v>D=406.4mm t=9mm</v>
          </cell>
          <cell r="G1168" t="str">
            <v>본</v>
          </cell>
          <cell r="H1168">
            <v>125653</v>
          </cell>
          <cell r="I1168">
            <v>8500</v>
          </cell>
          <cell r="J1168">
            <v>90000</v>
          </cell>
          <cell r="K1168">
            <v>0</v>
          </cell>
        </row>
        <row r="1169">
          <cell r="A1169" t="str">
            <v>D03084</v>
          </cell>
          <cell r="B1169">
            <v>24</v>
          </cell>
          <cell r="D1169">
            <v>83206</v>
          </cell>
          <cell r="E1169" t="str">
            <v>강관말뚝이음</v>
          </cell>
          <cell r="F1169" t="str">
            <v>D=406.4 t=9mm</v>
          </cell>
          <cell r="G1169" t="str">
            <v>ea</v>
          </cell>
          <cell r="H1169">
            <v>6198</v>
          </cell>
          <cell r="I1169">
            <v>5000</v>
          </cell>
          <cell r="J1169">
            <v>35000</v>
          </cell>
          <cell r="K1169">
            <v>0</v>
          </cell>
        </row>
        <row r="1170">
          <cell r="A1170" t="str">
            <v>E1</v>
          </cell>
          <cell r="B1170">
            <v>0</v>
          </cell>
          <cell r="C1170" t="str">
            <v>소계</v>
          </cell>
          <cell r="D1170">
            <v>83222</v>
          </cell>
          <cell r="H1170">
            <v>0</v>
          </cell>
          <cell r="I1170">
            <v>0</v>
          </cell>
          <cell r="J1170">
            <v>0</v>
          </cell>
          <cell r="K1170">
            <v>0</v>
          </cell>
        </row>
        <row r="1171">
          <cell r="A1171" t="str">
            <v>E2</v>
          </cell>
          <cell r="B1171">
            <v>0</v>
          </cell>
          <cell r="C1171" t="str">
            <v>계</v>
          </cell>
          <cell r="D1171">
            <v>83448</v>
          </cell>
          <cell r="H1171">
            <v>0</v>
          </cell>
          <cell r="I1171">
            <v>0</v>
          </cell>
          <cell r="J1171">
            <v>0</v>
          </cell>
          <cell r="K1171">
            <v>0</v>
          </cell>
        </row>
        <row r="1172">
          <cell r="A1172" t="str">
            <v>T2</v>
          </cell>
          <cell r="B1172">
            <v>1179</v>
          </cell>
          <cell r="C1172" t="str">
            <v>3.05</v>
          </cell>
          <cell r="D1172">
            <v>83673</v>
          </cell>
          <cell r="E1172" t="str">
            <v>거푸집공</v>
          </cell>
          <cell r="H1172">
            <v>0</v>
          </cell>
          <cell r="I1172">
            <v>0</v>
          </cell>
          <cell r="J1172">
            <v>0</v>
          </cell>
          <cell r="K1172">
            <v>0</v>
          </cell>
        </row>
        <row r="1173">
          <cell r="A1173" t="str">
            <v>D01140</v>
          </cell>
          <cell r="B1173">
            <v>54</v>
          </cell>
          <cell r="C1173" t="str">
            <v>a</v>
          </cell>
          <cell r="D1173">
            <v>83695</v>
          </cell>
          <cell r="E1173" t="str">
            <v>문양거푸집</v>
          </cell>
          <cell r="F1173" t="str">
            <v>(합판4회:0-7M)</v>
          </cell>
          <cell r="G1173" t="str">
            <v>M2</v>
          </cell>
          <cell r="H1173">
            <v>23427</v>
          </cell>
          <cell r="I1173">
            <v>23000</v>
          </cell>
          <cell r="J1173">
            <v>25000</v>
          </cell>
          <cell r="K1173">
            <v>0</v>
          </cell>
        </row>
        <row r="1174">
          <cell r="A1174" t="str">
            <v>T1</v>
          </cell>
          <cell r="B1174">
            <v>1177</v>
          </cell>
          <cell r="C1174" t="str">
            <v>b</v>
          </cell>
          <cell r="D1174">
            <v>83717</v>
          </cell>
          <cell r="E1174" t="str">
            <v>합판거푸집</v>
          </cell>
          <cell r="H1174">
            <v>0</v>
          </cell>
          <cell r="I1174">
            <v>0</v>
          </cell>
          <cell r="J1174">
            <v>0</v>
          </cell>
          <cell r="K1174">
            <v>0</v>
          </cell>
        </row>
        <row r="1175">
          <cell r="A1175" t="str">
            <v>D00071</v>
          </cell>
          <cell r="B1175">
            <v>3544</v>
          </cell>
          <cell r="D1175">
            <v>83721</v>
          </cell>
          <cell r="E1175" t="str">
            <v>합판거푸집</v>
          </cell>
          <cell r="F1175" t="str">
            <v>(합판 3회)</v>
          </cell>
          <cell r="G1175" t="str">
            <v>M2</v>
          </cell>
          <cell r="H1175">
            <v>19340</v>
          </cell>
          <cell r="I1175">
            <v>19000</v>
          </cell>
          <cell r="J1175">
            <v>20000</v>
          </cell>
          <cell r="K1175">
            <v>0</v>
          </cell>
        </row>
        <row r="1176">
          <cell r="A1176" t="str">
            <v>D00072</v>
          </cell>
          <cell r="B1176">
            <v>552</v>
          </cell>
          <cell r="D1176">
            <v>83731</v>
          </cell>
          <cell r="E1176" t="str">
            <v>합판거푸집</v>
          </cell>
          <cell r="F1176" t="str">
            <v>(합판 4회)</v>
          </cell>
          <cell r="G1176" t="str">
            <v>M2</v>
          </cell>
          <cell r="H1176">
            <v>16534</v>
          </cell>
          <cell r="I1176">
            <v>16000</v>
          </cell>
          <cell r="J1176">
            <v>18000</v>
          </cell>
          <cell r="K1176">
            <v>0</v>
          </cell>
        </row>
        <row r="1177">
          <cell r="A1177" t="str">
            <v>D00074</v>
          </cell>
          <cell r="B1177">
            <v>128</v>
          </cell>
          <cell r="D1177">
            <v>83732</v>
          </cell>
          <cell r="E1177" t="str">
            <v>합판거푸집</v>
          </cell>
          <cell r="F1177" t="str">
            <v>(합판 6회)</v>
          </cell>
          <cell r="G1177" t="str">
            <v>M2</v>
          </cell>
          <cell r="H1177">
            <v>13530</v>
          </cell>
          <cell r="I1177">
            <v>13000</v>
          </cell>
          <cell r="J1177">
            <v>16000</v>
          </cell>
          <cell r="K1177">
            <v>0</v>
          </cell>
        </row>
        <row r="1178">
          <cell r="A1178" t="str">
            <v>E1</v>
          </cell>
          <cell r="B1178">
            <v>0</v>
          </cell>
          <cell r="C1178" t="str">
            <v>소계</v>
          </cell>
          <cell r="D1178">
            <v>83733</v>
          </cell>
          <cell r="H1178">
            <v>0</v>
          </cell>
          <cell r="I1178">
            <v>0</v>
          </cell>
          <cell r="J1178">
            <v>0</v>
          </cell>
          <cell r="K1178">
            <v>0</v>
          </cell>
        </row>
        <row r="1179">
          <cell r="A1179" t="str">
            <v>D02870</v>
          </cell>
          <cell r="B1179">
            <v>155</v>
          </cell>
          <cell r="C1179" t="str">
            <v>c</v>
          </cell>
          <cell r="D1179">
            <v>83734</v>
          </cell>
          <cell r="E1179" t="str">
            <v>원형거푸집</v>
          </cell>
          <cell r="F1179" t="str">
            <v>(강재:0-7M)</v>
          </cell>
          <cell r="G1179" t="str">
            <v>M2</v>
          </cell>
          <cell r="H1179">
            <v>19375</v>
          </cell>
          <cell r="I1179">
            <v>19000</v>
          </cell>
          <cell r="J1179">
            <v>14000</v>
          </cell>
          <cell r="K1179">
            <v>0</v>
          </cell>
        </row>
        <row r="1180">
          <cell r="A1180" t="str">
            <v>E2</v>
          </cell>
          <cell r="B1180">
            <v>0</v>
          </cell>
          <cell r="C1180" t="str">
            <v>계</v>
          </cell>
          <cell r="D1180">
            <v>83735</v>
          </cell>
          <cell r="H1180">
            <v>0</v>
          </cell>
          <cell r="I1180">
            <v>0</v>
          </cell>
          <cell r="J1180">
            <v>0</v>
          </cell>
          <cell r="K1180">
            <v>0</v>
          </cell>
        </row>
        <row r="1181">
          <cell r="A1181" t="str">
            <v>D00957</v>
          </cell>
          <cell r="B1181">
            <v>1632</v>
          </cell>
          <cell r="C1181" t="str">
            <v>3.06</v>
          </cell>
          <cell r="D1181">
            <v>83863</v>
          </cell>
          <cell r="E1181" t="str">
            <v>강관비계</v>
          </cell>
          <cell r="F1181" t="str">
            <v>(강관:0-30m)</v>
          </cell>
          <cell r="G1181" t="str">
            <v>M2</v>
          </cell>
          <cell r="H1181">
            <v>8958</v>
          </cell>
          <cell r="I1181">
            <v>8000</v>
          </cell>
          <cell r="J1181">
            <v>8500</v>
          </cell>
          <cell r="K1181">
            <v>0</v>
          </cell>
        </row>
        <row r="1182">
          <cell r="A1182" t="str">
            <v>T2</v>
          </cell>
          <cell r="B1182">
            <v>1184</v>
          </cell>
          <cell r="C1182" t="str">
            <v>3.07</v>
          </cell>
          <cell r="D1182">
            <v>83864</v>
          </cell>
          <cell r="E1182" t="str">
            <v>동바리공</v>
          </cell>
          <cell r="H1182">
            <v>0</v>
          </cell>
          <cell r="I1182">
            <v>0</v>
          </cell>
          <cell r="J1182">
            <v>0</v>
          </cell>
          <cell r="K1182">
            <v>0</v>
          </cell>
        </row>
        <row r="1183">
          <cell r="A1183" t="str">
            <v>D00640</v>
          </cell>
          <cell r="B1183">
            <v>2253</v>
          </cell>
          <cell r="D1183">
            <v>83928</v>
          </cell>
          <cell r="E1183" t="str">
            <v>동바리</v>
          </cell>
          <cell r="F1183" t="str">
            <v>(목재 4회)</v>
          </cell>
          <cell r="G1183" t="str">
            <v>공M3</v>
          </cell>
          <cell r="H1183">
            <v>22201</v>
          </cell>
          <cell r="I1183">
            <v>12000</v>
          </cell>
          <cell r="J1183">
            <v>12000</v>
          </cell>
          <cell r="K1183">
            <v>0</v>
          </cell>
        </row>
        <row r="1184">
          <cell r="A1184" t="str">
            <v>D00412</v>
          </cell>
          <cell r="B1184">
            <v>479</v>
          </cell>
          <cell r="D1184">
            <v>83992</v>
          </cell>
          <cell r="E1184" t="str">
            <v>강관동바리</v>
          </cell>
          <cell r="F1184" t="str">
            <v>(강관)</v>
          </cell>
          <cell r="G1184" t="str">
            <v>공M3</v>
          </cell>
          <cell r="H1184">
            <v>18801</v>
          </cell>
          <cell r="I1184">
            <v>10000</v>
          </cell>
          <cell r="J1184">
            <v>8000</v>
          </cell>
          <cell r="K1184">
            <v>0</v>
          </cell>
        </row>
        <row r="1185">
          <cell r="A1185" t="str">
            <v>E2</v>
          </cell>
          <cell r="B1185">
            <v>0</v>
          </cell>
          <cell r="C1185" t="str">
            <v>계</v>
          </cell>
          <cell r="D1185">
            <v>84049</v>
          </cell>
          <cell r="H1185">
            <v>0</v>
          </cell>
          <cell r="I1185">
            <v>0</v>
          </cell>
          <cell r="J1185">
            <v>0</v>
          </cell>
          <cell r="K1185">
            <v>0</v>
          </cell>
        </row>
        <row r="1186">
          <cell r="A1186" t="str">
            <v>T2</v>
          </cell>
          <cell r="B1186">
            <v>1188</v>
          </cell>
          <cell r="C1186" t="str">
            <v>3.08</v>
          </cell>
          <cell r="D1186">
            <v>84077</v>
          </cell>
          <cell r="E1186" t="str">
            <v>시공이음</v>
          </cell>
          <cell r="H1186">
            <v>0</v>
          </cell>
          <cell r="I1186">
            <v>0</v>
          </cell>
          <cell r="J1186">
            <v>0</v>
          </cell>
          <cell r="K1186">
            <v>0</v>
          </cell>
        </row>
        <row r="1187">
          <cell r="A1187" t="str">
            <v>D03261</v>
          </cell>
          <cell r="B1187">
            <v>161</v>
          </cell>
          <cell r="D1187">
            <v>84091</v>
          </cell>
          <cell r="E1187" t="str">
            <v>시공이음.</v>
          </cell>
          <cell r="F1187" t="str">
            <v>(스치로폴:T=10㎜)</v>
          </cell>
          <cell r="G1187" t="str">
            <v>M2</v>
          </cell>
          <cell r="H1187">
            <v>647</v>
          </cell>
          <cell r="I1187">
            <v>600</v>
          </cell>
          <cell r="J1187">
            <v>2000</v>
          </cell>
          <cell r="K1187">
            <v>0</v>
          </cell>
        </row>
        <row r="1188">
          <cell r="A1188" t="str">
            <v>D01505</v>
          </cell>
          <cell r="B1188">
            <v>24</v>
          </cell>
          <cell r="D1188">
            <v>84105</v>
          </cell>
          <cell r="E1188" t="str">
            <v>시공이음</v>
          </cell>
          <cell r="F1188" t="str">
            <v>(스치로폴:T=20㎜)</v>
          </cell>
          <cell r="G1188" t="str">
            <v>M2</v>
          </cell>
          <cell r="H1188">
            <v>1296</v>
          </cell>
          <cell r="I1188">
            <v>1000</v>
          </cell>
          <cell r="J1188">
            <v>3500</v>
          </cell>
          <cell r="K1188">
            <v>0</v>
          </cell>
        </row>
        <row r="1189">
          <cell r="A1189" t="str">
            <v>E2</v>
          </cell>
          <cell r="B1189">
            <v>0</v>
          </cell>
          <cell r="C1189" t="str">
            <v>계</v>
          </cell>
          <cell r="D1189">
            <v>84122</v>
          </cell>
          <cell r="H1189">
            <v>0</v>
          </cell>
          <cell r="I1189">
            <v>0</v>
          </cell>
          <cell r="J1189">
            <v>0</v>
          </cell>
          <cell r="K1189">
            <v>0</v>
          </cell>
        </row>
        <row r="1190">
          <cell r="A1190" t="str">
            <v>T2</v>
          </cell>
          <cell r="B1190">
            <v>1193</v>
          </cell>
          <cell r="C1190" t="str">
            <v>3.09</v>
          </cell>
          <cell r="D1190">
            <v>84234</v>
          </cell>
          <cell r="E1190" t="str">
            <v>철근가공조립</v>
          </cell>
          <cell r="H1190">
            <v>0</v>
          </cell>
          <cell r="I1190">
            <v>0</v>
          </cell>
          <cell r="J1190">
            <v>0</v>
          </cell>
          <cell r="K1190">
            <v>0</v>
          </cell>
        </row>
        <row r="1191">
          <cell r="A1191" t="str">
            <v>D00326</v>
          </cell>
          <cell r="B1191">
            <v>145.61199999999999</v>
          </cell>
          <cell r="D1191">
            <v>84242</v>
          </cell>
          <cell r="E1191" t="str">
            <v>철근가공조립</v>
          </cell>
          <cell r="F1191" t="str">
            <v>(보 통)</v>
          </cell>
          <cell r="G1191" t="str">
            <v>TON</v>
          </cell>
          <cell r="H1191">
            <v>398697</v>
          </cell>
          <cell r="I1191">
            <v>300000</v>
          </cell>
          <cell r="J1191">
            <v>280000</v>
          </cell>
          <cell r="K1191">
            <v>0</v>
          </cell>
        </row>
        <row r="1192">
          <cell r="A1192" t="str">
            <v>D00327</v>
          </cell>
          <cell r="B1192">
            <v>212.40199999999999</v>
          </cell>
          <cell r="D1192">
            <v>84246</v>
          </cell>
          <cell r="E1192" t="str">
            <v>철근가공조립</v>
          </cell>
          <cell r="F1192" t="str">
            <v>(복 잡)</v>
          </cell>
          <cell r="G1192" t="str">
            <v>TON</v>
          </cell>
          <cell r="H1192">
            <v>500175</v>
          </cell>
          <cell r="I1192">
            <v>350000</v>
          </cell>
          <cell r="J1192">
            <v>300000</v>
          </cell>
          <cell r="K1192">
            <v>0</v>
          </cell>
        </row>
        <row r="1193">
          <cell r="A1193" t="str">
            <v>D02221</v>
          </cell>
          <cell r="B1193">
            <v>155.01599999999999</v>
          </cell>
          <cell r="D1193">
            <v>84247</v>
          </cell>
          <cell r="E1193" t="str">
            <v>철근가공조립</v>
          </cell>
          <cell r="F1193" t="str">
            <v>(매우복잡)</v>
          </cell>
          <cell r="G1193" t="str">
            <v>TON</v>
          </cell>
          <cell r="H1193">
            <v>554189</v>
          </cell>
          <cell r="I1193">
            <v>380000</v>
          </cell>
          <cell r="J1193">
            <v>320000</v>
          </cell>
          <cell r="K1193">
            <v>0</v>
          </cell>
        </row>
        <row r="1194">
          <cell r="A1194" t="str">
            <v>E2</v>
          </cell>
          <cell r="B1194">
            <v>0</v>
          </cell>
          <cell r="C1194" t="str">
            <v>계</v>
          </cell>
          <cell r="D1194">
            <v>84248</v>
          </cell>
          <cell r="H1194">
            <v>0</v>
          </cell>
          <cell r="I1194">
            <v>0</v>
          </cell>
          <cell r="J1194">
            <v>0</v>
          </cell>
          <cell r="K1194">
            <v>0</v>
          </cell>
        </row>
        <row r="1195">
          <cell r="A1195" t="str">
            <v>T2</v>
          </cell>
          <cell r="B1195">
            <v>1197</v>
          </cell>
          <cell r="C1195" t="str">
            <v>3.10</v>
          </cell>
          <cell r="D1195">
            <v>84249</v>
          </cell>
          <cell r="E1195" t="str">
            <v>거푸집간격재</v>
          </cell>
          <cell r="H1195">
            <v>0</v>
          </cell>
          <cell r="I1195">
            <v>0</v>
          </cell>
          <cell r="J1195">
            <v>0</v>
          </cell>
          <cell r="K1195">
            <v>0</v>
          </cell>
        </row>
        <row r="1196">
          <cell r="A1196" t="str">
            <v>D01510</v>
          </cell>
          <cell r="B1196">
            <v>3912</v>
          </cell>
          <cell r="D1196">
            <v>84250</v>
          </cell>
          <cell r="E1196" t="str">
            <v>스페이서(수평용)</v>
          </cell>
          <cell r="F1196" t="str">
            <v>(암거,교량)</v>
          </cell>
          <cell r="G1196" t="str">
            <v>M2</v>
          </cell>
          <cell r="H1196">
            <v>411</v>
          </cell>
          <cell r="I1196">
            <v>400</v>
          </cell>
          <cell r="J1196">
            <v>500</v>
          </cell>
          <cell r="K1196">
            <v>0</v>
          </cell>
        </row>
        <row r="1197">
          <cell r="A1197" t="str">
            <v>D03263</v>
          </cell>
          <cell r="B1197">
            <v>1601</v>
          </cell>
          <cell r="D1197">
            <v>84314</v>
          </cell>
          <cell r="E1197" t="str">
            <v>스페이서(수직용)</v>
          </cell>
          <cell r="F1197" t="str">
            <v>(암거,교량)</v>
          </cell>
          <cell r="G1197" t="str">
            <v>M2</v>
          </cell>
          <cell r="H1197">
            <v>588</v>
          </cell>
          <cell r="I1197">
            <v>500</v>
          </cell>
          <cell r="J1197">
            <v>700</v>
          </cell>
          <cell r="K1197">
            <v>0</v>
          </cell>
        </row>
        <row r="1198">
          <cell r="A1198" t="str">
            <v>E2</v>
          </cell>
          <cell r="B1198">
            <v>0</v>
          </cell>
          <cell r="C1198" t="str">
            <v>계</v>
          </cell>
          <cell r="D1198">
            <v>84346</v>
          </cell>
          <cell r="H1198">
            <v>0</v>
          </cell>
          <cell r="I1198">
            <v>0</v>
          </cell>
          <cell r="J1198">
            <v>0</v>
          </cell>
          <cell r="K1198">
            <v>0</v>
          </cell>
        </row>
        <row r="1199">
          <cell r="A1199" t="str">
            <v>T2</v>
          </cell>
          <cell r="B1199">
            <v>1201</v>
          </cell>
          <cell r="C1199" t="str">
            <v>3.11</v>
          </cell>
          <cell r="D1199">
            <v>84362</v>
          </cell>
          <cell r="E1199" t="str">
            <v>콘크리트타설공</v>
          </cell>
          <cell r="H1199">
            <v>0</v>
          </cell>
          <cell r="I1199">
            <v>0</v>
          </cell>
          <cell r="J1199">
            <v>0</v>
          </cell>
          <cell r="K1199">
            <v>0</v>
          </cell>
        </row>
        <row r="1200">
          <cell r="A1200" t="str">
            <v>D02624</v>
          </cell>
          <cell r="B1200">
            <v>115</v>
          </cell>
          <cell r="D1200">
            <v>84366</v>
          </cell>
          <cell r="E1200" t="str">
            <v>콘크리트타설</v>
          </cell>
          <cell r="F1200" t="str">
            <v>(무근:VIB제외)</v>
          </cell>
          <cell r="G1200" t="str">
            <v>M3</v>
          </cell>
          <cell r="H1200">
            <v>20866</v>
          </cell>
          <cell r="I1200">
            <v>16000</v>
          </cell>
          <cell r="J1200">
            <v>16000</v>
          </cell>
          <cell r="K1200">
            <v>0</v>
          </cell>
        </row>
        <row r="1201">
          <cell r="A1201" t="str">
            <v>D02626</v>
          </cell>
          <cell r="B1201">
            <v>3082</v>
          </cell>
          <cell r="D1201">
            <v>84370</v>
          </cell>
          <cell r="E1201" t="str">
            <v>철근콘크리트타설</v>
          </cell>
          <cell r="F1201" t="str">
            <v>(펌프카:15M이하:VIB)</v>
          </cell>
          <cell r="G1201" t="str">
            <v>M3</v>
          </cell>
          <cell r="H1201">
            <v>10319</v>
          </cell>
          <cell r="I1201">
            <v>10000</v>
          </cell>
          <cell r="J1201">
            <v>17000</v>
          </cell>
          <cell r="K1201">
            <v>0</v>
          </cell>
        </row>
        <row r="1202">
          <cell r="A1202" t="str">
            <v>E2</v>
          </cell>
          <cell r="B1202">
            <v>0</v>
          </cell>
          <cell r="C1202" t="str">
            <v>계</v>
          </cell>
          <cell r="D1202">
            <v>84376</v>
          </cell>
          <cell r="H1202">
            <v>0</v>
          </cell>
          <cell r="I1202">
            <v>0</v>
          </cell>
          <cell r="J1202">
            <v>0</v>
          </cell>
          <cell r="K1202">
            <v>0</v>
          </cell>
        </row>
        <row r="1203">
          <cell r="A1203" t="str">
            <v>T2</v>
          </cell>
          <cell r="B1203">
            <v>1205</v>
          </cell>
          <cell r="C1203" t="str">
            <v>3.12</v>
          </cell>
          <cell r="D1203">
            <v>84504</v>
          </cell>
          <cell r="E1203" t="str">
            <v>표면처리</v>
          </cell>
          <cell r="H1203">
            <v>0</v>
          </cell>
          <cell r="I1203">
            <v>0</v>
          </cell>
          <cell r="J1203">
            <v>0</v>
          </cell>
          <cell r="K1203">
            <v>0</v>
          </cell>
        </row>
        <row r="1204">
          <cell r="A1204" t="str">
            <v>D01944</v>
          </cell>
          <cell r="B1204">
            <v>2636</v>
          </cell>
          <cell r="D1204">
            <v>84505</v>
          </cell>
          <cell r="E1204" t="str">
            <v>슬래브면고르기</v>
          </cell>
          <cell r="F1204" t="str">
            <v>(데크피니샤)</v>
          </cell>
          <cell r="G1204" t="str">
            <v>M2</v>
          </cell>
          <cell r="H1204">
            <v>486</v>
          </cell>
          <cell r="I1204">
            <v>400</v>
          </cell>
          <cell r="J1204">
            <v>4500</v>
          </cell>
          <cell r="K1204">
            <v>0</v>
          </cell>
        </row>
        <row r="1205">
          <cell r="A1205" t="str">
            <v>D00493</v>
          </cell>
          <cell r="B1205">
            <v>2636</v>
          </cell>
          <cell r="D1205">
            <v>84569</v>
          </cell>
          <cell r="E1205" t="str">
            <v>슬라브양생</v>
          </cell>
          <cell r="G1205" t="str">
            <v>M2</v>
          </cell>
          <cell r="H1205">
            <v>328</v>
          </cell>
          <cell r="I1205">
            <v>300</v>
          </cell>
          <cell r="J1205">
            <v>600</v>
          </cell>
          <cell r="K1205">
            <v>0</v>
          </cell>
        </row>
        <row r="1206">
          <cell r="A1206" t="str">
            <v>E2</v>
          </cell>
          <cell r="B1206">
            <v>0</v>
          </cell>
          <cell r="C1206" t="str">
            <v>계</v>
          </cell>
          <cell r="D1206">
            <v>84601</v>
          </cell>
          <cell r="H1206">
            <v>0</v>
          </cell>
          <cell r="I1206">
            <v>0</v>
          </cell>
          <cell r="J1206">
            <v>0</v>
          </cell>
          <cell r="K1206">
            <v>0</v>
          </cell>
        </row>
        <row r="1207">
          <cell r="A1207" t="str">
            <v>T2</v>
          </cell>
          <cell r="B1207">
            <v>1212</v>
          </cell>
          <cell r="C1207" t="str">
            <v>3.13</v>
          </cell>
          <cell r="D1207">
            <v>84602</v>
          </cell>
          <cell r="E1207" t="str">
            <v>교량받침</v>
          </cell>
          <cell r="H1207">
            <v>0</v>
          </cell>
          <cell r="I1207">
            <v>0</v>
          </cell>
          <cell r="J1207">
            <v>0</v>
          </cell>
          <cell r="K1207">
            <v>0</v>
          </cell>
        </row>
        <row r="1208">
          <cell r="A1208" t="str">
            <v>D02923</v>
          </cell>
          <cell r="B1208">
            <v>2</v>
          </cell>
          <cell r="D1208">
            <v>84730</v>
          </cell>
          <cell r="E1208" t="str">
            <v>교좌장치(POTBEARING)</v>
          </cell>
          <cell r="F1208" t="str">
            <v>(고정단: 700TON)</v>
          </cell>
          <cell r="G1208" t="str">
            <v>SET</v>
          </cell>
          <cell r="H1208">
            <v>2814825</v>
          </cell>
          <cell r="I1208">
            <v>2600000</v>
          </cell>
          <cell r="J1208">
            <v>2359500</v>
          </cell>
          <cell r="K1208">
            <v>0</v>
          </cell>
        </row>
        <row r="1209">
          <cell r="A1209" t="str">
            <v>D02915</v>
          </cell>
          <cell r="B1209">
            <v>4</v>
          </cell>
          <cell r="D1209">
            <v>84794</v>
          </cell>
          <cell r="E1209" t="str">
            <v>교좌장치(POTBEARING)</v>
          </cell>
          <cell r="F1209" t="str">
            <v>(일방향: 350TON)</v>
          </cell>
          <cell r="G1209" t="str">
            <v>SET</v>
          </cell>
          <cell r="H1209">
            <v>1994825</v>
          </cell>
          <cell r="I1209">
            <v>1700000</v>
          </cell>
          <cell r="J1209">
            <v>1404000</v>
          </cell>
          <cell r="K1209">
            <v>0</v>
          </cell>
        </row>
        <row r="1210">
          <cell r="A1210" t="str">
            <v>D02938</v>
          </cell>
          <cell r="B1210">
            <v>4</v>
          </cell>
          <cell r="D1210">
            <v>84826</v>
          </cell>
          <cell r="E1210" t="str">
            <v>교좌장치(POTBEARING)</v>
          </cell>
          <cell r="F1210" t="str">
            <v>(일방향: 700TON)</v>
          </cell>
          <cell r="G1210" t="str">
            <v>SET</v>
          </cell>
          <cell r="H1210">
            <v>4765825</v>
          </cell>
          <cell r="I1210">
            <v>3500000</v>
          </cell>
          <cell r="J1210">
            <v>2827500</v>
          </cell>
          <cell r="K1210">
            <v>0</v>
          </cell>
        </row>
        <row r="1211">
          <cell r="A1211" t="str">
            <v>D02917</v>
          </cell>
          <cell r="B1211">
            <v>4</v>
          </cell>
          <cell r="D1211">
            <v>84842</v>
          </cell>
          <cell r="E1211" t="str">
            <v>교좌장치(POTBEARING)</v>
          </cell>
          <cell r="F1211" t="str">
            <v>(양방향: 350TON)</v>
          </cell>
          <cell r="G1211" t="str">
            <v>SET</v>
          </cell>
          <cell r="H1211">
            <v>1422825</v>
          </cell>
          <cell r="I1211">
            <v>1200000</v>
          </cell>
          <cell r="J1211">
            <v>1404000</v>
          </cell>
          <cell r="K1211">
            <v>0</v>
          </cell>
        </row>
        <row r="1212">
          <cell r="A1212" t="str">
            <v>D02939</v>
          </cell>
          <cell r="B1212">
            <v>2</v>
          </cell>
          <cell r="D1212">
            <v>84850</v>
          </cell>
          <cell r="E1212" t="str">
            <v>교좌장치(POTBEARING)</v>
          </cell>
          <cell r="F1212" t="str">
            <v>(양방향: 700TON)</v>
          </cell>
          <cell r="G1212" t="str">
            <v>SET</v>
          </cell>
          <cell r="H1212">
            <v>2711825</v>
          </cell>
          <cell r="I1212">
            <v>2500000</v>
          </cell>
          <cell r="J1212">
            <v>2613000</v>
          </cell>
          <cell r="K1212">
            <v>0</v>
          </cell>
        </row>
        <row r="1213">
          <cell r="A1213" t="str">
            <v>E2</v>
          </cell>
          <cell r="B1213">
            <v>0</v>
          </cell>
          <cell r="C1213" t="str">
            <v>계</v>
          </cell>
          <cell r="D1213">
            <v>84854</v>
          </cell>
          <cell r="H1213">
            <v>0</v>
          </cell>
          <cell r="I1213">
            <v>0</v>
          </cell>
          <cell r="J1213">
            <v>0</v>
          </cell>
          <cell r="K1213">
            <v>0</v>
          </cell>
        </row>
        <row r="1214">
          <cell r="A1214" t="str">
            <v>D02444</v>
          </cell>
          <cell r="B1214">
            <v>39</v>
          </cell>
          <cell r="C1214" t="str">
            <v>3.14</v>
          </cell>
          <cell r="D1214">
            <v>85133</v>
          </cell>
          <cell r="E1214" t="str">
            <v>신축이음장치</v>
          </cell>
          <cell r="F1214" t="str">
            <v>(NO-80)</v>
          </cell>
          <cell r="G1214" t="str">
            <v>M</v>
          </cell>
          <cell r="H1214">
            <v>646695</v>
          </cell>
          <cell r="I1214">
            <v>500000</v>
          </cell>
          <cell r="J1214">
            <v>0</v>
          </cell>
          <cell r="K1214">
            <v>0</v>
          </cell>
        </row>
        <row r="1215">
          <cell r="A1215" t="str">
            <v>D00495</v>
          </cell>
          <cell r="B1215">
            <v>2636</v>
          </cell>
          <cell r="C1215" t="str">
            <v>3.15</v>
          </cell>
          <cell r="D1215">
            <v>85411</v>
          </cell>
          <cell r="E1215" t="str">
            <v>교면방수</v>
          </cell>
          <cell r="F1215" t="str">
            <v>도막방수</v>
          </cell>
          <cell r="G1215" t="str">
            <v>M2</v>
          </cell>
          <cell r="H1215">
            <v>20568</v>
          </cell>
          <cell r="I1215">
            <v>10000</v>
          </cell>
          <cell r="J1215">
            <v>20000</v>
          </cell>
          <cell r="K1215">
            <v>0</v>
          </cell>
        </row>
        <row r="1216">
          <cell r="A1216" t="str">
            <v>D03089</v>
          </cell>
          <cell r="B1216">
            <v>227</v>
          </cell>
          <cell r="C1216" t="str">
            <v>3.16</v>
          </cell>
          <cell r="D1216">
            <v>85453</v>
          </cell>
          <cell r="E1216" t="str">
            <v>아스팔트 배면방수</v>
          </cell>
          <cell r="G1216" t="str">
            <v>M2</v>
          </cell>
          <cell r="H1216">
            <v>4671</v>
          </cell>
          <cell r="I1216">
            <v>2000</v>
          </cell>
          <cell r="J1216">
            <v>15000</v>
          </cell>
          <cell r="K1216">
            <v>0</v>
          </cell>
        </row>
        <row r="1217">
          <cell r="A1217" t="str">
            <v>D02725</v>
          </cell>
          <cell r="B1217">
            <v>96</v>
          </cell>
          <cell r="C1217" t="str">
            <v>3.17</v>
          </cell>
          <cell r="D1217">
            <v>85495</v>
          </cell>
          <cell r="E1217" t="str">
            <v>다우웰바</v>
          </cell>
          <cell r="G1217" t="str">
            <v>EA</v>
          </cell>
          <cell r="H1217">
            <v>7781</v>
          </cell>
          <cell r="I1217">
            <v>4000</v>
          </cell>
          <cell r="J1217">
            <v>6000</v>
          </cell>
          <cell r="K1217">
            <v>0</v>
          </cell>
        </row>
        <row r="1218">
          <cell r="A1218" t="str">
            <v>T2</v>
          </cell>
          <cell r="B1218">
            <v>1220</v>
          </cell>
          <cell r="C1218" t="str">
            <v>3.18</v>
          </cell>
          <cell r="D1218">
            <v>85687</v>
          </cell>
          <cell r="E1218" t="str">
            <v>무수축콘크리트</v>
          </cell>
          <cell r="H1218">
            <v>0</v>
          </cell>
          <cell r="I1218">
            <v>0</v>
          </cell>
          <cell r="J1218">
            <v>0</v>
          </cell>
          <cell r="K1218">
            <v>0</v>
          </cell>
        </row>
        <row r="1219">
          <cell r="A1219" t="str">
            <v>D00662</v>
          </cell>
          <cell r="B1219">
            <v>1.018</v>
          </cell>
          <cell r="D1219">
            <v>85783</v>
          </cell>
          <cell r="E1219" t="str">
            <v>무수축몰탈</v>
          </cell>
          <cell r="G1219" t="str">
            <v>M3</v>
          </cell>
          <cell r="H1219">
            <v>159325</v>
          </cell>
          <cell r="I1219">
            <v>130000</v>
          </cell>
          <cell r="J1219">
            <v>130000</v>
          </cell>
          <cell r="K1219">
            <v>0</v>
          </cell>
        </row>
        <row r="1220">
          <cell r="A1220" t="str">
            <v>D00498</v>
          </cell>
          <cell r="B1220">
            <v>3.78</v>
          </cell>
          <cell r="D1220">
            <v>85831</v>
          </cell>
          <cell r="E1220" t="str">
            <v>무수축콘크리트</v>
          </cell>
          <cell r="G1220" t="str">
            <v>M3</v>
          </cell>
          <cell r="H1220">
            <v>208026</v>
          </cell>
          <cell r="I1220">
            <v>170000</v>
          </cell>
          <cell r="J1220">
            <v>170000</v>
          </cell>
          <cell r="K1220">
            <v>0</v>
          </cell>
        </row>
        <row r="1221">
          <cell r="A1221" t="str">
            <v>E2</v>
          </cell>
          <cell r="B1221">
            <v>0</v>
          </cell>
          <cell r="C1221" t="str">
            <v>계</v>
          </cell>
          <cell r="D1221">
            <v>85855</v>
          </cell>
          <cell r="H1221">
            <v>0</v>
          </cell>
          <cell r="I1221">
            <v>0</v>
          </cell>
          <cell r="J1221">
            <v>0</v>
          </cell>
          <cell r="K1221">
            <v>0</v>
          </cell>
        </row>
        <row r="1222">
          <cell r="A1222" t="str">
            <v>T2</v>
          </cell>
          <cell r="B1222">
            <v>1224</v>
          </cell>
          <cell r="C1222" t="str">
            <v>3.19</v>
          </cell>
          <cell r="D1222">
            <v>85867</v>
          </cell>
          <cell r="E1222" t="str">
            <v>배수시설공</v>
          </cell>
          <cell r="H1222">
            <v>0</v>
          </cell>
          <cell r="I1222">
            <v>0</v>
          </cell>
          <cell r="J1222">
            <v>0</v>
          </cell>
          <cell r="K1222">
            <v>0</v>
          </cell>
        </row>
        <row r="1223">
          <cell r="A1223" t="str">
            <v>D03316</v>
          </cell>
          <cell r="B1223">
            <v>8</v>
          </cell>
          <cell r="D1223">
            <v>85873</v>
          </cell>
          <cell r="E1223" t="str">
            <v>하천용집수구</v>
          </cell>
          <cell r="F1223" t="str">
            <v>(주철)</v>
          </cell>
          <cell r="G1223" t="str">
            <v>EA</v>
          </cell>
          <cell r="H1223">
            <v>38345</v>
          </cell>
          <cell r="I1223">
            <v>20000</v>
          </cell>
          <cell r="J1223">
            <v>50000</v>
          </cell>
          <cell r="K1223">
            <v>0</v>
          </cell>
        </row>
        <row r="1224">
          <cell r="A1224" t="str">
            <v>D03317</v>
          </cell>
          <cell r="B1224">
            <v>36</v>
          </cell>
          <cell r="D1224">
            <v>85876</v>
          </cell>
          <cell r="E1224" t="str">
            <v>하천용집수구</v>
          </cell>
          <cell r="F1224" t="str">
            <v>(아연도강관)</v>
          </cell>
          <cell r="G1224" t="str">
            <v>M</v>
          </cell>
          <cell r="H1224">
            <v>13730</v>
          </cell>
          <cell r="I1224">
            <v>10000</v>
          </cell>
          <cell r="J1224">
            <v>20000</v>
          </cell>
          <cell r="K1224">
            <v>0</v>
          </cell>
        </row>
        <row r="1225">
          <cell r="A1225" t="str">
            <v>E2</v>
          </cell>
          <cell r="B1225">
            <v>0</v>
          </cell>
          <cell r="C1225" t="str">
            <v>계</v>
          </cell>
          <cell r="D1225">
            <v>85878</v>
          </cell>
          <cell r="H1225">
            <v>0</v>
          </cell>
          <cell r="I1225">
            <v>0</v>
          </cell>
          <cell r="J1225">
            <v>0</v>
          </cell>
          <cell r="K1225">
            <v>0</v>
          </cell>
        </row>
        <row r="1226">
          <cell r="A1226" t="str">
            <v>D01294</v>
          </cell>
          <cell r="B1226">
            <v>4</v>
          </cell>
          <cell r="C1226" t="str">
            <v>3.20</v>
          </cell>
          <cell r="D1226">
            <v>85879</v>
          </cell>
          <cell r="E1226" t="str">
            <v>교명주</v>
          </cell>
          <cell r="F1226" t="str">
            <v>화강암:600x1200x900</v>
          </cell>
          <cell r="G1226" t="str">
            <v>EA</v>
          </cell>
          <cell r="H1226">
            <v>1256769</v>
          </cell>
          <cell r="I1226">
            <v>1000000</v>
          </cell>
          <cell r="J1226">
            <v>800000</v>
          </cell>
          <cell r="K1226">
            <v>0</v>
          </cell>
        </row>
        <row r="1227">
          <cell r="A1227" t="str">
            <v>T2</v>
          </cell>
          <cell r="B1227">
            <v>1229</v>
          </cell>
          <cell r="C1227" t="str">
            <v>3.21</v>
          </cell>
          <cell r="D1227">
            <v>85911</v>
          </cell>
          <cell r="E1227" t="str">
            <v>교량명판공</v>
          </cell>
          <cell r="H1227">
            <v>0</v>
          </cell>
          <cell r="I1227">
            <v>0</v>
          </cell>
          <cell r="J1227">
            <v>0</v>
          </cell>
          <cell r="K1227">
            <v>0</v>
          </cell>
        </row>
        <row r="1228">
          <cell r="A1228" t="str">
            <v>D00945</v>
          </cell>
          <cell r="B1228">
            <v>4</v>
          </cell>
          <cell r="D1228">
            <v>85943</v>
          </cell>
          <cell r="E1228" t="str">
            <v>교명판</v>
          </cell>
          <cell r="F1228" t="str">
            <v>황동:450x250x10㎜</v>
          </cell>
          <cell r="G1228" t="str">
            <v>EA</v>
          </cell>
          <cell r="H1228">
            <v>83263</v>
          </cell>
          <cell r="I1228">
            <v>60000</v>
          </cell>
          <cell r="J1228">
            <v>200000</v>
          </cell>
          <cell r="K1228">
            <v>0</v>
          </cell>
        </row>
        <row r="1229">
          <cell r="A1229" t="str">
            <v>D00502</v>
          </cell>
          <cell r="B1229">
            <v>4</v>
          </cell>
          <cell r="D1229">
            <v>85959</v>
          </cell>
          <cell r="E1229" t="str">
            <v>설명판</v>
          </cell>
          <cell r="F1229" t="str">
            <v>황동:500x400x10㎜</v>
          </cell>
          <cell r="G1229" t="str">
            <v>EA</v>
          </cell>
          <cell r="H1229">
            <v>185031</v>
          </cell>
          <cell r="I1229">
            <v>100000</v>
          </cell>
          <cell r="J1229">
            <v>250000</v>
          </cell>
          <cell r="K1229">
            <v>0</v>
          </cell>
        </row>
        <row r="1230">
          <cell r="A1230" t="str">
            <v>E2</v>
          </cell>
          <cell r="B1230">
            <v>0</v>
          </cell>
          <cell r="C1230" t="str">
            <v>계</v>
          </cell>
          <cell r="D1230">
            <v>85963</v>
          </cell>
          <cell r="H1230">
            <v>0</v>
          </cell>
          <cell r="I1230">
            <v>0</v>
          </cell>
          <cell r="J1230">
            <v>0</v>
          </cell>
          <cell r="K1230">
            <v>0</v>
          </cell>
        </row>
        <row r="1231">
          <cell r="A1231" t="str">
            <v>D00510</v>
          </cell>
          <cell r="B1231">
            <v>2</v>
          </cell>
          <cell r="C1231" t="str">
            <v>3.22</v>
          </cell>
          <cell r="D1231">
            <v>85967</v>
          </cell>
          <cell r="E1231" t="str">
            <v>측량기준점설치</v>
          </cell>
          <cell r="G1231" t="str">
            <v>EA</v>
          </cell>
          <cell r="H1231">
            <v>20790</v>
          </cell>
          <cell r="I1231">
            <v>10000</v>
          </cell>
          <cell r="J1231">
            <v>50000</v>
          </cell>
          <cell r="K1231">
            <v>0</v>
          </cell>
        </row>
        <row r="1232">
          <cell r="A1232" t="str">
            <v>D03114</v>
          </cell>
          <cell r="B1232">
            <v>576</v>
          </cell>
          <cell r="C1232" t="str">
            <v>3.23</v>
          </cell>
          <cell r="D1232">
            <v>86001</v>
          </cell>
          <cell r="E1232" t="str">
            <v>교대보호블럭.</v>
          </cell>
          <cell r="F1232" t="str">
            <v>(육교용)</v>
          </cell>
          <cell r="G1232" t="str">
            <v>M2</v>
          </cell>
          <cell r="H1232">
            <v>51842</v>
          </cell>
          <cell r="I1232">
            <v>30000</v>
          </cell>
          <cell r="J1232">
            <v>20000</v>
          </cell>
          <cell r="K1232">
            <v>0</v>
          </cell>
        </row>
        <row r="1233">
          <cell r="A1233" t="str">
            <v>D01504</v>
          </cell>
          <cell r="B1233">
            <v>576</v>
          </cell>
          <cell r="C1233" t="str">
            <v>3.24</v>
          </cell>
          <cell r="D1233">
            <v>86018</v>
          </cell>
          <cell r="E1233" t="str">
            <v>부직포</v>
          </cell>
          <cell r="G1233" t="str">
            <v>M2</v>
          </cell>
          <cell r="H1233">
            <v>969</v>
          </cell>
          <cell r="I1233">
            <v>400</v>
          </cell>
          <cell r="J1233">
            <v>2000</v>
          </cell>
          <cell r="K1233">
            <v>0</v>
          </cell>
        </row>
        <row r="1234">
          <cell r="A1234" t="str">
            <v>T2</v>
          </cell>
          <cell r="B1234">
            <v>1236</v>
          </cell>
          <cell r="C1234" t="str">
            <v>3.25</v>
          </cell>
          <cell r="D1234">
            <v>86027</v>
          </cell>
          <cell r="E1234" t="str">
            <v>전선관</v>
          </cell>
          <cell r="H1234">
            <v>0</v>
          </cell>
          <cell r="I1234">
            <v>0</v>
          </cell>
          <cell r="J1234">
            <v>0</v>
          </cell>
          <cell r="K1234">
            <v>0</v>
          </cell>
        </row>
        <row r="1235">
          <cell r="A1235" t="str">
            <v>D02137</v>
          </cell>
          <cell r="B1235">
            <v>588</v>
          </cell>
          <cell r="D1235">
            <v>86035</v>
          </cell>
          <cell r="E1235" t="str">
            <v>전선관</v>
          </cell>
          <cell r="F1235" t="str">
            <v>PVCφ100mm</v>
          </cell>
          <cell r="G1235" t="str">
            <v>M</v>
          </cell>
          <cell r="H1235">
            <v>2789</v>
          </cell>
          <cell r="I1235">
            <v>1000</v>
          </cell>
          <cell r="J1235">
            <v>25000</v>
          </cell>
          <cell r="K1235">
            <v>0</v>
          </cell>
        </row>
        <row r="1236">
          <cell r="A1236" t="str">
            <v>D03315</v>
          </cell>
          <cell r="B1236">
            <v>294</v>
          </cell>
          <cell r="D1236">
            <v>86052</v>
          </cell>
          <cell r="E1236" t="str">
            <v>전선관</v>
          </cell>
          <cell r="F1236" t="str">
            <v>PVCφ150mm</v>
          </cell>
          <cell r="G1236" t="str">
            <v>M</v>
          </cell>
          <cell r="H1236">
            <v>5301</v>
          </cell>
          <cell r="I1236">
            <v>2000</v>
          </cell>
          <cell r="J1236">
            <v>30000</v>
          </cell>
          <cell r="K1236">
            <v>0</v>
          </cell>
        </row>
        <row r="1237">
          <cell r="A1237" t="str">
            <v>E2</v>
          </cell>
          <cell r="B1237">
            <v>0</v>
          </cell>
          <cell r="C1237" t="str">
            <v>계</v>
          </cell>
          <cell r="D1237">
            <v>86061</v>
          </cell>
          <cell r="H1237">
            <v>0</v>
          </cell>
          <cell r="I1237">
            <v>0</v>
          </cell>
          <cell r="J1237">
            <v>0</v>
          </cell>
          <cell r="K1237">
            <v>0</v>
          </cell>
        </row>
        <row r="1238">
          <cell r="A1238" t="str">
            <v>D01248</v>
          </cell>
          <cell r="B1238">
            <v>294</v>
          </cell>
          <cell r="C1238" t="str">
            <v>3.26</v>
          </cell>
          <cell r="D1238">
            <v>86069</v>
          </cell>
          <cell r="E1238" t="str">
            <v>난 간</v>
          </cell>
          <cell r="F1238" t="str">
            <v>교량용</v>
          </cell>
          <cell r="G1238" t="str">
            <v>M</v>
          </cell>
          <cell r="H1238">
            <v>175735</v>
          </cell>
          <cell r="I1238">
            <v>140000</v>
          </cell>
          <cell r="J1238">
            <v>175000</v>
          </cell>
          <cell r="K1238">
            <v>0</v>
          </cell>
        </row>
        <row r="1239">
          <cell r="A1239" t="str">
            <v>T2</v>
          </cell>
          <cell r="B1239">
            <v>1241</v>
          </cell>
          <cell r="C1239" t="str">
            <v>3.27</v>
          </cell>
          <cell r="D1239">
            <v>86086</v>
          </cell>
          <cell r="E1239" t="str">
            <v>강교제작및설치</v>
          </cell>
          <cell r="H1239">
            <v>0</v>
          </cell>
          <cell r="I1239">
            <v>0</v>
          </cell>
          <cell r="J1239">
            <v>0</v>
          </cell>
          <cell r="K1239">
            <v>0</v>
          </cell>
        </row>
        <row r="1240">
          <cell r="A1240" t="str">
            <v>D03209</v>
          </cell>
          <cell r="B1240">
            <v>1057.9829999999999</v>
          </cell>
          <cell r="D1240">
            <v>86095</v>
          </cell>
          <cell r="E1240" t="str">
            <v>강교제작</v>
          </cell>
          <cell r="F1240" t="str">
            <v>(신금3교)</v>
          </cell>
          <cell r="G1240" t="str">
            <v>TON</v>
          </cell>
          <cell r="H1240">
            <v>1942870</v>
          </cell>
          <cell r="I1240">
            <v>1200000</v>
          </cell>
          <cell r="J1240">
            <v>1200000</v>
          </cell>
          <cell r="K1240">
            <v>0</v>
          </cell>
        </row>
        <row r="1241">
          <cell r="A1241" t="str">
            <v>D03218</v>
          </cell>
          <cell r="B1241">
            <v>1057.9829999999999</v>
          </cell>
          <cell r="D1241">
            <v>86099</v>
          </cell>
          <cell r="E1241" t="str">
            <v>강교운반및가설</v>
          </cell>
          <cell r="F1241" t="str">
            <v>(신금3교)</v>
          </cell>
          <cell r="G1241" t="str">
            <v>TON</v>
          </cell>
          <cell r="H1241">
            <v>411692</v>
          </cell>
          <cell r="I1241">
            <v>240000</v>
          </cell>
          <cell r="J1241">
            <v>250000</v>
          </cell>
          <cell r="K1241">
            <v>0</v>
          </cell>
        </row>
        <row r="1242">
          <cell r="A1242" t="str">
            <v>E2</v>
          </cell>
          <cell r="B1242">
            <v>0</v>
          </cell>
          <cell r="C1242" t="str">
            <v>계</v>
          </cell>
          <cell r="D1242">
            <v>86102</v>
          </cell>
          <cell r="H1242">
            <v>0</v>
          </cell>
          <cell r="I1242">
            <v>0</v>
          </cell>
          <cell r="J1242">
            <v>0</v>
          </cell>
          <cell r="K1242">
            <v>0</v>
          </cell>
        </row>
        <row r="1243">
          <cell r="A1243" t="str">
            <v>T2</v>
          </cell>
          <cell r="B1243">
            <v>1254</v>
          </cell>
          <cell r="C1243" t="str">
            <v>3.28</v>
          </cell>
          <cell r="D1243">
            <v>86103</v>
          </cell>
          <cell r="E1243" t="str">
            <v>강교도장</v>
          </cell>
          <cell r="H1243">
            <v>0</v>
          </cell>
          <cell r="I1243">
            <v>0</v>
          </cell>
          <cell r="J1243">
            <v>0</v>
          </cell>
          <cell r="K1243">
            <v>0</v>
          </cell>
        </row>
        <row r="1244">
          <cell r="A1244" t="str">
            <v>T1</v>
          </cell>
          <cell r="B1244">
            <v>1247</v>
          </cell>
          <cell r="C1244" t="str">
            <v>a</v>
          </cell>
          <cell r="D1244">
            <v>86167</v>
          </cell>
          <cell r="E1244" t="str">
            <v>강교내부도장</v>
          </cell>
          <cell r="H1244">
            <v>0</v>
          </cell>
          <cell r="I1244">
            <v>0</v>
          </cell>
          <cell r="J1244">
            <v>0</v>
          </cell>
          <cell r="K1244">
            <v>0</v>
          </cell>
        </row>
        <row r="1245">
          <cell r="A1245" t="str">
            <v>D01917</v>
          </cell>
          <cell r="B1245">
            <v>9758</v>
          </cell>
          <cell r="D1245">
            <v>86199</v>
          </cell>
          <cell r="E1245" t="str">
            <v>강교내부도장</v>
          </cell>
          <cell r="F1245" t="str">
            <v>(공장:중방식도장)</v>
          </cell>
          <cell r="G1245" t="str">
            <v>M2</v>
          </cell>
          <cell r="H1245">
            <v>11017</v>
          </cell>
          <cell r="I1245">
            <v>10000</v>
          </cell>
          <cell r="J1245">
            <v>12000</v>
          </cell>
          <cell r="K1245">
            <v>0</v>
          </cell>
        </row>
        <row r="1246">
          <cell r="A1246" t="str">
            <v>D01918</v>
          </cell>
          <cell r="B1246">
            <v>1562</v>
          </cell>
          <cell r="D1246">
            <v>86215</v>
          </cell>
          <cell r="E1246" t="str">
            <v>강교연결판도장</v>
          </cell>
          <cell r="F1246" t="str">
            <v>(공장:중방식도장)</v>
          </cell>
          <cell r="G1246" t="str">
            <v>M2</v>
          </cell>
          <cell r="H1246">
            <v>8609</v>
          </cell>
          <cell r="I1246">
            <v>7000</v>
          </cell>
          <cell r="J1246">
            <v>7000</v>
          </cell>
          <cell r="K1246">
            <v>0</v>
          </cell>
        </row>
        <row r="1247">
          <cell r="A1247" t="str">
            <v>D01955</v>
          </cell>
          <cell r="B1247">
            <v>239</v>
          </cell>
          <cell r="D1247">
            <v>86223</v>
          </cell>
          <cell r="E1247" t="str">
            <v>내부볼트및연결판도장</v>
          </cell>
          <cell r="F1247" t="str">
            <v>(현장:중방식도장)</v>
          </cell>
          <cell r="G1247" t="str">
            <v>M2</v>
          </cell>
          <cell r="H1247">
            <v>26393</v>
          </cell>
          <cell r="I1247">
            <v>13000</v>
          </cell>
          <cell r="J1247">
            <v>14000</v>
          </cell>
          <cell r="K1247">
            <v>0</v>
          </cell>
        </row>
        <row r="1248">
          <cell r="A1248" t="str">
            <v>E1</v>
          </cell>
          <cell r="B1248">
            <v>0</v>
          </cell>
          <cell r="C1248" t="str">
            <v>소계</v>
          </cell>
          <cell r="D1248">
            <v>86227</v>
          </cell>
          <cell r="H1248">
            <v>0</v>
          </cell>
          <cell r="I1248">
            <v>0</v>
          </cell>
          <cell r="J1248">
            <v>0</v>
          </cell>
          <cell r="K1248">
            <v>0</v>
          </cell>
        </row>
        <row r="1249">
          <cell r="A1249" t="str">
            <v>T1</v>
          </cell>
          <cell r="B1249">
            <v>1253</v>
          </cell>
          <cell r="C1249" t="str">
            <v>b</v>
          </cell>
          <cell r="D1249">
            <v>86229</v>
          </cell>
          <cell r="E1249" t="str">
            <v>강교외부도장</v>
          </cell>
          <cell r="H1249">
            <v>0</v>
          </cell>
          <cell r="I1249">
            <v>0</v>
          </cell>
          <cell r="J1249">
            <v>0</v>
          </cell>
          <cell r="K1249">
            <v>0</v>
          </cell>
        </row>
        <row r="1250">
          <cell r="A1250" t="str">
            <v>D01919</v>
          </cell>
          <cell r="B1250">
            <v>5791</v>
          </cell>
          <cell r="D1250">
            <v>86230</v>
          </cell>
          <cell r="E1250" t="str">
            <v>강교외부도장</v>
          </cell>
          <cell r="F1250" t="str">
            <v>(공장:중방식도장)</v>
          </cell>
          <cell r="G1250" t="str">
            <v>M2</v>
          </cell>
          <cell r="H1250">
            <v>11604</v>
          </cell>
          <cell r="I1250">
            <v>9000</v>
          </cell>
          <cell r="J1250">
            <v>10000</v>
          </cell>
          <cell r="K1250">
            <v>0</v>
          </cell>
        </row>
        <row r="1251">
          <cell r="A1251" t="str">
            <v>D01923</v>
          </cell>
          <cell r="B1251">
            <v>5416</v>
          </cell>
          <cell r="D1251">
            <v>86231</v>
          </cell>
          <cell r="E1251" t="str">
            <v>강교외부도장</v>
          </cell>
          <cell r="F1251" t="str">
            <v>(현장:중방식도장)</v>
          </cell>
          <cell r="G1251" t="str">
            <v>M2</v>
          </cell>
          <cell r="H1251">
            <v>3149</v>
          </cell>
          <cell r="I1251">
            <v>3000</v>
          </cell>
          <cell r="J1251">
            <v>3000</v>
          </cell>
          <cell r="K1251">
            <v>0</v>
          </cell>
        </row>
        <row r="1252">
          <cell r="A1252" t="str">
            <v>D01920</v>
          </cell>
          <cell r="B1252">
            <v>1564</v>
          </cell>
          <cell r="D1252">
            <v>86295</v>
          </cell>
          <cell r="E1252" t="str">
            <v>외부포장면도장</v>
          </cell>
          <cell r="F1252" t="str">
            <v>(공장:중방식도장)</v>
          </cell>
          <cell r="G1252" t="str">
            <v>M2</v>
          </cell>
          <cell r="H1252">
            <v>10419</v>
          </cell>
          <cell r="I1252">
            <v>9000</v>
          </cell>
          <cell r="J1252">
            <v>9000</v>
          </cell>
          <cell r="K1252">
            <v>0</v>
          </cell>
        </row>
        <row r="1253">
          <cell r="A1253" t="str">
            <v>D01921</v>
          </cell>
          <cell r="B1253">
            <v>548</v>
          </cell>
          <cell r="D1253">
            <v>86327</v>
          </cell>
          <cell r="E1253" t="str">
            <v>외부볼트및연결판도장</v>
          </cell>
          <cell r="F1253" t="str">
            <v>(현장:중방식도장)</v>
          </cell>
          <cell r="G1253" t="str">
            <v>M2</v>
          </cell>
          <cell r="H1253">
            <v>20064</v>
          </cell>
          <cell r="I1253">
            <v>13000</v>
          </cell>
          <cell r="J1253">
            <v>14000</v>
          </cell>
          <cell r="K1253">
            <v>0</v>
          </cell>
        </row>
        <row r="1254">
          <cell r="A1254" t="str">
            <v>E1</v>
          </cell>
          <cell r="B1254">
            <v>0</v>
          </cell>
          <cell r="C1254" t="str">
            <v>소계</v>
          </cell>
          <cell r="D1254">
            <v>86343</v>
          </cell>
          <cell r="H1254">
            <v>0</v>
          </cell>
          <cell r="I1254">
            <v>0</v>
          </cell>
          <cell r="J1254">
            <v>0</v>
          </cell>
          <cell r="K1254">
            <v>0</v>
          </cell>
        </row>
        <row r="1255">
          <cell r="A1255" t="str">
            <v>E2</v>
          </cell>
          <cell r="B1255">
            <v>0</v>
          </cell>
          <cell r="C1255" t="str">
            <v>계</v>
          </cell>
          <cell r="D1255">
            <v>86351</v>
          </cell>
          <cell r="H1255">
            <v>0</v>
          </cell>
          <cell r="I1255">
            <v>0</v>
          </cell>
          <cell r="J1255">
            <v>0</v>
          </cell>
          <cell r="K1255">
            <v>0</v>
          </cell>
        </row>
        <row r="1256">
          <cell r="A1256" t="str">
            <v>D03108</v>
          </cell>
          <cell r="B1256">
            <v>56</v>
          </cell>
          <cell r="C1256" t="str">
            <v>3.29</v>
          </cell>
          <cell r="D1256">
            <v>86355</v>
          </cell>
          <cell r="E1256" t="str">
            <v>S.T BOX내 조명시설</v>
          </cell>
          <cell r="G1256" t="str">
            <v>개소</v>
          </cell>
          <cell r="H1256">
            <v>131578</v>
          </cell>
          <cell r="I1256">
            <v>45000</v>
          </cell>
          <cell r="J1256">
            <v>50000</v>
          </cell>
          <cell r="K1256">
            <v>0</v>
          </cell>
        </row>
        <row r="1257">
          <cell r="A1257" t="str">
            <v>D02514</v>
          </cell>
          <cell r="B1257">
            <v>4</v>
          </cell>
          <cell r="C1257" t="str">
            <v>3.30</v>
          </cell>
          <cell r="D1257">
            <v>86357</v>
          </cell>
          <cell r="E1257" t="str">
            <v>교각점검로</v>
          </cell>
          <cell r="G1257" t="str">
            <v>개소</v>
          </cell>
          <cell r="H1257">
            <v>15866191</v>
          </cell>
          <cell r="I1257">
            <v>10000000</v>
          </cell>
          <cell r="J1257">
            <v>15000000</v>
          </cell>
          <cell r="K1257">
            <v>0</v>
          </cell>
        </row>
        <row r="1258">
          <cell r="A1258" t="str">
            <v>T2</v>
          </cell>
          <cell r="B1258">
            <v>1260</v>
          </cell>
          <cell r="C1258" t="str">
            <v>3.31</v>
          </cell>
          <cell r="D1258">
            <v>86358</v>
          </cell>
          <cell r="E1258" t="str">
            <v>비파괴검사</v>
          </cell>
          <cell r="H1258">
            <v>0</v>
          </cell>
          <cell r="I1258">
            <v>0</v>
          </cell>
          <cell r="J1258">
            <v>0</v>
          </cell>
          <cell r="K1258">
            <v>0</v>
          </cell>
        </row>
        <row r="1259">
          <cell r="A1259" t="str">
            <v>S00550</v>
          </cell>
          <cell r="B1259">
            <v>108</v>
          </cell>
          <cell r="D1259">
            <v>86359</v>
          </cell>
          <cell r="E1259" t="str">
            <v>자분탐상검사</v>
          </cell>
          <cell r="F1259" t="str">
            <v>(강  교)</v>
          </cell>
          <cell r="G1259" t="str">
            <v>M</v>
          </cell>
          <cell r="H1259">
            <v>27500</v>
          </cell>
          <cell r="I1259">
            <v>10000</v>
          </cell>
          <cell r="J1259">
            <v>10000</v>
          </cell>
          <cell r="K1259">
            <v>0</v>
          </cell>
        </row>
        <row r="1260">
          <cell r="A1260" t="str">
            <v>S00511</v>
          </cell>
          <cell r="B1260">
            <v>98</v>
          </cell>
          <cell r="D1260">
            <v>86423</v>
          </cell>
          <cell r="E1260" t="str">
            <v>방사선검사</v>
          </cell>
          <cell r="F1260" t="str">
            <v>(강  교)</v>
          </cell>
          <cell r="G1260" t="str">
            <v>매</v>
          </cell>
          <cell r="H1260">
            <v>41000</v>
          </cell>
          <cell r="I1260">
            <v>10000</v>
          </cell>
          <cell r="J1260">
            <v>10000</v>
          </cell>
          <cell r="K1260">
            <v>0</v>
          </cell>
        </row>
        <row r="1261">
          <cell r="A1261" t="str">
            <v>E2</v>
          </cell>
          <cell r="B1261">
            <v>0</v>
          </cell>
          <cell r="C1261" t="str">
            <v>계</v>
          </cell>
          <cell r="D1261">
            <v>86455</v>
          </cell>
          <cell r="H1261">
            <v>0</v>
          </cell>
          <cell r="I1261">
            <v>0</v>
          </cell>
          <cell r="J1261">
            <v>0</v>
          </cell>
          <cell r="K1261">
            <v>0</v>
          </cell>
        </row>
        <row r="1262">
          <cell r="A1262" t="str">
            <v>T2</v>
          </cell>
          <cell r="B1262">
            <v>1265</v>
          </cell>
          <cell r="C1262" t="str">
            <v>3.32</v>
          </cell>
          <cell r="D1262">
            <v>86535</v>
          </cell>
          <cell r="E1262" t="str">
            <v>옹벽배수시설공</v>
          </cell>
          <cell r="H1262">
            <v>0</v>
          </cell>
          <cell r="I1262">
            <v>0</v>
          </cell>
          <cell r="J1262">
            <v>0</v>
          </cell>
          <cell r="K1262">
            <v>0</v>
          </cell>
        </row>
        <row r="1263">
          <cell r="A1263" t="str">
            <v>D00618</v>
          </cell>
          <cell r="B1263">
            <v>3</v>
          </cell>
          <cell r="D1263">
            <v>86575</v>
          </cell>
          <cell r="E1263" t="str">
            <v>배수파이프</v>
          </cell>
          <cell r="F1263" t="str">
            <v>(PVC Φ100㎜)</v>
          </cell>
          <cell r="G1263" t="str">
            <v>M</v>
          </cell>
          <cell r="H1263">
            <v>2789</v>
          </cell>
          <cell r="I1263">
            <v>1000</v>
          </cell>
          <cell r="J1263">
            <v>5000</v>
          </cell>
          <cell r="K1263">
            <v>0</v>
          </cell>
        </row>
        <row r="1264">
          <cell r="A1264" t="str">
            <v>D01504</v>
          </cell>
          <cell r="B1264">
            <v>55</v>
          </cell>
          <cell r="D1264">
            <v>86595</v>
          </cell>
          <cell r="E1264" t="str">
            <v>부직포</v>
          </cell>
          <cell r="G1264" t="str">
            <v>M2</v>
          </cell>
          <cell r="H1264">
            <v>969</v>
          </cell>
          <cell r="I1264">
            <v>400</v>
          </cell>
          <cell r="J1264">
            <v>2000</v>
          </cell>
          <cell r="K1264">
            <v>0</v>
          </cell>
        </row>
        <row r="1265">
          <cell r="A1265" t="str">
            <v>D03090</v>
          </cell>
          <cell r="B1265">
            <v>48</v>
          </cell>
          <cell r="D1265">
            <v>86605</v>
          </cell>
          <cell r="E1265" t="str">
            <v>드레인 보드</v>
          </cell>
          <cell r="G1265" t="str">
            <v>M2</v>
          </cell>
          <cell r="H1265">
            <v>6000</v>
          </cell>
          <cell r="I1265">
            <v>3000</v>
          </cell>
          <cell r="J1265">
            <v>10000</v>
          </cell>
          <cell r="K1265">
            <v>0</v>
          </cell>
        </row>
        <row r="1266">
          <cell r="A1266" t="str">
            <v>E2</v>
          </cell>
          <cell r="B1266">
            <v>0</v>
          </cell>
          <cell r="C1266" t="str">
            <v>계</v>
          </cell>
          <cell r="D1266">
            <v>86610</v>
          </cell>
          <cell r="H1266">
            <v>0</v>
          </cell>
          <cell r="I1266">
            <v>0</v>
          </cell>
          <cell r="J1266">
            <v>0</v>
          </cell>
          <cell r="K1266">
            <v>0</v>
          </cell>
        </row>
        <row r="1267">
          <cell r="A1267" t="str">
            <v>T2</v>
          </cell>
          <cell r="B1267">
            <v>1271</v>
          </cell>
          <cell r="C1267" t="str">
            <v>3.33</v>
          </cell>
          <cell r="D1267">
            <v>86615</v>
          </cell>
          <cell r="E1267" t="str">
            <v>레미콘구입</v>
          </cell>
          <cell r="H1267">
            <v>0</v>
          </cell>
          <cell r="I1267">
            <v>0</v>
          </cell>
          <cell r="J1267">
            <v>0</v>
          </cell>
          <cell r="K1267">
            <v>0</v>
          </cell>
        </row>
        <row r="1268">
          <cell r="A1268" t="str">
            <v>D03109</v>
          </cell>
          <cell r="B1268">
            <v>884</v>
          </cell>
          <cell r="D1268">
            <v>86711</v>
          </cell>
          <cell r="E1268" t="str">
            <v>레미콘</v>
          </cell>
          <cell r="F1268" t="str">
            <v>(25-270-15:섬유)</v>
          </cell>
          <cell r="G1268" t="str">
            <v>M3</v>
          </cell>
          <cell r="H1268">
            <v>51494</v>
          </cell>
          <cell r="I1268">
            <v>51000</v>
          </cell>
          <cell r="J1268">
            <v>51000</v>
          </cell>
          <cell r="K1268">
            <v>0</v>
          </cell>
        </row>
        <row r="1269">
          <cell r="A1269" t="str">
            <v>M00276</v>
          </cell>
          <cell r="B1269">
            <v>2227</v>
          </cell>
          <cell r="D1269">
            <v>86727</v>
          </cell>
          <cell r="E1269" t="str">
            <v>레미콘</v>
          </cell>
          <cell r="F1269" t="str">
            <v>25-240-15</v>
          </cell>
          <cell r="G1269" t="str">
            <v>M3</v>
          </cell>
          <cell r="H1269">
            <v>48609</v>
          </cell>
          <cell r="I1269">
            <v>48000</v>
          </cell>
          <cell r="J1269">
            <v>48000</v>
          </cell>
          <cell r="K1269">
            <v>0</v>
          </cell>
        </row>
        <row r="1270">
          <cell r="A1270" t="str">
            <v>M01898</v>
          </cell>
          <cell r="B1270">
            <v>16</v>
          </cell>
          <cell r="D1270">
            <v>86731</v>
          </cell>
          <cell r="E1270" t="str">
            <v>레미콘</v>
          </cell>
          <cell r="F1270" t="str">
            <v>40-180-8</v>
          </cell>
          <cell r="G1270" t="str">
            <v>M3</v>
          </cell>
          <cell r="H1270">
            <v>40627</v>
          </cell>
          <cell r="I1270">
            <v>40000</v>
          </cell>
          <cell r="J1270">
            <v>40000</v>
          </cell>
          <cell r="K1270">
            <v>0</v>
          </cell>
        </row>
        <row r="1271">
          <cell r="A1271" t="str">
            <v>M01661</v>
          </cell>
          <cell r="B1271">
            <v>102</v>
          </cell>
          <cell r="D1271">
            <v>86735</v>
          </cell>
          <cell r="E1271" t="str">
            <v>레미콘</v>
          </cell>
          <cell r="F1271" t="str">
            <v>40-160-8</v>
          </cell>
          <cell r="G1271" t="str">
            <v>M3</v>
          </cell>
          <cell r="H1271">
            <v>39218</v>
          </cell>
          <cell r="I1271">
            <v>39000</v>
          </cell>
          <cell r="J1271">
            <v>39000</v>
          </cell>
          <cell r="K1271">
            <v>0</v>
          </cell>
        </row>
        <row r="1272">
          <cell r="A1272" t="str">
            <v>E2</v>
          </cell>
          <cell r="B1272">
            <v>0</v>
          </cell>
          <cell r="C1272" t="str">
            <v>계</v>
          </cell>
          <cell r="D1272">
            <v>86742</v>
          </cell>
          <cell r="H1272">
            <v>0</v>
          </cell>
          <cell r="I1272">
            <v>0</v>
          </cell>
          <cell r="J1272">
            <v>0</v>
          </cell>
          <cell r="K1272">
            <v>0</v>
          </cell>
        </row>
        <row r="1273">
          <cell r="A1273" t="str">
            <v>T2</v>
          </cell>
          <cell r="B1273">
            <v>1281</v>
          </cell>
          <cell r="C1273" t="str">
            <v>3.34</v>
          </cell>
          <cell r="D1273">
            <v>86743</v>
          </cell>
          <cell r="E1273" t="str">
            <v>철근구입</v>
          </cell>
          <cell r="H1273">
            <v>0</v>
          </cell>
          <cell r="I1273">
            <v>0</v>
          </cell>
          <cell r="J1273">
            <v>0</v>
          </cell>
          <cell r="K1273">
            <v>0</v>
          </cell>
        </row>
        <row r="1274">
          <cell r="A1274" t="str">
            <v>T1</v>
          </cell>
          <cell r="B1274">
            <v>1276</v>
          </cell>
          <cell r="C1274" t="str">
            <v>a</v>
          </cell>
          <cell r="D1274">
            <v>86807</v>
          </cell>
          <cell r="E1274" t="str">
            <v>철근구입</v>
          </cell>
          <cell r="F1274" t="str">
            <v>고강</v>
          </cell>
          <cell r="H1274">
            <v>0</v>
          </cell>
          <cell r="I1274">
            <v>0</v>
          </cell>
          <cell r="J1274">
            <v>0</v>
          </cell>
          <cell r="K1274">
            <v>0</v>
          </cell>
        </row>
        <row r="1275">
          <cell r="A1275" t="str">
            <v>D03100</v>
          </cell>
          <cell r="B1275">
            <v>4.8449999999999998</v>
          </cell>
          <cell r="D1275">
            <v>86839</v>
          </cell>
          <cell r="E1275" t="str">
            <v>철근구입</v>
          </cell>
          <cell r="F1275" t="str">
            <v>H=13MM</v>
          </cell>
          <cell r="G1275" t="str">
            <v>TON</v>
          </cell>
          <cell r="H1275">
            <v>334600</v>
          </cell>
          <cell r="I1275">
            <v>334000</v>
          </cell>
          <cell r="J1275">
            <v>389000</v>
          </cell>
          <cell r="K1275">
            <v>0</v>
          </cell>
        </row>
        <row r="1276">
          <cell r="A1276" t="str">
            <v>D03101</v>
          </cell>
          <cell r="B1276">
            <v>213.929</v>
          </cell>
          <cell r="D1276">
            <v>86967</v>
          </cell>
          <cell r="E1276" t="str">
            <v>철근구입</v>
          </cell>
          <cell r="F1276" t="str">
            <v>H=16MM-32MM</v>
          </cell>
          <cell r="G1276" t="str">
            <v>TON</v>
          </cell>
          <cell r="H1276">
            <v>330100</v>
          </cell>
          <cell r="I1276">
            <v>330000</v>
          </cell>
          <cell r="J1276">
            <v>384000</v>
          </cell>
          <cell r="K1276">
            <v>0</v>
          </cell>
        </row>
        <row r="1277">
          <cell r="A1277" t="str">
            <v>E1</v>
          </cell>
          <cell r="B1277">
            <v>0</v>
          </cell>
          <cell r="C1277" t="str">
            <v>소계</v>
          </cell>
          <cell r="D1277">
            <v>87623</v>
          </cell>
          <cell r="H1277">
            <v>0</v>
          </cell>
          <cell r="I1277">
            <v>0</v>
          </cell>
          <cell r="J1277">
            <v>0</v>
          </cell>
          <cell r="K1277">
            <v>0</v>
          </cell>
        </row>
        <row r="1278">
          <cell r="A1278" t="str">
            <v>T1</v>
          </cell>
          <cell r="B1278">
            <v>1280</v>
          </cell>
          <cell r="C1278" t="str">
            <v>b</v>
          </cell>
          <cell r="D1278">
            <v>87751</v>
          </cell>
          <cell r="E1278" t="str">
            <v>철근구입</v>
          </cell>
          <cell r="F1278" t="str">
            <v>연강</v>
          </cell>
          <cell r="H1278">
            <v>0</v>
          </cell>
          <cell r="I1278">
            <v>0</v>
          </cell>
          <cell r="J1278">
            <v>0</v>
          </cell>
          <cell r="K1278">
            <v>0</v>
          </cell>
        </row>
        <row r="1279">
          <cell r="A1279" t="str">
            <v>D03093</v>
          </cell>
          <cell r="B1279">
            <v>20.024000000000001</v>
          </cell>
          <cell r="D1279">
            <v>87783</v>
          </cell>
          <cell r="E1279" t="str">
            <v>철근구입</v>
          </cell>
          <cell r="F1279" t="str">
            <v>D=13MM</v>
          </cell>
          <cell r="G1279" t="str">
            <v>TON</v>
          </cell>
          <cell r="H1279">
            <v>325100</v>
          </cell>
          <cell r="I1279">
            <v>325000</v>
          </cell>
          <cell r="J1279">
            <v>374000</v>
          </cell>
          <cell r="K1279">
            <v>0</v>
          </cell>
        </row>
        <row r="1280">
          <cell r="A1280" t="str">
            <v>D03094</v>
          </cell>
          <cell r="B1280">
            <v>289.714</v>
          </cell>
          <cell r="D1280">
            <v>87911</v>
          </cell>
          <cell r="E1280" t="str">
            <v>철근구입</v>
          </cell>
          <cell r="F1280" t="str">
            <v>D=16MM-32MM</v>
          </cell>
          <cell r="G1280" t="str">
            <v>TON</v>
          </cell>
          <cell r="H1280">
            <v>320100</v>
          </cell>
          <cell r="I1280">
            <v>320000</v>
          </cell>
          <cell r="J1280">
            <v>369000</v>
          </cell>
          <cell r="K1280">
            <v>0</v>
          </cell>
        </row>
        <row r="1281">
          <cell r="A1281" t="str">
            <v>E1</v>
          </cell>
          <cell r="B1281">
            <v>0</v>
          </cell>
          <cell r="C1281" t="str">
            <v>소계</v>
          </cell>
          <cell r="D1281">
            <v>88567</v>
          </cell>
          <cell r="H1281">
            <v>0</v>
          </cell>
          <cell r="I1281">
            <v>0</v>
          </cell>
          <cell r="J1281">
            <v>0</v>
          </cell>
          <cell r="K1281">
            <v>0</v>
          </cell>
        </row>
        <row r="1282">
          <cell r="A1282" t="str">
            <v>E2</v>
          </cell>
          <cell r="B1282">
            <v>0</v>
          </cell>
          <cell r="C1282" t="str">
            <v>계</v>
          </cell>
          <cell r="D1282">
            <v>88575</v>
          </cell>
          <cell r="H1282">
            <v>0</v>
          </cell>
          <cell r="I1282">
            <v>0</v>
          </cell>
          <cell r="J1282">
            <v>0</v>
          </cell>
          <cell r="K1282">
            <v>0</v>
          </cell>
        </row>
        <row r="1283">
          <cell r="A1283" t="str">
            <v>D03055</v>
          </cell>
          <cell r="B1283">
            <v>8</v>
          </cell>
          <cell r="C1283" t="str">
            <v>3.35</v>
          </cell>
          <cell r="D1283">
            <v>88583</v>
          </cell>
          <cell r="E1283" t="str">
            <v>교량유지관리용표지판</v>
          </cell>
          <cell r="F1283" t="str">
            <v>(내부번호판)</v>
          </cell>
          <cell r="G1283" t="str">
            <v>EA</v>
          </cell>
          <cell r="H1283">
            <v>20671</v>
          </cell>
          <cell r="I1283">
            <v>12000</v>
          </cell>
          <cell r="J1283">
            <v>65000</v>
          </cell>
          <cell r="K1283">
            <v>0</v>
          </cell>
        </row>
        <row r="1284">
          <cell r="A1284" t="str">
            <v>D02694</v>
          </cell>
          <cell r="B1284">
            <v>4</v>
          </cell>
          <cell r="C1284" t="str">
            <v>3.36</v>
          </cell>
          <cell r="D1284">
            <v>88615</v>
          </cell>
          <cell r="E1284" t="str">
            <v>교량유지관리용표지판</v>
          </cell>
          <cell r="F1284" t="str">
            <v>(교각번호판)</v>
          </cell>
          <cell r="G1284" t="str">
            <v>EA</v>
          </cell>
          <cell r="H1284">
            <v>48751</v>
          </cell>
          <cell r="I1284">
            <v>30000</v>
          </cell>
          <cell r="J1284">
            <v>70000</v>
          </cell>
          <cell r="K1284">
            <v>0</v>
          </cell>
        </row>
        <row r="1285">
          <cell r="A1285" t="str">
            <v>E3</v>
          </cell>
          <cell r="B1285">
            <v>0</v>
          </cell>
          <cell r="C1285" t="str">
            <v>합계</v>
          </cell>
          <cell r="D1285">
            <v>88647</v>
          </cell>
          <cell r="H1285">
            <v>0</v>
          </cell>
          <cell r="I1285">
            <v>0</v>
          </cell>
          <cell r="J1285">
            <v>0</v>
          </cell>
          <cell r="K1285">
            <v>0</v>
          </cell>
        </row>
        <row r="1286">
          <cell r="A1286" t="str">
            <v>T3</v>
          </cell>
          <cell r="B1286">
            <v>1366</v>
          </cell>
          <cell r="C1286" t="str">
            <v>3-12)</v>
          </cell>
          <cell r="D1286">
            <v>88775</v>
          </cell>
          <cell r="E1286" t="str">
            <v>갈산교</v>
          </cell>
          <cell r="H1286">
            <v>0</v>
          </cell>
          <cell r="I1286">
            <v>0</v>
          </cell>
          <cell r="J1286">
            <v>0</v>
          </cell>
          <cell r="K1286">
            <v>0</v>
          </cell>
        </row>
        <row r="1287">
          <cell r="A1287" t="str">
            <v>D00694</v>
          </cell>
          <cell r="B1287">
            <v>2448</v>
          </cell>
          <cell r="C1287" t="str">
            <v>3.01</v>
          </cell>
          <cell r="D1287">
            <v>88903</v>
          </cell>
          <cell r="E1287" t="str">
            <v>구조물터파기</v>
          </cell>
          <cell r="F1287" t="str">
            <v>토사 육상(0-4M)</v>
          </cell>
          <cell r="G1287" t="str">
            <v>M3</v>
          </cell>
          <cell r="H1287">
            <v>4222</v>
          </cell>
          <cell r="I1287">
            <v>2600</v>
          </cell>
          <cell r="J1287">
            <v>2500</v>
          </cell>
          <cell r="K1287">
            <v>0</v>
          </cell>
        </row>
        <row r="1288">
          <cell r="A1288" t="str">
            <v>D03314</v>
          </cell>
          <cell r="B1288">
            <v>1700</v>
          </cell>
          <cell r="C1288" t="str">
            <v>3.02</v>
          </cell>
          <cell r="D1288">
            <v>89429</v>
          </cell>
          <cell r="E1288" t="str">
            <v>되메우기</v>
          </cell>
          <cell r="F1288" t="str">
            <v>(기계70%+인력30%)</v>
          </cell>
          <cell r="G1288" t="str">
            <v>M3</v>
          </cell>
          <cell r="H1288">
            <v>5607</v>
          </cell>
          <cell r="I1288">
            <v>4500</v>
          </cell>
          <cell r="J1288">
            <v>4500</v>
          </cell>
          <cell r="K1288">
            <v>0</v>
          </cell>
        </row>
        <row r="1289">
          <cell r="A1289" t="str">
            <v>D03086</v>
          </cell>
          <cell r="B1289">
            <v>1414</v>
          </cell>
          <cell r="C1289" t="str">
            <v>3.03</v>
          </cell>
          <cell r="D1289">
            <v>89433</v>
          </cell>
          <cell r="E1289" t="str">
            <v>뒷채움 및 다짐</v>
          </cell>
          <cell r="G1289" t="str">
            <v>M3</v>
          </cell>
          <cell r="H1289">
            <v>26348</v>
          </cell>
          <cell r="I1289">
            <v>13000</v>
          </cell>
          <cell r="J1289">
            <v>5000</v>
          </cell>
          <cell r="K1289">
            <v>0</v>
          </cell>
        </row>
        <row r="1290">
          <cell r="A1290" t="str">
            <v>T2</v>
          </cell>
          <cell r="B1290">
            <v>1302</v>
          </cell>
          <cell r="C1290" t="str">
            <v>3.04</v>
          </cell>
          <cell r="D1290">
            <v>89437</v>
          </cell>
          <cell r="E1290" t="str">
            <v>강관말뚝공</v>
          </cell>
          <cell r="H1290">
            <v>0</v>
          </cell>
          <cell r="I1290">
            <v>0</v>
          </cell>
          <cell r="J1290">
            <v>0</v>
          </cell>
          <cell r="K1290">
            <v>0</v>
          </cell>
        </row>
        <row r="1291">
          <cell r="A1291" t="str">
            <v>T1</v>
          </cell>
          <cell r="B1291">
            <v>1295</v>
          </cell>
          <cell r="C1291" t="str">
            <v>a</v>
          </cell>
          <cell r="D1291">
            <v>89438</v>
          </cell>
          <cell r="E1291" t="str">
            <v>강관말뚝공</v>
          </cell>
          <cell r="F1291" t="str">
            <v>(D=508m/m,t=9m/m)</v>
          </cell>
          <cell r="H1291">
            <v>0</v>
          </cell>
          <cell r="I1291">
            <v>0</v>
          </cell>
          <cell r="J1291">
            <v>0</v>
          </cell>
          <cell r="K1291">
            <v>0</v>
          </cell>
        </row>
        <row r="1292">
          <cell r="A1292" t="str">
            <v>D02528</v>
          </cell>
          <cell r="B1292">
            <v>4262</v>
          </cell>
          <cell r="D1292">
            <v>89566</v>
          </cell>
          <cell r="E1292" t="str">
            <v>강관파일자재비</v>
          </cell>
          <cell r="F1292" t="str">
            <v>D=508MM t=9MM</v>
          </cell>
          <cell r="G1292" t="str">
            <v>M</v>
          </cell>
          <cell r="H1292">
            <v>50525</v>
          </cell>
          <cell r="I1292">
            <v>38000</v>
          </cell>
          <cell r="J1292">
            <v>48840</v>
          </cell>
          <cell r="K1292">
            <v>0</v>
          </cell>
        </row>
        <row r="1293">
          <cell r="A1293" t="str">
            <v>D03200</v>
          </cell>
          <cell r="B1293">
            <v>4024</v>
          </cell>
          <cell r="D1293">
            <v>89567</v>
          </cell>
          <cell r="E1293" t="str">
            <v>강관항타,갈산교</v>
          </cell>
          <cell r="F1293" t="str">
            <v>D=508 t=9mm 15m이상</v>
          </cell>
          <cell r="G1293" t="str">
            <v>M</v>
          </cell>
          <cell r="H1293">
            <v>11514</v>
          </cell>
          <cell r="I1293">
            <v>4500</v>
          </cell>
          <cell r="J1293">
            <v>5300</v>
          </cell>
          <cell r="K1293">
            <v>0</v>
          </cell>
        </row>
        <row r="1294">
          <cell r="A1294" t="str">
            <v>D02530</v>
          </cell>
          <cell r="B1294">
            <v>172</v>
          </cell>
          <cell r="D1294">
            <v>89696</v>
          </cell>
          <cell r="E1294" t="str">
            <v>두부및선단보강</v>
          </cell>
          <cell r="F1294" t="str">
            <v>D=508mm t=9mm</v>
          </cell>
          <cell r="G1294" t="str">
            <v>본</v>
          </cell>
          <cell r="H1294">
            <v>159374</v>
          </cell>
          <cell r="I1294">
            <v>90000</v>
          </cell>
          <cell r="J1294">
            <v>100000</v>
          </cell>
          <cell r="K1294">
            <v>0</v>
          </cell>
        </row>
        <row r="1295">
          <cell r="A1295" t="str">
            <v>D01580</v>
          </cell>
          <cell r="B1295">
            <v>172</v>
          </cell>
          <cell r="D1295">
            <v>89713</v>
          </cell>
          <cell r="E1295" t="str">
            <v>강관말뚝이음</v>
          </cell>
          <cell r="F1295" t="str">
            <v>D=508mm t=9mm</v>
          </cell>
          <cell r="G1295" t="str">
            <v>EA</v>
          </cell>
          <cell r="H1295">
            <v>7742</v>
          </cell>
          <cell r="I1295">
            <v>5000</v>
          </cell>
          <cell r="J1295">
            <v>40000</v>
          </cell>
          <cell r="K1295">
            <v>0</v>
          </cell>
        </row>
        <row r="1296">
          <cell r="A1296" t="str">
            <v>E1</v>
          </cell>
          <cell r="B1296">
            <v>0</v>
          </cell>
          <cell r="C1296" t="str">
            <v>소계</v>
          </cell>
          <cell r="D1296">
            <v>89729</v>
          </cell>
          <cell r="H1296">
            <v>0</v>
          </cell>
          <cell r="I1296">
            <v>0</v>
          </cell>
          <cell r="J1296">
            <v>0</v>
          </cell>
          <cell r="K1296">
            <v>0</v>
          </cell>
        </row>
        <row r="1297">
          <cell r="A1297" t="str">
            <v>T1</v>
          </cell>
          <cell r="B1297">
            <v>1301</v>
          </cell>
          <cell r="C1297" t="str">
            <v>b</v>
          </cell>
          <cell r="D1297">
            <v>89857</v>
          </cell>
          <cell r="E1297" t="str">
            <v>강관말뚝공</v>
          </cell>
          <cell r="F1297" t="str">
            <v>(D=406m/m,t=9m/m)</v>
          </cell>
          <cell r="H1297">
            <v>0</v>
          </cell>
          <cell r="I1297">
            <v>0</v>
          </cell>
          <cell r="J1297">
            <v>0</v>
          </cell>
          <cell r="K1297">
            <v>0</v>
          </cell>
        </row>
        <row r="1298">
          <cell r="A1298" t="str">
            <v>D03081</v>
          </cell>
          <cell r="B1298">
            <v>1302</v>
          </cell>
          <cell r="D1298">
            <v>89985</v>
          </cell>
          <cell r="E1298" t="str">
            <v>강관파일자재비</v>
          </cell>
          <cell r="F1298" t="str">
            <v>D=406.4mm t=9mm</v>
          </cell>
          <cell r="G1298" t="str">
            <v>M</v>
          </cell>
          <cell r="H1298">
            <v>40254</v>
          </cell>
          <cell r="I1298">
            <v>38000</v>
          </cell>
          <cell r="J1298">
            <v>48840</v>
          </cell>
          <cell r="K1298">
            <v>0</v>
          </cell>
        </row>
        <row r="1299">
          <cell r="A1299" t="str">
            <v>D03208</v>
          </cell>
          <cell r="B1299">
            <v>1230</v>
          </cell>
          <cell r="D1299">
            <v>89986</v>
          </cell>
          <cell r="E1299" t="str">
            <v>강관항타,갈산교</v>
          </cell>
          <cell r="F1299" t="str">
            <v>D=406.4t=9mm15m이상</v>
          </cell>
          <cell r="G1299" t="str">
            <v>ｍ</v>
          </cell>
          <cell r="H1299">
            <v>8278</v>
          </cell>
          <cell r="I1299">
            <v>4500</v>
          </cell>
          <cell r="J1299">
            <v>5000</v>
          </cell>
          <cell r="K1299">
            <v>0</v>
          </cell>
        </row>
        <row r="1300">
          <cell r="A1300" t="str">
            <v>D03083</v>
          </cell>
          <cell r="B1300">
            <v>52</v>
          </cell>
          <cell r="D1300">
            <v>90115</v>
          </cell>
          <cell r="E1300" t="str">
            <v>두부및선단보강</v>
          </cell>
          <cell r="F1300" t="str">
            <v>D=406.4mm t=9mm</v>
          </cell>
          <cell r="G1300" t="str">
            <v>본</v>
          </cell>
          <cell r="H1300">
            <v>125653</v>
          </cell>
          <cell r="I1300">
            <v>8500</v>
          </cell>
          <cell r="J1300">
            <v>90000</v>
          </cell>
          <cell r="K1300">
            <v>0</v>
          </cell>
        </row>
        <row r="1301">
          <cell r="A1301" t="str">
            <v>D03084</v>
          </cell>
          <cell r="B1301">
            <v>52</v>
          </cell>
          <cell r="D1301">
            <v>90132</v>
          </cell>
          <cell r="E1301" t="str">
            <v>강관말뚝이음</v>
          </cell>
          <cell r="F1301" t="str">
            <v>D=406.4 t=9mm</v>
          </cell>
          <cell r="G1301" t="str">
            <v>ea</v>
          </cell>
          <cell r="H1301">
            <v>6198</v>
          </cell>
          <cell r="I1301">
            <v>5000</v>
          </cell>
          <cell r="J1301">
            <v>35000</v>
          </cell>
          <cell r="K1301">
            <v>0</v>
          </cell>
        </row>
        <row r="1302">
          <cell r="A1302" t="str">
            <v>E1</v>
          </cell>
          <cell r="B1302">
            <v>0</v>
          </cell>
          <cell r="C1302" t="str">
            <v>소계</v>
          </cell>
          <cell r="D1302">
            <v>90148</v>
          </cell>
          <cell r="H1302">
            <v>0</v>
          </cell>
          <cell r="I1302">
            <v>0</v>
          </cell>
          <cell r="J1302">
            <v>0</v>
          </cell>
          <cell r="K1302">
            <v>0</v>
          </cell>
        </row>
        <row r="1303">
          <cell r="A1303" t="str">
            <v>E2</v>
          </cell>
          <cell r="B1303">
            <v>0</v>
          </cell>
          <cell r="C1303" t="str">
            <v>계</v>
          </cell>
          <cell r="D1303">
            <v>90583</v>
          </cell>
          <cell r="H1303">
            <v>0</v>
          </cell>
          <cell r="I1303">
            <v>0</v>
          </cell>
          <cell r="J1303">
            <v>0</v>
          </cell>
          <cell r="K1303">
            <v>0</v>
          </cell>
        </row>
        <row r="1304">
          <cell r="A1304" t="str">
            <v>T2</v>
          </cell>
          <cell r="B1304">
            <v>1310</v>
          </cell>
          <cell r="C1304" t="str">
            <v>3.05</v>
          </cell>
          <cell r="D1304">
            <v>90599</v>
          </cell>
          <cell r="E1304" t="str">
            <v>거푸집공</v>
          </cell>
          <cell r="H1304">
            <v>0</v>
          </cell>
          <cell r="I1304">
            <v>0</v>
          </cell>
          <cell r="J1304">
            <v>0</v>
          </cell>
          <cell r="K1304">
            <v>0</v>
          </cell>
        </row>
        <row r="1305">
          <cell r="A1305" t="str">
            <v>T1</v>
          </cell>
          <cell r="B1305">
            <v>1308</v>
          </cell>
          <cell r="C1305" t="str">
            <v>a</v>
          </cell>
          <cell r="D1305">
            <v>90621</v>
          </cell>
          <cell r="E1305" t="str">
            <v>합판거푸집</v>
          </cell>
          <cell r="H1305">
            <v>0</v>
          </cell>
          <cell r="I1305">
            <v>0</v>
          </cell>
          <cell r="J1305">
            <v>0</v>
          </cell>
          <cell r="K1305">
            <v>0</v>
          </cell>
        </row>
        <row r="1306">
          <cell r="A1306" t="str">
            <v>D00071</v>
          </cell>
          <cell r="B1306">
            <v>1546</v>
          </cell>
          <cell r="D1306">
            <v>90643</v>
          </cell>
          <cell r="E1306" t="str">
            <v>합판거푸집</v>
          </cell>
          <cell r="F1306" t="str">
            <v>(합판 3회)</v>
          </cell>
          <cell r="G1306" t="str">
            <v>M2</v>
          </cell>
          <cell r="H1306">
            <v>19340</v>
          </cell>
          <cell r="I1306">
            <v>19000</v>
          </cell>
          <cell r="J1306">
            <v>20000</v>
          </cell>
          <cell r="K1306">
            <v>0</v>
          </cell>
        </row>
        <row r="1307">
          <cell r="A1307" t="str">
            <v>D00072</v>
          </cell>
          <cell r="B1307">
            <v>253</v>
          </cell>
          <cell r="D1307">
            <v>90652</v>
          </cell>
          <cell r="E1307" t="str">
            <v>합판거푸집</v>
          </cell>
          <cell r="F1307" t="str">
            <v>(합판 4회)</v>
          </cell>
          <cell r="G1307" t="str">
            <v>M2</v>
          </cell>
          <cell r="H1307">
            <v>16534</v>
          </cell>
          <cell r="I1307">
            <v>16000</v>
          </cell>
          <cell r="J1307">
            <v>18000</v>
          </cell>
          <cell r="K1307">
            <v>0</v>
          </cell>
        </row>
        <row r="1308">
          <cell r="A1308" t="str">
            <v>D00074</v>
          </cell>
          <cell r="B1308">
            <v>70</v>
          </cell>
          <cell r="D1308">
            <v>90656</v>
          </cell>
          <cell r="E1308" t="str">
            <v>합판거푸집</v>
          </cell>
          <cell r="F1308" t="str">
            <v>(합판 6회)</v>
          </cell>
          <cell r="G1308" t="str">
            <v>M2</v>
          </cell>
          <cell r="H1308">
            <v>13530</v>
          </cell>
          <cell r="I1308">
            <v>13000</v>
          </cell>
          <cell r="J1308">
            <v>16000</v>
          </cell>
          <cell r="K1308">
            <v>0</v>
          </cell>
        </row>
        <row r="1309">
          <cell r="A1309" t="str">
            <v>E1</v>
          </cell>
          <cell r="B1309">
            <v>0</v>
          </cell>
          <cell r="C1309" t="str">
            <v>소계</v>
          </cell>
          <cell r="D1309">
            <v>90658</v>
          </cell>
          <cell r="H1309">
            <v>0</v>
          </cell>
          <cell r="I1309">
            <v>0</v>
          </cell>
          <cell r="J1309">
            <v>0</v>
          </cell>
          <cell r="K1309">
            <v>0</v>
          </cell>
        </row>
        <row r="1310">
          <cell r="A1310" t="str">
            <v>D00323</v>
          </cell>
          <cell r="B1310">
            <v>9</v>
          </cell>
          <cell r="C1310" t="str">
            <v>b</v>
          </cell>
          <cell r="D1310">
            <v>90660</v>
          </cell>
          <cell r="E1310" t="str">
            <v>원형거푸집</v>
          </cell>
          <cell r="F1310" t="str">
            <v>(목재 3회:0-7m)</v>
          </cell>
          <cell r="G1310" t="str">
            <v>M2</v>
          </cell>
          <cell r="H1310">
            <v>41547</v>
          </cell>
          <cell r="I1310">
            <v>38000</v>
          </cell>
          <cell r="J1310">
            <v>35000</v>
          </cell>
          <cell r="K1310">
            <v>0</v>
          </cell>
        </row>
        <row r="1311">
          <cell r="A1311" t="str">
            <v>E2</v>
          </cell>
          <cell r="B1311">
            <v>0</v>
          </cell>
          <cell r="C1311" t="str">
            <v>계</v>
          </cell>
          <cell r="D1311">
            <v>90661</v>
          </cell>
          <cell r="H1311">
            <v>0</v>
          </cell>
          <cell r="I1311">
            <v>0</v>
          </cell>
          <cell r="J1311">
            <v>0</v>
          </cell>
          <cell r="K1311">
            <v>0</v>
          </cell>
        </row>
        <row r="1312">
          <cell r="A1312" t="str">
            <v>D00957</v>
          </cell>
          <cell r="B1312">
            <v>575</v>
          </cell>
          <cell r="C1312" t="str">
            <v>3.06</v>
          </cell>
          <cell r="D1312">
            <v>90789</v>
          </cell>
          <cell r="E1312" t="str">
            <v>강관비계</v>
          </cell>
          <cell r="F1312" t="str">
            <v>(강관:0-30m)</v>
          </cell>
          <cell r="G1312" t="str">
            <v>M2</v>
          </cell>
          <cell r="H1312">
            <v>8958</v>
          </cell>
          <cell r="I1312">
            <v>8000</v>
          </cell>
          <cell r="J1312">
            <v>8500</v>
          </cell>
          <cell r="K1312">
            <v>0</v>
          </cell>
        </row>
        <row r="1313">
          <cell r="A1313" t="str">
            <v>D00412</v>
          </cell>
          <cell r="B1313">
            <v>1594</v>
          </cell>
          <cell r="C1313" t="str">
            <v>3.07</v>
          </cell>
          <cell r="D1313">
            <v>90790</v>
          </cell>
          <cell r="E1313" t="str">
            <v>강관동바리</v>
          </cell>
          <cell r="F1313" t="str">
            <v>(강관)</v>
          </cell>
          <cell r="G1313" t="str">
            <v>공M3</v>
          </cell>
          <cell r="H1313">
            <v>18801</v>
          </cell>
          <cell r="I1313">
            <v>10000</v>
          </cell>
          <cell r="J1313">
            <v>8000</v>
          </cell>
          <cell r="K1313">
            <v>0</v>
          </cell>
        </row>
        <row r="1314">
          <cell r="A1314" t="str">
            <v>D01505</v>
          </cell>
          <cell r="B1314">
            <v>25</v>
          </cell>
          <cell r="C1314" t="str">
            <v>3.08</v>
          </cell>
          <cell r="D1314">
            <v>90903</v>
          </cell>
          <cell r="E1314" t="str">
            <v>시공이음</v>
          </cell>
          <cell r="F1314" t="str">
            <v>(스치로폴:T=20㎜)</v>
          </cell>
          <cell r="G1314" t="str">
            <v>M2</v>
          </cell>
          <cell r="H1314">
            <v>1296</v>
          </cell>
          <cell r="I1314">
            <v>1000</v>
          </cell>
          <cell r="J1314">
            <v>3500</v>
          </cell>
          <cell r="K1314">
            <v>0</v>
          </cell>
        </row>
        <row r="1315">
          <cell r="A1315" t="str">
            <v>T2</v>
          </cell>
          <cell r="B1315">
            <v>1317</v>
          </cell>
          <cell r="C1315" t="str">
            <v>3.09</v>
          </cell>
          <cell r="D1315">
            <v>91032</v>
          </cell>
          <cell r="E1315" t="str">
            <v>철근가공조립</v>
          </cell>
          <cell r="H1315">
            <v>0</v>
          </cell>
          <cell r="I1315">
            <v>0</v>
          </cell>
          <cell r="J1315">
            <v>0</v>
          </cell>
          <cell r="K1315">
            <v>0</v>
          </cell>
        </row>
        <row r="1316">
          <cell r="A1316" t="str">
            <v>D00326</v>
          </cell>
          <cell r="B1316">
            <v>18.440999999999999</v>
          </cell>
          <cell r="D1316">
            <v>91040</v>
          </cell>
          <cell r="E1316" t="str">
            <v>철근가공조립</v>
          </cell>
          <cell r="F1316" t="str">
            <v>(보 통)</v>
          </cell>
          <cell r="G1316" t="str">
            <v>TON</v>
          </cell>
          <cell r="H1316">
            <v>398697</v>
          </cell>
          <cell r="I1316">
            <v>300000</v>
          </cell>
          <cell r="J1316">
            <v>280000</v>
          </cell>
          <cell r="K1316">
            <v>0</v>
          </cell>
        </row>
        <row r="1317">
          <cell r="A1317" t="str">
            <v>D00327</v>
          </cell>
          <cell r="B1317">
            <v>220.92400000000001</v>
          </cell>
          <cell r="D1317">
            <v>91044</v>
          </cell>
          <cell r="E1317" t="str">
            <v>철근가공조립</v>
          </cell>
          <cell r="F1317" t="str">
            <v>(복 잡)</v>
          </cell>
          <cell r="G1317" t="str">
            <v>TON</v>
          </cell>
          <cell r="H1317">
            <v>500175</v>
          </cell>
          <cell r="I1317">
            <v>350000</v>
          </cell>
          <cell r="J1317">
            <v>300000</v>
          </cell>
          <cell r="K1317">
            <v>0</v>
          </cell>
        </row>
        <row r="1318">
          <cell r="A1318" t="str">
            <v>E2</v>
          </cell>
          <cell r="B1318">
            <v>0</v>
          </cell>
          <cell r="C1318" t="str">
            <v>계</v>
          </cell>
          <cell r="D1318">
            <v>91046</v>
          </cell>
          <cell r="H1318">
            <v>0</v>
          </cell>
          <cell r="I1318">
            <v>0</v>
          </cell>
          <cell r="J1318">
            <v>0</v>
          </cell>
          <cell r="K1318">
            <v>0</v>
          </cell>
        </row>
        <row r="1319">
          <cell r="A1319" t="str">
            <v>T2</v>
          </cell>
          <cell r="B1319">
            <v>1321</v>
          </cell>
          <cell r="C1319" t="str">
            <v>3.10</v>
          </cell>
          <cell r="D1319">
            <v>91047</v>
          </cell>
          <cell r="E1319" t="str">
            <v>거푸집간격재</v>
          </cell>
          <cell r="H1319">
            <v>0</v>
          </cell>
          <cell r="I1319">
            <v>0</v>
          </cell>
          <cell r="J1319">
            <v>0</v>
          </cell>
          <cell r="K1319">
            <v>0</v>
          </cell>
        </row>
        <row r="1320">
          <cell r="A1320" t="str">
            <v>D01510</v>
          </cell>
          <cell r="B1320">
            <v>765</v>
          </cell>
          <cell r="D1320">
            <v>91048</v>
          </cell>
          <cell r="E1320" t="str">
            <v>스페이서(수평용)</v>
          </cell>
          <cell r="F1320" t="str">
            <v>(암거,교량)</v>
          </cell>
          <cell r="G1320" t="str">
            <v>M2</v>
          </cell>
          <cell r="H1320">
            <v>411</v>
          </cell>
          <cell r="I1320">
            <v>400</v>
          </cell>
          <cell r="J1320">
            <v>500</v>
          </cell>
          <cell r="K1320">
            <v>0</v>
          </cell>
        </row>
        <row r="1321">
          <cell r="A1321" t="str">
            <v>D03263</v>
          </cell>
          <cell r="B1321">
            <v>1006</v>
          </cell>
          <cell r="D1321">
            <v>91112</v>
          </cell>
          <cell r="E1321" t="str">
            <v>스페이서(수직용)</v>
          </cell>
          <cell r="F1321" t="str">
            <v>(암거,교량)</v>
          </cell>
          <cell r="G1321" t="str">
            <v>M2</v>
          </cell>
          <cell r="H1321">
            <v>588</v>
          </cell>
          <cell r="I1321">
            <v>500</v>
          </cell>
          <cell r="J1321">
            <v>700</v>
          </cell>
          <cell r="K1321">
            <v>0</v>
          </cell>
        </row>
        <row r="1322">
          <cell r="A1322" t="str">
            <v>E2</v>
          </cell>
          <cell r="B1322">
            <v>0</v>
          </cell>
          <cell r="C1322" t="str">
            <v>계</v>
          </cell>
          <cell r="D1322">
            <v>91144</v>
          </cell>
          <cell r="H1322">
            <v>0</v>
          </cell>
          <cell r="I1322">
            <v>0</v>
          </cell>
          <cell r="J1322">
            <v>0</v>
          </cell>
          <cell r="K1322">
            <v>0</v>
          </cell>
        </row>
        <row r="1323">
          <cell r="A1323" t="str">
            <v>T2</v>
          </cell>
          <cell r="B1323">
            <v>1325</v>
          </cell>
          <cell r="C1323" t="str">
            <v>3.11</v>
          </cell>
          <cell r="D1323">
            <v>91160</v>
          </cell>
          <cell r="E1323" t="str">
            <v>콘크리트타설공</v>
          </cell>
          <cell r="H1323">
            <v>0</v>
          </cell>
          <cell r="I1323">
            <v>0</v>
          </cell>
          <cell r="J1323">
            <v>0</v>
          </cell>
          <cell r="K1323">
            <v>0</v>
          </cell>
        </row>
        <row r="1324">
          <cell r="A1324" t="str">
            <v>D03069</v>
          </cell>
          <cell r="B1324">
            <v>1508</v>
          </cell>
          <cell r="D1324">
            <v>91162</v>
          </cell>
          <cell r="E1324" t="str">
            <v>철근콘크리트타설</v>
          </cell>
          <cell r="F1324" t="str">
            <v>(VIB포함)</v>
          </cell>
          <cell r="G1324" t="str">
            <v>M3</v>
          </cell>
          <cell r="H1324">
            <v>23477</v>
          </cell>
          <cell r="I1324">
            <v>17000</v>
          </cell>
          <cell r="J1324">
            <v>16000</v>
          </cell>
          <cell r="K1324">
            <v>0</v>
          </cell>
        </row>
        <row r="1325">
          <cell r="A1325" t="str">
            <v>D02624</v>
          </cell>
          <cell r="B1325">
            <v>73</v>
          </cell>
          <cell r="D1325">
            <v>91164</v>
          </cell>
          <cell r="E1325" t="str">
            <v>콘크리트타설</v>
          </cell>
          <cell r="F1325" t="str">
            <v>(무근:VIB제외)</v>
          </cell>
          <cell r="G1325" t="str">
            <v>M3</v>
          </cell>
          <cell r="H1325">
            <v>20866</v>
          </cell>
          <cell r="I1325">
            <v>16000</v>
          </cell>
          <cell r="J1325">
            <v>16000</v>
          </cell>
          <cell r="K1325">
            <v>0</v>
          </cell>
        </row>
        <row r="1326">
          <cell r="A1326" t="str">
            <v>E2</v>
          </cell>
          <cell r="B1326">
            <v>0</v>
          </cell>
          <cell r="C1326" t="str">
            <v>계</v>
          </cell>
          <cell r="D1326">
            <v>91174</v>
          </cell>
          <cell r="H1326">
            <v>0</v>
          </cell>
          <cell r="I1326">
            <v>0</v>
          </cell>
          <cell r="J1326">
            <v>0</v>
          </cell>
          <cell r="K1326">
            <v>0</v>
          </cell>
        </row>
        <row r="1327">
          <cell r="A1327" t="str">
            <v>T2</v>
          </cell>
          <cell r="B1327">
            <v>1329</v>
          </cell>
          <cell r="C1327" t="str">
            <v>3.12</v>
          </cell>
          <cell r="D1327">
            <v>91175</v>
          </cell>
          <cell r="E1327" t="str">
            <v>표면처리</v>
          </cell>
          <cell r="H1327">
            <v>0</v>
          </cell>
          <cell r="I1327">
            <v>0</v>
          </cell>
          <cell r="J1327">
            <v>0</v>
          </cell>
          <cell r="K1327">
            <v>0</v>
          </cell>
        </row>
        <row r="1328">
          <cell r="A1328" t="str">
            <v>D01944</v>
          </cell>
          <cell r="B1328">
            <v>358</v>
          </cell>
          <cell r="D1328">
            <v>91176</v>
          </cell>
          <cell r="E1328" t="str">
            <v>슬래브면고르기</v>
          </cell>
          <cell r="F1328" t="str">
            <v>(데크피니샤)</v>
          </cell>
          <cell r="G1328" t="str">
            <v>M2</v>
          </cell>
          <cell r="H1328">
            <v>486</v>
          </cell>
          <cell r="I1328">
            <v>400</v>
          </cell>
          <cell r="J1328">
            <v>4500</v>
          </cell>
          <cell r="K1328">
            <v>0</v>
          </cell>
        </row>
        <row r="1329">
          <cell r="A1329" t="str">
            <v>D00493</v>
          </cell>
          <cell r="B1329">
            <v>358</v>
          </cell>
          <cell r="D1329">
            <v>91240</v>
          </cell>
          <cell r="E1329" t="str">
            <v>슬라브양생</v>
          </cell>
          <cell r="G1329" t="str">
            <v>M2</v>
          </cell>
          <cell r="H1329">
            <v>328</v>
          </cell>
          <cell r="I1329">
            <v>300</v>
          </cell>
          <cell r="J1329">
            <v>600</v>
          </cell>
          <cell r="K1329">
            <v>0</v>
          </cell>
        </row>
        <row r="1330">
          <cell r="A1330" t="str">
            <v>E2</v>
          </cell>
          <cell r="B1330">
            <v>0</v>
          </cell>
          <cell r="C1330" t="str">
            <v>계</v>
          </cell>
          <cell r="D1330">
            <v>91272</v>
          </cell>
          <cell r="H1330">
            <v>0</v>
          </cell>
          <cell r="I1330">
            <v>0</v>
          </cell>
          <cell r="J1330">
            <v>0</v>
          </cell>
          <cell r="K1330">
            <v>0</v>
          </cell>
        </row>
        <row r="1331">
          <cell r="A1331" t="str">
            <v>T2</v>
          </cell>
          <cell r="B1331">
            <v>1333</v>
          </cell>
          <cell r="C1331" t="str">
            <v>3.13</v>
          </cell>
          <cell r="D1331">
            <v>91348</v>
          </cell>
          <cell r="E1331" t="str">
            <v>교면방수</v>
          </cell>
          <cell r="H1331">
            <v>0</v>
          </cell>
          <cell r="I1331">
            <v>0</v>
          </cell>
          <cell r="J1331">
            <v>0</v>
          </cell>
          <cell r="K1331">
            <v>0</v>
          </cell>
        </row>
        <row r="1332">
          <cell r="A1332" t="str">
            <v>D00495</v>
          </cell>
          <cell r="B1332">
            <v>358</v>
          </cell>
          <cell r="D1332">
            <v>91424</v>
          </cell>
          <cell r="E1332" t="str">
            <v>교면방수</v>
          </cell>
          <cell r="F1332" t="str">
            <v>도막방수</v>
          </cell>
          <cell r="G1332" t="str">
            <v>M2</v>
          </cell>
          <cell r="H1332">
            <v>20568</v>
          </cell>
          <cell r="I1332">
            <v>10000</v>
          </cell>
          <cell r="J1332">
            <v>20000</v>
          </cell>
          <cell r="K1332">
            <v>0</v>
          </cell>
        </row>
        <row r="1333">
          <cell r="A1333" t="str">
            <v>D03089</v>
          </cell>
          <cell r="B1333">
            <v>501</v>
          </cell>
          <cell r="D1333">
            <v>91428</v>
          </cell>
          <cell r="E1333" t="str">
            <v>아스팔트 배면방수</v>
          </cell>
          <cell r="G1333" t="str">
            <v>M2</v>
          </cell>
          <cell r="H1333">
            <v>4671</v>
          </cell>
          <cell r="I1333">
            <v>2000</v>
          </cell>
          <cell r="J1333">
            <v>15000</v>
          </cell>
          <cell r="K1333">
            <v>0</v>
          </cell>
        </row>
        <row r="1334">
          <cell r="A1334" t="str">
            <v>E2</v>
          </cell>
          <cell r="B1334">
            <v>0</v>
          </cell>
          <cell r="C1334" t="str">
            <v>계</v>
          </cell>
          <cell r="D1334">
            <v>91430</v>
          </cell>
          <cell r="H1334">
            <v>0</v>
          </cell>
          <cell r="I1334">
            <v>0</v>
          </cell>
          <cell r="J1334">
            <v>0</v>
          </cell>
          <cell r="K1334">
            <v>0</v>
          </cell>
        </row>
        <row r="1335">
          <cell r="A1335" t="str">
            <v>D02725</v>
          </cell>
          <cell r="B1335">
            <v>138</v>
          </cell>
          <cell r="C1335" t="str">
            <v>3.14</v>
          </cell>
          <cell r="D1335">
            <v>91432</v>
          </cell>
          <cell r="E1335" t="str">
            <v>다우웰바</v>
          </cell>
          <cell r="G1335" t="str">
            <v>EA</v>
          </cell>
          <cell r="H1335">
            <v>7781</v>
          </cell>
          <cell r="I1335">
            <v>4000</v>
          </cell>
          <cell r="J1335">
            <v>6000</v>
          </cell>
          <cell r="K1335">
            <v>0</v>
          </cell>
        </row>
        <row r="1336">
          <cell r="A1336" t="str">
            <v>D01294</v>
          </cell>
          <cell r="B1336">
            <v>4</v>
          </cell>
          <cell r="C1336" t="str">
            <v>3.15</v>
          </cell>
          <cell r="D1336">
            <v>91816</v>
          </cell>
          <cell r="E1336" t="str">
            <v>교명주</v>
          </cell>
          <cell r="F1336" t="str">
            <v>화강암:600x1200x900</v>
          </cell>
          <cell r="G1336" t="str">
            <v>EA</v>
          </cell>
          <cell r="H1336">
            <v>1256769</v>
          </cell>
          <cell r="I1336">
            <v>1000000</v>
          </cell>
          <cell r="J1336">
            <v>800000</v>
          </cell>
          <cell r="K1336">
            <v>0</v>
          </cell>
        </row>
        <row r="1337">
          <cell r="A1337" t="str">
            <v>T2</v>
          </cell>
          <cell r="B1337">
            <v>1339</v>
          </cell>
          <cell r="C1337" t="str">
            <v>3.16</v>
          </cell>
          <cell r="D1337">
            <v>91848</v>
          </cell>
          <cell r="E1337" t="str">
            <v>교량명판공</v>
          </cell>
          <cell r="H1337">
            <v>0</v>
          </cell>
          <cell r="I1337">
            <v>0</v>
          </cell>
          <cell r="J1337">
            <v>0</v>
          </cell>
          <cell r="K1337">
            <v>0</v>
          </cell>
        </row>
        <row r="1338">
          <cell r="A1338" t="str">
            <v>D00945</v>
          </cell>
          <cell r="B1338">
            <v>4</v>
          </cell>
          <cell r="D1338">
            <v>91880</v>
          </cell>
          <cell r="E1338" t="str">
            <v>교명판</v>
          </cell>
          <cell r="F1338" t="str">
            <v>황동:450x250x10㎜</v>
          </cell>
          <cell r="G1338" t="str">
            <v>EA</v>
          </cell>
          <cell r="H1338">
            <v>83263</v>
          </cell>
          <cell r="I1338">
            <v>60000</v>
          </cell>
          <cell r="J1338">
            <v>200000</v>
          </cell>
          <cell r="K1338">
            <v>0</v>
          </cell>
        </row>
        <row r="1339">
          <cell r="A1339" t="str">
            <v>D00502</v>
          </cell>
          <cell r="B1339">
            <v>4</v>
          </cell>
          <cell r="D1339">
            <v>91896</v>
          </cell>
          <cell r="E1339" t="str">
            <v>설명판</v>
          </cell>
          <cell r="F1339" t="str">
            <v>황동:500x400x10㎜</v>
          </cell>
          <cell r="G1339" t="str">
            <v>EA</v>
          </cell>
          <cell r="H1339">
            <v>185031</v>
          </cell>
          <cell r="I1339">
            <v>100000</v>
          </cell>
          <cell r="J1339">
            <v>250000</v>
          </cell>
          <cell r="K1339">
            <v>0</v>
          </cell>
        </row>
        <row r="1340">
          <cell r="A1340" t="str">
            <v>E2</v>
          </cell>
          <cell r="B1340">
            <v>0</v>
          </cell>
          <cell r="C1340" t="str">
            <v>계</v>
          </cell>
          <cell r="D1340">
            <v>91900</v>
          </cell>
          <cell r="H1340">
            <v>0</v>
          </cell>
          <cell r="I1340">
            <v>0</v>
          </cell>
          <cell r="J1340">
            <v>0</v>
          </cell>
          <cell r="K1340">
            <v>0</v>
          </cell>
        </row>
        <row r="1341">
          <cell r="A1341" t="str">
            <v>D00510</v>
          </cell>
          <cell r="B1341">
            <v>1</v>
          </cell>
          <cell r="C1341" t="str">
            <v>3.17</v>
          </cell>
          <cell r="D1341">
            <v>91904</v>
          </cell>
          <cell r="E1341" t="str">
            <v>측량기준점설치</v>
          </cell>
          <cell r="G1341" t="str">
            <v>EA</v>
          </cell>
          <cell r="H1341">
            <v>20790</v>
          </cell>
          <cell r="I1341">
            <v>10000</v>
          </cell>
          <cell r="J1341">
            <v>50000</v>
          </cell>
          <cell r="K1341">
            <v>0</v>
          </cell>
        </row>
        <row r="1342">
          <cell r="A1342" t="str">
            <v>T2</v>
          </cell>
          <cell r="B1342">
            <v>1344</v>
          </cell>
          <cell r="C1342" t="str">
            <v>3.18</v>
          </cell>
          <cell r="D1342">
            <v>91938</v>
          </cell>
          <cell r="E1342" t="str">
            <v>전선관</v>
          </cell>
          <cell r="H1342">
            <v>0</v>
          </cell>
          <cell r="I1342">
            <v>0</v>
          </cell>
          <cell r="J1342">
            <v>0</v>
          </cell>
          <cell r="K1342">
            <v>0</v>
          </cell>
        </row>
        <row r="1343">
          <cell r="A1343" t="str">
            <v>D02137</v>
          </cell>
          <cell r="B1343">
            <v>108</v>
          </cell>
          <cell r="D1343">
            <v>91972</v>
          </cell>
          <cell r="E1343" t="str">
            <v>전선관</v>
          </cell>
          <cell r="F1343" t="str">
            <v>PVCφ100mm</v>
          </cell>
          <cell r="G1343" t="str">
            <v>M</v>
          </cell>
          <cell r="H1343">
            <v>2789</v>
          </cell>
          <cell r="I1343">
            <v>1000</v>
          </cell>
          <cell r="J1343">
            <v>25000</v>
          </cell>
          <cell r="K1343">
            <v>0</v>
          </cell>
        </row>
        <row r="1344">
          <cell r="A1344" t="str">
            <v>D03315</v>
          </cell>
          <cell r="B1344">
            <v>54</v>
          </cell>
          <cell r="D1344">
            <v>91989</v>
          </cell>
          <cell r="E1344" t="str">
            <v>전선관</v>
          </cell>
          <cell r="F1344" t="str">
            <v>PVCφ150mm</v>
          </cell>
          <cell r="G1344" t="str">
            <v>M</v>
          </cell>
          <cell r="H1344">
            <v>5301</v>
          </cell>
          <cell r="I1344">
            <v>2000</v>
          </cell>
          <cell r="J1344">
            <v>30000</v>
          </cell>
          <cell r="K1344">
            <v>0</v>
          </cell>
        </row>
        <row r="1345">
          <cell r="A1345" t="str">
            <v>E2</v>
          </cell>
          <cell r="B1345">
            <v>0</v>
          </cell>
          <cell r="C1345" t="str">
            <v>계</v>
          </cell>
          <cell r="D1345">
            <v>91998</v>
          </cell>
          <cell r="H1345">
            <v>0</v>
          </cell>
          <cell r="I1345">
            <v>0</v>
          </cell>
          <cell r="J1345">
            <v>0</v>
          </cell>
          <cell r="K1345">
            <v>0</v>
          </cell>
        </row>
        <row r="1346">
          <cell r="A1346" t="str">
            <v>D01248</v>
          </cell>
          <cell r="B1346">
            <v>54</v>
          </cell>
          <cell r="C1346" t="str">
            <v>3.19</v>
          </cell>
          <cell r="D1346">
            <v>92006</v>
          </cell>
          <cell r="E1346" t="str">
            <v>난 간</v>
          </cell>
          <cell r="F1346" t="str">
            <v>교량용</v>
          </cell>
          <cell r="G1346" t="str">
            <v>M</v>
          </cell>
          <cell r="H1346">
            <v>175735</v>
          </cell>
          <cell r="I1346">
            <v>140000</v>
          </cell>
          <cell r="J1346">
            <v>175000</v>
          </cell>
          <cell r="K1346">
            <v>0</v>
          </cell>
        </row>
        <row r="1347">
          <cell r="A1347" t="str">
            <v>T2</v>
          </cell>
          <cell r="B1347">
            <v>1350</v>
          </cell>
          <cell r="C1347" t="str">
            <v>3.20</v>
          </cell>
          <cell r="D1347">
            <v>92087</v>
          </cell>
          <cell r="E1347" t="str">
            <v>옹벽배수시설공</v>
          </cell>
          <cell r="H1347">
            <v>0</v>
          </cell>
          <cell r="I1347">
            <v>0</v>
          </cell>
          <cell r="J1347">
            <v>0</v>
          </cell>
          <cell r="K1347">
            <v>0</v>
          </cell>
        </row>
        <row r="1348">
          <cell r="A1348" t="str">
            <v>D00618</v>
          </cell>
          <cell r="B1348">
            <v>6</v>
          </cell>
          <cell r="D1348">
            <v>92128</v>
          </cell>
          <cell r="E1348" t="str">
            <v>배수파이프</v>
          </cell>
          <cell r="F1348" t="str">
            <v>(PVC Φ100㎜)</v>
          </cell>
          <cell r="G1348" t="str">
            <v>M</v>
          </cell>
          <cell r="H1348">
            <v>2789</v>
          </cell>
          <cell r="I1348">
            <v>1000</v>
          </cell>
          <cell r="J1348">
            <v>5000</v>
          </cell>
          <cell r="K1348">
            <v>0</v>
          </cell>
        </row>
        <row r="1349">
          <cell r="A1349" t="str">
            <v>D01504</v>
          </cell>
          <cell r="B1349">
            <v>65</v>
          </cell>
          <cell r="D1349">
            <v>92148</v>
          </cell>
          <cell r="E1349" t="str">
            <v>부직포</v>
          </cell>
          <cell r="G1349" t="str">
            <v>M2</v>
          </cell>
          <cell r="H1349">
            <v>969</v>
          </cell>
          <cell r="I1349">
            <v>400</v>
          </cell>
          <cell r="J1349">
            <v>2000</v>
          </cell>
          <cell r="K1349">
            <v>0</v>
          </cell>
        </row>
        <row r="1350">
          <cell r="A1350" t="str">
            <v>D03090</v>
          </cell>
          <cell r="B1350">
            <v>62</v>
          </cell>
          <cell r="D1350">
            <v>92158</v>
          </cell>
          <cell r="E1350" t="str">
            <v>드레인 보드</v>
          </cell>
          <cell r="G1350" t="str">
            <v>M2</v>
          </cell>
          <cell r="H1350">
            <v>6000</v>
          </cell>
          <cell r="I1350">
            <v>3000</v>
          </cell>
          <cell r="J1350">
            <v>10000</v>
          </cell>
          <cell r="K1350">
            <v>0</v>
          </cell>
        </row>
        <row r="1351">
          <cell r="A1351" t="str">
            <v>E2</v>
          </cell>
          <cell r="B1351">
            <v>0</v>
          </cell>
          <cell r="C1351" t="str">
            <v>계</v>
          </cell>
          <cell r="D1351">
            <v>92163</v>
          </cell>
          <cell r="H1351">
            <v>0</v>
          </cell>
          <cell r="I1351">
            <v>0</v>
          </cell>
          <cell r="J1351">
            <v>0</v>
          </cell>
          <cell r="K1351">
            <v>0</v>
          </cell>
        </row>
        <row r="1352">
          <cell r="A1352" t="str">
            <v>T2</v>
          </cell>
          <cell r="B1352">
            <v>1355</v>
          </cell>
          <cell r="C1352" t="str">
            <v>3.21</v>
          </cell>
          <cell r="D1352">
            <v>92168</v>
          </cell>
          <cell r="E1352" t="str">
            <v>레미콘구입</v>
          </cell>
          <cell r="H1352">
            <v>0</v>
          </cell>
          <cell r="I1352">
            <v>0</v>
          </cell>
          <cell r="J1352">
            <v>0</v>
          </cell>
          <cell r="K1352">
            <v>0</v>
          </cell>
        </row>
        <row r="1353">
          <cell r="A1353" t="str">
            <v>M00277</v>
          </cell>
          <cell r="B1353">
            <v>1233</v>
          </cell>
          <cell r="D1353">
            <v>92264</v>
          </cell>
          <cell r="E1353" t="str">
            <v>레미콘</v>
          </cell>
          <cell r="F1353" t="str">
            <v>25-270-15</v>
          </cell>
          <cell r="G1353" t="str">
            <v>M3</v>
          </cell>
          <cell r="H1353">
            <v>50054</v>
          </cell>
          <cell r="I1353">
            <v>50000</v>
          </cell>
          <cell r="J1353">
            <v>50000</v>
          </cell>
          <cell r="K1353">
            <v>0</v>
          </cell>
        </row>
        <row r="1354">
          <cell r="A1354" t="str">
            <v>M00276</v>
          </cell>
          <cell r="B1354">
            <v>289</v>
          </cell>
          <cell r="D1354">
            <v>92280</v>
          </cell>
          <cell r="E1354" t="str">
            <v>레미콘</v>
          </cell>
          <cell r="F1354" t="str">
            <v>25-240-15</v>
          </cell>
          <cell r="G1354" t="str">
            <v>M3</v>
          </cell>
          <cell r="H1354">
            <v>48609</v>
          </cell>
          <cell r="I1354">
            <v>48000</v>
          </cell>
          <cell r="J1354">
            <v>48000</v>
          </cell>
          <cell r="K1354">
            <v>0</v>
          </cell>
        </row>
        <row r="1355">
          <cell r="A1355" t="str">
            <v>M01661</v>
          </cell>
          <cell r="B1355">
            <v>75</v>
          </cell>
          <cell r="D1355">
            <v>92288</v>
          </cell>
          <cell r="E1355" t="str">
            <v>레미콘</v>
          </cell>
          <cell r="F1355" t="str">
            <v>40-160-8</v>
          </cell>
          <cell r="G1355" t="str">
            <v>M3</v>
          </cell>
          <cell r="H1355">
            <v>39218</v>
          </cell>
          <cell r="I1355">
            <v>39000</v>
          </cell>
          <cell r="J1355">
            <v>39000</v>
          </cell>
          <cell r="K1355">
            <v>0</v>
          </cell>
        </row>
        <row r="1356">
          <cell r="A1356" t="str">
            <v>E2</v>
          </cell>
          <cell r="B1356">
            <v>0</v>
          </cell>
          <cell r="C1356" t="str">
            <v>계</v>
          </cell>
          <cell r="D1356">
            <v>92295</v>
          </cell>
          <cell r="H1356">
            <v>0</v>
          </cell>
          <cell r="I1356">
            <v>0</v>
          </cell>
          <cell r="J1356">
            <v>0</v>
          </cell>
          <cell r="K1356">
            <v>0</v>
          </cell>
        </row>
        <row r="1357">
          <cell r="A1357" t="str">
            <v>T2</v>
          </cell>
          <cell r="B1357">
            <v>1365</v>
          </cell>
          <cell r="C1357" t="str">
            <v>3.22</v>
          </cell>
          <cell r="D1357">
            <v>92296</v>
          </cell>
          <cell r="E1357" t="str">
            <v>철근구입</v>
          </cell>
          <cell r="H1357">
            <v>0</v>
          </cell>
          <cell r="I1357">
            <v>0</v>
          </cell>
          <cell r="J1357">
            <v>0</v>
          </cell>
          <cell r="K1357">
            <v>0</v>
          </cell>
        </row>
        <row r="1358">
          <cell r="A1358" t="str">
            <v>T1</v>
          </cell>
          <cell r="B1358">
            <v>1360</v>
          </cell>
          <cell r="C1358" t="str">
            <v>a</v>
          </cell>
          <cell r="D1358">
            <v>92360</v>
          </cell>
          <cell r="E1358" t="str">
            <v>철근구입</v>
          </cell>
          <cell r="F1358" t="str">
            <v>고강</v>
          </cell>
          <cell r="H1358">
            <v>0</v>
          </cell>
          <cell r="I1358">
            <v>0</v>
          </cell>
          <cell r="J1358">
            <v>0</v>
          </cell>
          <cell r="K1358">
            <v>0</v>
          </cell>
        </row>
        <row r="1359">
          <cell r="A1359" t="str">
            <v>D03100</v>
          </cell>
          <cell r="B1359">
            <v>8.0739999999999998</v>
          </cell>
          <cell r="D1359">
            <v>92392</v>
          </cell>
          <cell r="E1359" t="str">
            <v>철근구입</v>
          </cell>
          <cell r="F1359" t="str">
            <v>H=13MM</v>
          </cell>
          <cell r="G1359" t="str">
            <v>TON</v>
          </cell>
          <cell r="H1359">
            <v>334600</v>
          </cell>
          <cell r="I1359">
            <v>334000</v>
          </cell>
          <cell r="J1359">
            <v>389000</v>
          </cell>
          <cell r="K1359">
            <v>0</v>
          </cell>
        </row>
        <row r="1360">
          <cell r="A1360" t="str">
            <v>D03101</v>
          </cell>
          <cell r="B1360">
            <v>174.31200000000001</v>
          </cell>
          <cell r="D1360">
            <v>92520</v>
          </cell>
          <cell r="E1360" t="str">
            <v>철근구입</v>
          </cell>
          <cell r="F1360" t="str">
            <v>H=16MM-32MM</v>
          </cell>
          <cell r="G1360" t="str">
            <v>TON</v>
          </cell>
          <cell r="H1360">
            <v>330100</v>
          </cell>
          <cell r="I1360">
            <v>330000</v>
          </cell>
          <cell r="J1360">
            <v>384000</v>
          </cell>
          <cell r="K1360">
            <v>0</v>
          </cell>
        </row>
        <row r="1361">
          <cell r="A1361" t="str">
            <v>E1</v>
          </cell>
          <cell r="B1361">
            <v>0</v>
          </cell>
          <cell r="C1361" t="str">
            <v>소계</v>
          </cell>
          <cell r="D1361">
            <v>93176</v>
          </cell>
          <cell r="H1361">
            <v>0</v>
          </cell>
          <cell r="I1361">
            <v>0</v>
          </cell>
          <cell r="J1361">
            <v>0</v>
          </cell>
          <cell r="K1361">
            <v>0</v>
          </cell>
        </row>
        <row r="1362">
          <cell r="A1362" t="str">
            <v>T1</v>
          </cell>
          <cell r="B1362">
            <v>1364</v>
          </cell>
          <cell r="C1362" t="str">
            <v>b</v>
          </cell>
          <cell r="D1362">
            <v>93304</v>
          </cell>
          <cell r="E1362" t="str">
            <v>철근구입</v>
          </cell>
          <cell r="F1362" t="str">
            <v>연강</v>
          </cell>
          <cell r="H1362">
            <v>0</v>
          </cell>
          <cell r="I1362">
            <v>0</v>
          </cell>
          <cell r="J1362">
            <v>0</v>
          </cell>
          <cell r="K1362">
            <v>0</v>
          </cell>
        </row>
        <row r="1363">
          <cell r="A1363" t="str">
            <v>D03093</v>
          </cell>
          <cell r="B1363">
            <v>10.388999999999999</v>
          </cell>
          <cell r="D1363">
            <v>93336</v>
          </cell>
          <cell r="E1363" t="str">
            <v>철근구입</v>
          </cell>
          <cell r="F1363" t="str">
            <v>D=13MM</v>
          </cell>
          <cell r="G1363" t="str">
            <v>TON</v>
          </cell>
          <cell r="H1363">
            <v>325100</v>
          </cell>
          <cell r="I1363">
            <v>325000</v>
          </cell>
          <cell r="J1363">
            <v>374000</v>
          </cell>
          <cell r="K1363">
            <v>0</v>
          </cell>
        </row>
        <row r="1364">
          <cell r="A1364" t="str">
            <v>D03094</v>
          </cell>
          <cell r="B1364">
            <v>46.628999999999998</v>
          </cell>
          <cell r="D1364">
            <v>93464</v>
          </cell>
          <cell r="E1364" t="str">
            <v>철근구입</v>
          </cell>
          <cell r="F1364" t="str">
            <v>D=16MM-32MM</v>
          </cell>
          <cell r="G1364" t="str">
            <v>TON</v>
          </cell>
          <cell r="H1364">
            <v>320100</v>
          </cell>
          <cell r="I1364">
            <v>320000</v>
          </cell>
          <cell r="J1364">
            <v>369000</v>
          </cell>
          <cell r="K1364">
            <v>0</v>
          </cell>
        </row>
        <row r="1365">
          <cell r="A1365" t="str">
            <v>E1</v>
          </cell>
          <cell r="B1365">
            <v>0</v>
          </cell>
          <cell r="C1365" t="str">
            <v>소계</v>
          </cell>
          <cell r="D1365">
            <v>94120</v>
          </cell>
          <cell r="H1365">
            <v>0</v>
          </cell>
          <cell r="I1365">
            <v>0</v>
          </cell>
          <cell r="J1365">
            <v>0</v>
          </cell>
          <cell r="K1365">
            <v>0</v>
          </cell>
        </row>
        <row r="1366">
          <cell r="A1366" t="str">
            <v>E2</v>
          </cell>
          <cell r="B1366">
            <v>0</v>
          </cell>
          <cell r="C1366" t="str">
            <v>계</v>
          </cell>
          <cell r="D1366">
            <v>94128</v>
          </cell>
          <cell r="H1366">
            <v>0</v>
          </cell>
          <cell r="I1366">
            <v>0</v>
          </cell>
          <cell r="J1366">
            <v>0</v>
          </cell>
          <cell r="K1366">
            <v>0</v>
          </cell>
        </row>
        <row r="1367">
          <cell r="A1367" t="str">
            <v>E3</v>
          </cell>
          <cell r="B1367">
            <v>0</v>
          </cell>
          <cell r="C1367" t="str">
            <v>합계</v>
          </cell>
          <cell r="D1367">
            <v>94160</v>
          </cell>
          <cell r="H1367">
            <v>0</v>
          </cell>
          <cell r="I1367">
            <v>0</v>
          </cell>
          <cell r="J1367">
            <v>0</v>
          </cell>
          <cell r="K1367">
            <v>0</v>
          </cell>
        </row>
        <row r="1368">
          <cell r="A1368" t="str">
            <v>T3</v>
          </cell>
          <cell r="B1368">
            <v>1521</v>
          </cell>
          <cell r="C1368" t="str">
            <v>3-13)</v>
          </cell>
          <cell r="D1368">
            <v>94288</v>
          </cell>
          <cell r="E1368" t="str">
            <v>만경대교</v>
          </cell>
          <cell r="H1368">
            <v>0</v>
          </cell>
          <cell r="I1368">
            <v>0</v>
          </cell>
          <cell r="J1368">
            <v>0</v>
          </cell>
          <cell r="K1368">
            <v>0</v>
          </cell>
        </row>
        <row r="1369">
          <cell r="A1369" t="str">
            <v>D00694</v>
          </cell>
          <cell r="B1369">
            <v>11839</v>
          </cell>
          <cell r="C1369" t="str">
            <v>3.01</v>
          </cell>
          <cell r="D1369">
            <v>94352</v>
          </cell>
          <cell r="E1369" t="str">
            <v>구조물터파기</v>
          </cell>
          <cell r="F1369" t="str">
            <v>토사 육상(0-4M)</v>
          </cell>
          <cell r="G1369" t="str">
            <v>M3</v>
          </cell>
          <cell r="H1369">
            <v>4222</v>
          </cell>
          <cell r="I1369">
            <v>2600</v>
          </cell>
          <cell r="J1369">
            <v>2500</v>
          </cell>
          <cell r="K1369">
            <v>0</v>
          </cell>
        </row>
        <row r="1370">
          <cell r="A1370" t="str">
            <v>T2</v>
          </cell>
          <cell r="B1370">
            <v>1385</v>
          </cell>
          <cell r="C1370" t="str">
            <v>3.02</v>
          </cell>
          <cell r="D1370">
            <v>94615</v>
          </cell>
          <cell r="E1370" t="str">
            <v>우물통굴착</v>
          </cell>
          <cell r="H1370">
            <v>0</v>
          </cell>
          <cell r="I1370">
            <v>0</v>
          </cell>
          <cell r="J1370">
            <v>0</v>
          </cell>
          <cell r="K1370">
            <v>0</v>
          </cell>
        </row>
        <row r="1371">
          <cell r="A1371" t="str">
            <v>T1</v>
          </cell>
          <cell r="B1371">
            <v>1378</v>
          </cell>
          <cell r="C1371" t="str">
            <v>a</v>
          </cell>
          <cell r="D1371">
            <v>94747</v>
          </cell>
          <cell r="E1371" t="str">
            <v>수중토사</v>
          </cell>
          <cell r="H1371">
            <v>0</v>
          </cell>
          <cell r="I1371">
            <v>0</v>
          </cell>
          <cell r="J1371">
            <v>0</v>
          </cell>
          <cell r="K1371">
            <v>0</v>
          </cell>
        </row>
        <row r="1372">
          <cell r="A1372" t="str">
            <v>D03169</v>
          </cell>
          <cell r="B1372">
            <v>1465</v>
          </cell>
          <cell r="D1372">
            <v>94813</v>
          </cell>
          <cell r="E1372" t="str">
            <v>우물통 굴착,수중</v>
          </cell>
          <cell r="F1372" t="str">
            <v>토사0-3M</v>
          </cell>
          <cell r="G1372" t="str">
            <v>M3</v>
          </cell>
          <cell r="H1372">
            <v>2617</v>
          </cell>
          <cell r="I1372">
            <v>1200</v>
          </cell>
          <cell r="J1372">
            <v>2000</v>
          </cell>
          <cell r="K1372">
            <v>0</v>
          </cell>
        </row>
        <row r="1373">
          <cell r="A1373" t="str">
            <v>D03170</v>
          </cell>
          <cell r="B1373">
            <v>1465</v>
          </cell>
          <cell r="D1373">
            <v>94846</v>
          </cell>
          <cell r="E1373" t="str">
            <v>우물통 굴착,수중</v>
          </cell>
          <cell r="F1373" t="str">
            <v>토사3-6M</v>
          </cell>
          <cell r="G1373" t="str">
            <v>M3</v>
          </cell>
          <cell r="H1373">
            <v>3087</v>
          </cell>
          <cell r="I1373">
            <v>2000</v>
          </cell>
          <cell r="J1373">
            <v>3000</v>
          </cell>
          <cell r="K1373">
            <v>0</v>
          </cell>
        </row>
        <row r="1374">
          <cell r="A1374" t="str">
            <v>D03171</v>
          </cell>
          <cell r="B1374">
            <v>1465</v>
          </cell>
          <cell r="D1374">
            <v>94862</v>
          </cell>
          <cell r="E1374" t="str">
            <v>우물통 굴착,수중</v>
          </cell>
          <cell r="F1374" t="str">
            <v>토사6-9M</v>
          </cell>
          <cell r="G1374" t="str">
            <v>M3</v>
          </cell>
          <cell r="H1374">
            <v>3590</v>
          </cell>
          <cell r="I1374">
            <v>2000</v>
          </cell>
          <cell r="J1374">
            <v>3000</v>
          </cell>
          <cell r="K1374">
            <v>0</v>
          </cell>
        </row>
        <row r="1375">
          <cell r="A1375" t="str">
            <v>D03172</v>
          </cell>
          <cell r="B1375">
            <v>1465</v>
          </cell>
          <cell r="D1375">
            <v>94870</v>
          </cell>
          <cell r="E1375" t="str">
            <v>우물통 굴착,수중</v>
          </cell>
          <cell r="F1375" t="str">
            <v>토사9-12M</v>
          </cell>
          <cell r="G1375" t="str">
            <v>M3</v>
          </cell>
          <cell r="H1375">
            <v>4121</v>
          </cell>
          <cell r="I1375">
            <v>3000</v>
          </cell>
          <cell r="J1375">
            <v>4000</v>
          </cell>
          <cell r="K1375">
            <v>0</v>
          </cell>
        </row>
        <row r="1376">
          <cell r="A1376" t="str">
            <v>D03173</v>
          </cell>
          <cell r="B1376">
            <v>1465</v>
          </cell>
          <cell r="D1376">
            <v>94874</v>
          </cell>
          <cell r="E1376" t="str">
            <v>우물통 굴착,수중</v>
          </cell>
          <cell r="F1376" t="str">
            <v>토사12-15M</v>
          </cell>
          <cell r="G1376" t="str">
            <v>M3</v>
          </cell>
          <cell r="H1376">
            <v>4686</v>
          </cell>
          <cell r="I1376">
            <v>3000</v>
          </cell>
          <cell r="J1376">
            <v>4600</v>
          </cell>
          <cell r="K1376">
            <v>0</v>
          </cell>
        </row>
        <row r="1377">
          <cell r="A1377" t="str">
            <v>D03174</v>
          </cell>
          <cell r="B1377">
            <v>993</v>
          </cell>
          <cell r="D1377">
            <v>94876</v>
          </cell>
          <cell r="E1377" t="str">
            <v>우물통 굴착,수중</v>
          </cell>
          <cell r="F1377" t="str">
            <v>토사15-18M</v>
          </cell>
          <cell r="G1377" t="str">
            <v>M3</v>
          </cell>
          <cell r="H1377">
            <v>5280</v>
          </cell>
          <cell r="I1377">
            <v>4000</v>
          </cell>
          <cell r="J1377">
            <v>5000</v>
          </cell>
          <cell r="K1377">
            <v>0</v>
          </cell>
        </row>
        <row r="1378">
          <cell r="A1378" t="str">
            <v>D03175</v>
          </cell>
          <cell r="B1378">
            <v>219</v>
          </cell>
          <cell r="D1378">
            <v>94877</v>
          </cell>
          <cell r="E1378" t="str">
            <v>우물통 굴착,수중</v>
          </cell>
          <cell r="F1378" t="str">
            <v>토사18-21M</v>
          </cell>
          <cell r="G1378" t="str">
            <v>M3</v>
          </cell>
          <cell r="H1378">
            <v>5911</v>
          </cell>
          <cell r="I1378">
            <v>4500</v>
          </cell>
          <cell r="J1378">
            <v>5900</v>
          </cell>
          <cell r="K1378">
            <v>0</v>
          </cell>
        </row>
        <row r="1379">
          <cell r="A1379" t="str">
            <v>E1</v>
          </cell>
          <cell r="B1379">
            <v>0</v>
          </cell>
          <cell r="C1379" t="str">
            <v>소계</v>
          </cell>
          <cell r="D1379">
            <v>94878</v>
          </cell>
          <cell r="H1379">
            <v>0</v>
          </cell>
          <cell r="I1379">
            <v>0</v>
          </cell>
          <cell r="J1379">
            <v>0</v>
          </cell>
          <cell r="K1379">
            <v>0</v>
          </cell>
        </row>
        <row r="1380">
          <cell r="A1380" t="str">
            <v>T1</v>
          </cell>
          <cell r="B1380">
            <v>1384</v>
          </cell>
          <cell r="C1380" t="str">
            <v>b</v>
          </cell>
          <cell r="D1380">
            <v>95006</v>
          </cell>
          <cell r="E1380" t="str">
            <v>수중풍화암</v>
          </cell>
          <cell r="H1380">
            <v>0</v>
          </cell>
          <cell r="I1380">
            <v>0</v>
          </cell>
          <cell r="J1380">
            <v>0</v>
          </cell>
          <cell r="K1380">
            <v>0</v>
          </cell>
        </row>
        <row r="1381">
          <cell r="A1381" t="str">
            <v>D03179</v>
          </cell>
          <cell r="B1381">
            <v>472</v>
          </cell>
          <cell r="D1381">
            <v>95070</v>
          </cell>
          <cell r="E1381" t="str">
            <v>우물통 굴착,수중</v>
          </cell>
          <cell r="F1381" t="str">
            <v>풍화암15-18M</v>
          </cell>
          <cell r="G1381" t="str">
            <v>M3</v>
          </cell>
          <cell r="H1381">
            <v>196834</v>
          </cell>
          <cell r="I1381">
            <v>110000</v>
          </cell>
          <cell r="J1381">
            <v>196000</v>
          </cell>
          <cell r="K1381">
            <v>0</v>
          </cell>
        </row>
        <row r="1382">
          <cell r="A1382" t="str">
            <v>D03176</v>
          </cell>
          <cell r="B1382">
            <v>1245</v>
          </cell>
          <cell r="D1382">
            <v>95102</v>
          </cell>
          <cell r="E1382" t="str">
            <v>우물통 굴착,수중</v>
          </cell>
          <cell r="F1382" t="str">
            <v>풍화암18-21M</v>
          </cell>
          <cell r="G1382" t="str">
            <v>M3</v>
          </cell>
          <cell r="H1382">
            <v>198493</v>
          </cell>
          <cell r="I1382">
            <v>110000</v>
          </cell>
          <cell r="J1382">
            <v>198000</v>
          </cell>
          <cell r="K1382">
            <v>0</v>
          </cell>
        </row>
        <row r="1383">
          <cell r="A1383" t="str">
            <v>D03177</v>
          </cell>
          <cell r="B1383">
            <v>1172</v>
          </cell>
          <cell r="D1383">
            <v>95118</v>
          </cell>
          <cell r="E1383" t="str">
            <v>우물통 굴착,수중</v>
          </cell>
          <cell r="F1383" t="str">
            <v>풍화암21-24M</v>
          </cell>
          <cell r="G1383" t="str">
            <v>M3</v>
          </cell>
          <cell r="H1383">
            <v>200137</v>
          </cell>
          <cell r="I1383">
            <v>150000</v>
          </cell>
          <cell r="J1383">
            <v>200000</v>
          </cell>
          <cell r="K1383">
            <v>0</v>
          </cell>
        </row>
        <row r="1384">
          <cell r="A1384" t="str">
            <v>D03178</v>
          </cell>
          <cell r="B1384">
            <v>399</v>
          </cell>
          <cell r="D1384">
            <v>95126</v>
          </cell>
          <cell r="E1384" t="str">
            <v>우물통 굴착,수중</v>
          </cell>
          <cell r="F1384" t="str">
            <v>풍화암24-27M</v>
          </cell>
          <cell r="G1384" t="str">
            <v>M3</v>
          </cell>
          <cell r="H1384">
            <v>201703</v>
          </cell>
          <cell r="I1384">
            <v>150000</v>
          </cell>
          <cell r="J1384">
            <v>201000</v>
          </cell>
          <cell r="K1384">
            <v>0</v>
          </cell>
        </row>
        <row r="1385">
          <cell r="A1385" t="str">
            <v>E1</v>
          </cell>
          <cell r="B1385">
            <v>0</v>
          </cell>
          <cell r="C1385" t="str">
            <v>소계</v>
          </cell>
          <cell r="D1385">
            <v>95130</v>
          </cell>
          <cell r="H1385">
            <v>0</v>
          </cell>
          <cell r="I1385">
            <v>0</v>
          </cell>
          <cell r="J1385">
            <v>0</v>
          </cell>
          <cell r="K1385">
            <v>0</v>
          </cell>
        </row>
        <row r="1386">
          <cell r="A1386" t="str">
            <v>E2</v>
          </cell>
          <cell r="B1386">
            <v>0</v>
          </cell>
          <cell r="C1386" t="str">
            <v>계</v>
          </cell>
          <cell r="D1386">
            <v>95132</v>
          </cell>
          <cell r="H1386">
            <v>0</v>
          </cell>
          <cell r="I1386">
            <v>0</v>
          </cell>
          <cell r="J1386">
            <v>0</v>
          </cell>
          <cell r="K1386">
            <v>0</v>
          </cell>
        </row>
        <row r="1387">
          <cell r="A1387" t="str">
            <v>D03314</v>
          </cell>
          <cell r="B1387">
            <v>8147</v>
          </cell>
          <cell r="C1387" t="str">
            <v>3.03</v>
          </cell>
          <cell r="D1387">
            <v>95134</v>
          </cell>
          <cell r="E1387" t="str">
            <v>되메우기</v>
          </cell>
          <cell r="F1387" t="str">
            <v>(기계70%+인력30%)</v>
          </cell>
          <cell r="G1387" t="str">
            <v>M3</v>
          </cell>
          <cell r="H1387">
            <v>5607</v>
          </cell>
          <cell r="I1387">
            <v>4500</v>
          </cell>
          <cell r="J1387">
            <v>4500</v>
          </cell>
          <cell r="K1387">
            <v>0</v>
          </cell>
        </row>
        <row r="1388">
          <cell r="A1388" t="str">
            <v>D03086</v>
          </cell>
          <cell r="B1388">
            <v>653</v>
          </cell>
          <cell r="C1388" t="str">
            <v>3.04</v>
          </cell>
          <cell r="D1388">
            <v>95138</v>
          </cell>
          <cell r="E1388" t="str">
            <v>뒷채움 및 다짐</v>
          </cell>
          <cell r="G1388" t="str">
            <v>M3</v>
          </cell>
          <cell r="H1388">
            <v>26348</v>
          </cell>
          <cell r="I1388">
            <v>13000</v>
          </cell>
          <cell r="J1388">
            <v>5000</v>
          </cell>
          <cell r="K1388">
            <v>0</v>
          </cell>
        </row>
        <row r="1389">
          <cell r="A1389" t="str">
            <v>T2</v>
          </cell>
          <cell r="B1389">
            <v>1393</v>
          </cell>
          <cell r="C1389" t="str">
            <v>3.05</v>
          </cell>
          <cell r="D1389">
            <v>95142</v>
          </cell>
          <cell r="E1389" t="str">
            <v>강관말뚝공</v>
          </cell>
          <cell r="H1389">
            <v>0</v>
          </cell>
          <cell r="I1389">
            <v>0</v>
          </cell>
          <cell r="J1389">
            <v>0</v>
          </cell>
          <cell r="K1389">
            <v>0</v>
          </cell>
        </row>
        <row r="1390">
          <cell r="A1390" t="str">
            <v>D02528</v>
          </cell>
          <cell r="B1390">
            <v>17344</v>
          </cell>
          <cell r="D1390">
            <v>95271</v>
          </cell>
          <cell r="E1390" t="str">
            <v>강관파일자재비</v>
          </cell>
          <cell r="F1390" t="str">
            <v>D=508MM t=9MM</v>
          </cell>
          <cell r="G1390" t="str">
            <v>M</v>
          </cell>
          <cell r="H1390">
            <v>50525</v>
          </cell>
          <cell r="I1390">
            <v>38000</v>
          </cell>
          <cell r="J1390">
            <v>48840</v>
          </cell>
          <cell r="K1390">
            <v>0</v>
          </cell>
        </row>
        <row r="1391">
          <cell r="A1391" t="str">
            <v>D03201</v>
          </cell>
          <cell r="B1391">
            <v>16342</v>
          </cell>
          <cell r="D1391">
            <v>95272</v>
          </cell>
          <cell r="E1391" t="str">
            <v>강관항타,만경대교</v>
          </cell>
          <cell r="F1391" t="str">
            <v>D=508 t=9mm 15m이상</v>
          </cell>
          <cell r="G1391" t="str">
            <v>M</v>
          </cell>
          <cell r="H1391">
            <v>11850</v>
          </cell>
          <cell r="I1391">
            <v>4500</v>
          </cell>
          <cell r="J1391">
            <v>5300</v>
          </cell>
          <cell r="K1391">
            <v>0</v>
          </cell>
        </row>
        <row r="1392">
          <cell r="A1392" t="str">
            <v>D02530</v>
          </cell>
          <cell r="B1392">
            <v>880</v>
          </cell>
          <cell r="D1392">
            <v>95401</v>
          </cell>
          <cell r="E1392" t="str">
            <v>두부및선단보강</v>
          </cell>
          <cell r="F1392" t="str">
            <v>D=508mm t=9mm</v>
          </cell>
          <cell r="G1392" t="str">
            <v>본</v>
          </cell>
          <cell r="H1392">
            <v>159374</v>
          </cell>
          <cell r="I1392">
            <v>90000</v>
          </cell>
          <cell r="J1392">
            <v>100000</v>
          </cell>
          <cell r="K1392">
            <v>0</v>
          </cell>
        </row>
        <row r="1393">
          <cell r="A1393" t="str">
            <v>D01580</v>
          </cell>
          <cell r="B1393">
            <v>586</v>
          </cell>
          <cell r="D1393">
            <v>95418</v>
          </cell>
          <cell r="E1393" t="str">
            <v>강관말뚝이음</v>
          </cell>
          <cell r="F1393" t="str">
            <v>D=508mm t=9mm</v>
          </cell>
          <cell r="G1393" t="str">
            <v>EA</v>
          </cell>
          <cell r="H1393">
            <v>7742</v>
          </cell>
          <cell r="I1393">
            <v>5000</v>
          </cell>
          <cell r="J1393">
            <v>40000</v>
          </cell>
          <cell r="K1393">
            <v>0</v>
          </cell>
        </row>
        <row r="1394">
          <cell r="A1394" t="str">
            <v>E2</v>
          </cell>
          <cell r="B1394">
            <v>0</v>
          </cell>
          <cell r="C1394" t="str">
            <v>계</v>
          </cell>
          <cell r="D1394">
            <v>95660</v>
          </cell>
          <cell r="H1394">
            <v>0</v>
          </cell>
          <cell r="I1394">
            <v>0</v>
          </cell>
          <cell r="J1394">
            <v>0</v>
          </cell>
          <cell r="K1394">
            <v>0</v>
          </cell>
        </row>
        <row r="1395">
          <cell r="A1395" t="str">
            <v>T2</v>
          </cell>
          <cell r="B1395">
            <v>1401</v>
          </cell>
          <cell r="C1395" t="str">
            <v>3.06</v>
          </cell>
          <cell r="D1395">
            <v>95885</v>
          </cell>
          <cell r="E1395" t="str">
            <v>거푸집공</v>
          </cell>
          <cell r="H1395">
            <v>0</v>
          </cell>
          <cell r="I1395">
            <v>0</v>
          </cell>
          <cell r="J1395">
            <v>0</v>
          </cell>
          <cell r="K1395">
            <v>0</v>
          </cell>
        </row>
        <row r="1396">
          <cell r="A1396" t="str">
            <v>T1</v>
          </cell>
          <cell r="B1396">
            <v>1399</v>
          </cell>
          <cell r="C1396" t="str">
            <v>a</v>
          </cell>
          <cell r="D1396">
            <v>95929</v>
          </cell>
          <cell r="E1396" t="str">
            <v>합판거푸집</v>
          </cell>
          <cell r="H1396">
            <v>0</v>
          </cell>
          <cell r="I1396">
            <v>0</v>
          </cell>
          <cell r="J1396">
            <v>0</v>
          </cell>
          <cell r="K1396">
            <v>0</v>
          </cell>
        </row>
        <row r="1397">
          <cell r="A1397" t="str">
            <v>D00071</v>
          </cell>
          <cell r="B1397">
            <v>15516</v>
          </cell>
          <cell r="D1397">
            <v>95933</v>
          </cell>
          <cell r="E1397" t="str">
            <v>합판거푸집</v>
          </cell>
          <cell r="F1397" t="str">
            <v>(합판 3회)</v>
          </cell>
          <cell r="G1397" t="str">
            <v>M2</v>
          </cell>
          <cell r="H1397">
            <v>19340</v>
          </cell>
          <cell r="I1397">
            <v>19000</v>
          </cell>
          <cell r="J1397">
            <v>20000</v>
          </cell>
          <cell r="K1397">
            <v>0</v>
          </cell>
        </row>
        <row r="1398">
          <cell r="A1398" t="str">
            <v>D00072</v>
          </cell>
          <cell r="B1398">
            <v>1676</v>
          </cell>
          <cell r="D1398">
            <v>95943</v>
          </cell>
          <cell r="E1398" t="str">
            <v>합판거푸집</v>
          </cell>
          <cell r="F1398" t="str">
            <v>(합판 4회)</v>
          </cell>
          <cell r="G1398" t="str">
            <v>M2</v>
          </cell>
          <cell r="H1398">
            <v>16534</v>
          </cell>
          <cell r="I1398">
            <v>16000</v>
          </cell>
          <cell r="J1398">
            <v>18000</v>
          </cell>
          <cell r="K1398">
            <v>0</v>
          </cell>
        </row>
        <row r="1399">
          <cell r="A1399" t="str">
            <v>D00074</v>
          </cell>
          <cell r="B1399">
            <v>281</v>
          </cell>
          <cell r="D1399">
            <v>95944</v>
          </cell>
          <cell r="E1399" t="str">
            <v>합판거푸집</v>
          </cell>
          <cell r="F1399" t="str">
            <v>(합판 6회)</v>
          </cell>
          <cell r="G1399" t="str">
            <v>M2</v>
          </cell>
          <cell r="H1399">
            <v>13530</v>
          </cell>
          <cell r="I1399">
            <v>13000</v>
          </cell>
          <cell r="J1399">
            <v>16000</v>
          </cell>
          <cell r="K1399">
            <v>0</v>
          </cell>
        </row>
        <row r="1400">
          <cell r="A1400" t="str">
            <v>E1</v>
          </cell>
          <cell r="B1400">
            <v>0</v>
          </cell>
          <cell r="C1400" t="str">
            <v>소계</v>
          </cell>
          <cell r="D1400">
            <v>95945</v>
          </cell>
          <cell r="H1400">
            <v>0</v>
          </cell>
          <cell r="I1400">
            <v>0</v>
          </cell>
          <cell r="J1400">
            <v>0</v>
          </cell>
          <cell r="K1400">
            <v>0</v>
          </cell>
        </row>
        <row r="1401">
          <cell r="A1401" t="str">
            <v>D02870</v>
          </cell>
          <cell r="B1401">
            <v>12156</v>
          </cell>
          <cell r="C1401" t="str">
            <v>b</v>
          </cell>
          <cell r="D1401">
            <v>95946</v>
          </cell>
          <cell r="E1401" t="str">
            <v>원형거푸집</v>
          </cell>
          <cell r="F1401" t="str">
            <v>(강재:0-7M)</v>
          </cell>
          <cell r="G1401" t="str">
            <v>M2</v>
          </cell>
          <cell r="H1401">
            <v>19375</v>
          </cell>
          <cell r="I1401">
            <v>19000</v>
          </cell>
          <cell r="J1401">
            <v>14000</v>
          </cell>
          <cell r="K1401">
            <v>0</v>
          </cell>
        </row>
        <row r="1402">
          <cell r="A1402" t="str">
            <v>E2</v>
          </cell>
          <cell r="B1402">
            <v>0</v>
          </cell>
          <cell r="C1402" t="str">
            <v>계</v>
          </cell>
          <cell r="D1402">
            <v>95947</v>
          </cell>
          <cell r="H1402">
            <v>0</v>
          </cell>
          <cell r="I1402">
            <v>0</v>
          </cell>
          <cell r="J1402">
            <v>0</v>
          </cell>
          <cell r="K1402">
            <v>0</v>
          </cell>
        </row>
        <row r="1403">
          <cell r="A1403" t="str">
            <v>D00957</v>
          </cell>
          <cell r="B1403">
            <v>5237</v>
          </cell>
          <cell r="C1403" t="str">
            <v>3.07</v>
          </cell>
          <cell r="D1403">
            <v>96075</v>
          </cell>
          <cell r="E1403" t="str">
            <v>강관비계</v>
          </cell>
          <cell r="F1403" t="str">
            <v>(강관:0-30m)</v>
          </cell>
          <cell r="G1403" t="str">
            <v>M2</v>
          </cell>
          <cell r="H1403">
            <v>8958</v>
          </cell>
          <cell r="I1403">
            <v>8000</v>
          </cell>
          <cell r="J1403">
            <v>8500</v>
          </cell>
          <cell r="K1403">
            <v>0</v>
          </cell>
        </row>
        <row r="1404">
          <cell r="A1404" t="str">
            <v>T2</v>
          </cell>
          <cell r="B1404">
            <v>1406</v>
          </cell>
          <cell r="C1404" t="str">
            <v>3.08</v>
          </cell>
          <cell r="D1404">
            <v>96076</v>
          </cell>
          <cell r="E1404" t="str">
            <v>동바리공</v>
          </cell>
          <cell r="H1404">
            <v>0</v>
          </cell>
          <cell r="I1404">
            <v>0</v>
          </cell>
          <cell r="J1404">
            <v>0</v>
          </cell>
          <cell r="K1404">
            <v>0</v>
          </cell>
        </row>
        <row r="1405">
          <cell r="A1405" t="str">
            <v>D00640</v>
          </cell>
          <cell r="B1405">
            <v>12522</v>
          </cell>
          <cell r="D1405">
            <v>96140</v>
          </cell>
          <cell r="E1405" t="str">
            <v>동바리</v>
          </cell>
          <cell r="F1405" t="str">
            <v>(목재 4회)</v>
          </cell>
          <cell r="G1405" t="str">
            <v>공M3</v>
          </cell>
          <cell r="H1405">
            <v>22201</v>
          </cell>
          <cell r="I1405">
            <v>12000</v>
          </cell>
          <cell r="J1405">
            <v>12000</v>
          </cell>
          <cell r="K1405">
            <v>0</v>
          </cell>
        </row>
        <row r="1406">
          <cell r="A1406" t="str">
            <v>D00412</v>
          </cell>
          <cell r="B1406">
            <v>2267</v>
          </cell>
          <cell r="D1406">
            <v>96204</v>
          </cell>
          <cell r="E1406" t="str">
            <v>강관동바리</v>
          </cell>
          <cell r="F1406" t="str">
            <v>(강관)</v>
          </cell>
          <cell r="G1406" t="str">
            <v>공M3</v>
          </cell>
          <cell r="H1406">
            <v>18801</v>
          </cell>
          <cell r="I1406">
            <v>10000</v>
          </cell>
          <cell r="J1406">
            <v>8000</v>
          </cell>
          <cell r="K1406">
            <v>0</v>
          </cell>
        </row>
        <row r="1407">
          <cell r="A1407" t="str">
            <v>E2</v>
          </cell>
          <cell r="B1407">
            <v>0</v>
          </cell>
          <cell r="C1407" t="str">
            <v>계</v>
          </cell>
          <cell r="D1407">
            <v>96261</v>
          </cell>
          <cell r="H1407">
            <v>0</v>
          </cell>
          <cell r="I1407">
            <v>0</v>
          </cell>
          <cell r="J1407">
            <v>0</v>
          </cell>
          <cell r="K1407">
            <v>0</v>
          </cell>
        </row>
        <row r="1408">
          <cell r="A1408" t="str">
            <v>T2</v>
          </cell>
          <cell r="B1408">
            <v>1410</v>
          </cell>
          <cell r="C1408" t="str">
            <v>3.09</v>
          </cell>
          <cell r="D1408">
            <v>96289</v>
          </cell>
          <cell r="E1408" t="str">
            <v>시공이음</v>
          </cell>
          <cell r="H1408">
            <v>0</v>
          </cell>
          <cell r="I1408">
            <v>0</v>
          </cell>
          <cell r="J1408">
            <v>0</v>
          </cell>
          <cell r="K1408">
            <v>0</v>
          </cell>
        </row>
        <row r="1409">
          <cell r="A1409" t="str">
            <v>D03261</v>
          </cell>
          <cell r="B1409">
            <v>1710</v>
          </cell>
          <cell r="D1409">
            <v>96303</v>
          </cell>
          <cell r="E1409" t="str">
            <v>시공이음.</v>
          </cell>
          <cell r="F1409" t="str">
            <v>(스치로폴:T=10㎜)</v>
          </cell>
          <cell r="G1409" t="str">
            <v>M2</v>
          </cell>
          <cell r="H1409">
            <v>647</v>
          </cell>
          <cell r="I1409">
            <v>600</v>
          </cell>
          <cell r="J1409">
            <v>2000</v>
          </cell>
          <cell r="K1409">
            <v>0</v>
          </cell>
        </row>
        <row r="1410">
          <cell r="A1410" t="str">
            <v>D01505</v>
          </cell>
          <cell r="B1410">
            <v>25</v>
          </cell>
          <cell r="D1410">
            <v>96317</v>
          </cell>
          <cell r="E1410" t="str">
            <v>시공이음</v>
          </cell>
          <cell r="F1410" t="str">
            <v>(스치로폴:T=20㎜)</v>
          </cell>
          <cell r="G1410" t="str">
            <v>M2</v>
          </cell>
          <cell r="H1410">
            <v>1296</v>
          </cell>
          <cell r="I1410">
            <v>1000</v>
          </cell>
          <cell r="J1410">
            <v>3500</v>
          </cell>
          <cell r="K1410">
            <v>0</v>
          </cell>
        </row>
        <row r="1411">
          <cell r="A1411" t="str">
            <v>E2</v>
          </cell>
          <cell r="B1411">
            <v>0</v>
          </cell>
          <cell r="C1411" t="str">
            <v>계</v>
          </cell>
          <cell r="D1411">
            <v>96334</v>
          </cell>
          <cell r="H1411">
            <v>0</v>
          </cell>
          <cell r="I1411">
            <v>0</v>
          </cell>
          <cell r="J1411">
            <v>0</v>
          </cell>
          <cell r="K1411">
            <v>0</v>
          </cell>
        </row>
        <row r="1412">
          <cell r="A1412" t="str">
            <v>D00655</v>
          </cell>
          <cell r="B1412">
            <v>810</v>
          </cell>
          <cell r="C1412" t="str">
            <v>3.10</v>
          </cell>
          <cell r="D1412">
            <v>96350</v>
          </cell>
          <cell r="E1412" t="str">
            <v>물푸기</v>
          </cell>
          <cell r="G1412" t="str">
            <v>HR</v>
          </cell>
          <cell r="H1412">
            <v>21879</v>
          </cell>
          <cell r="I1412">
            <v>5000</v>
          </cell>
          <cell r="J1412">
            <v>21000</v>
          </cell>
          <cell r="K1412">
            <v>0</v>
          </cell>
        </row>
        <row r="1413">
          <cell r="A1413" t="str">
            <v>T2</v>
          </cell>
          <cell r="B1413">
            <v>1416</v>
          </cell>
          <cell r="C1413" t="str">
            <v>3.11</v>
          </cell>
          <cell r="D1413">
            <v>96446</v>
          </cell>
          <cell r="E1413" t="str">
            <v>철근가공조립</v>
          </cell>
          <cell r="H1413">
            <v>0</v>
          </cell>
          <cell r="I1413">
            <v>0</v>
          </cell>
          <cell r="J1413">
            <v>0</v>
          </cell>
          <cell r="K1413">
            <v>0</v>
          </cell>
        </row>
        <row r="1414">
          <cell r="A1414" t="str">
            <v>D00326</v>
          </cell>
          <cell r="B1414">
            <v>311.35199999999998</v>
          </cell>
          <cell r="D1414">
            <v>96454</v>
          </cell>
          <cell r="E1414" t="str">
            <v>철근가공조립</v>
          </cell>
          <cell r="F1414" t="str">
            <v>(보 통)</v>
          </cell>
          <cell r="G1414" t="str">
            <v>TON</v>
          </cell>
          <cell r="H1414">
            <v>398697</v>
          </cell>
          <cell r="I1414">
            <v>300000</v>
          </cell>
          <cell r="J1414">
            <v>280000</v>
          </cell>
          <cell r="K1414">
            <v>0</v>
          </cell>
        </row>
        <row r="1415">
          <cell r="A1415" t="str">
            <v>D00327</v>
          </cell>
          <cell r="B1415">
            <v>2385.1880000000001</v>
          </cell>
          <cell r="D1415">
            <v>96458</v>
          </cell>
          <cell r="E1415" t="str">
            <v>철근가공조립</v>
          </cell>
          <cell r="F1415" t="str">
            <v>(복 잡)</v>
          </cell>
          <cell r="G1415" t="str">
            <v>TON</v>
          </cell>
          <cell r="H1415">
            <v>500175</v>
          </cell>
          <cell r="I1415">
            <v>350000</v>
          </cell>
          <cell r="J1415">
            <v>300000</v>
          </cell>
          <cell r="K1415">
            <v>0</v>
          </cell>
        </row>
        <row r="1416">
          <cell r="A1416" t="str">
            <v>D02221</v>
          </cell>
          <cell r="B1416">
            <v>838.20699999999999</v>
          </cell>
          <cell r="D1416">
            <v>96459</v>
          </cell>
          <cell r="E1416" t="str">
            <v>철근가공조립</v>
          </cell>
          <cell r="F1416" t="str">
            <v>(매우복잡)</v>
          </cell>
          <cell r="G1416" t="str">
            <v>TON</v>
          </cell>
          <cell r="H1416">
            <v>554189</v>
          </cell>
          <cell r="I1416">
            <v>380000</v>
          </cell>
          <cell r="J1416">
            <v>320000</v>
          </cell>
          <cell r="K1416">
            <v>0</v>
          </cell>
        </row>
        <row r="1417">
          <cell r="A1417" t="str">
            <v>E2</v>
          </cell>
          <cell r="B1417">
            <v>0</v>
          </cell>
          <cell r="C1417" t="str">
            <v>계</v>
          </cell>
          <cell r="D1417">
            <v>96460</v>
          </cell>
          <cell r="H1417">
            <v>0</v>
          </cell>
          <cell r="I1417">
            <v>0</v>
          </cell>
          <cell r="J1417">
            <v>0</v>
          </cell>
          <cell r="K1417">
            <v>0</v>
          </cell>
        </row>
        <row r="1418">
          <cell r="A1418" t="str">
            <v>T2</v>
          </cell>
          <cell r="B1418">
            <v>1420</v>
          </cell>
          <cell r="C1418" t="str">
            <v>3.12</v>
          </cell>
          <cell r="D1418">
            <v>96461</v>
          </cell>
          <cell r="E1418" t="str">
            <v>거푸집간격재</v>
          </cell>
          <cell r="H1418">
            <v>0</v>
          </cell>
          <cell r="I1418">
            <v>0</v>
          </cell>
          <cell r="J1418">
            <v>0</v>
          </cell>
          <cell r="K1418">
            <v>0</v>
          </cell>
        </row>
        <row r="1419">
          <cell r="A1419" t="str">
            <v>D01510</v>
          </cell>
          <cell r="B1419">
            <v>18187</v>
          </cell>
          <cell r="D1419">
            <v>96462</v>
          </cell>
          <cell r="E1419" t="str">
            <v>스페이서(수평용)</v>
          </cell>
          <cell r="F1419" t="str">
            <v>(암거,교량)</v>
          </cell>
          <cell r="G1419" t="str">
            <v>M2</v>
          </cell>
          <cell r="H1419">
            <v>411</v>
          </cell>
          <cell r="I1419">
            <v>400</v>
          </cell>
          <cell r="J1419">
            <v>500</v>
          </cell>
          <cell r="K1419">
            <v>0</v>
          </cell>
        </row>
        <row r="1420">
          <cell r="A1420" t="str">
            <v>D03263</v>
          </cell>
          <cell r="B1420">
            <v>4422</v>
          </cell>
          <cell r="D1420">
            <v>96526</v>
          </cell>
          <cell r="E1420" t="str">
            <v>스페이서(수직용)</v>
          </cell>
          <cell r="F1420" t="str">
            <v>(암거,교량)</v>
          </cell>
          <cell r="G1420" t="str">
            <v>M2</v>
          </cell>
          <cell r="H1420">
            <v>588</v>
          </cell>
          <cell r="I1420">
            <v>500</v>
          </cell>
          <cell r="J1420">
            <v>700</v>
          </cell>
          <cell r="K1420">
            <v>0</v>
          </cell>
        </row>
        <row r="1421">
          <cell r="A1421" t="str">
            <v>E2</v>
          </cell>
          <cell r="B1421">
            <v>0</v>
          </cell>
          <cell r="C1421" t="str">
            <v>계</v>
          </cell>
          <cell r="D1421">
            <v>96558</v>
          </cell>
          <cell r="H1421">
            <v>0</v>
          </cell>
          <cell r="I1421">
            <v>0</v>
          </cell>
          <cell r="J1421">
            <v>0</v>
          </cell>
          <cell r="K1421">
            <v>0</v>
          </cell>
        </row>
        <row r="1422">
          <cell r="A1422" t="str">
            <v>T2</v>
          </cell>
          <cell r="B1422">
            <v>1426</v>
          </cell>
          <cell r="C1422" t="str">
            <v>3.13</v>
          </cell>
          <cell r="D1422">
            <v>96574</v>
          </cell>
          <cell r="E1422" t="str">
            <v>콘크리트타설공</v>
          </cell>
          <cell r="H1422">
            <v>0</v>
          </cell>
          <cell r="I1422">
            <v>0</v>
          </cell>
          <cell r="J1422">
            <v>0</v>
          </cell>
          <cell r="K1422">
            <v>0</v>
          </cell>
        </row>
        <row r="1423">
          <cell r="A1423" t="str">
            <v>D03069</v>
          </cell>
          <cell r="B1423">
            <v>5488</v>
          </cell>
          <cell r="D1423">
            <v>96575</v>
          </cell>
          <cell r="E1423" t="str">
            <v>철근콘크리트타설</v>
          </cell>
          <cell r="F1423" t="str">
            <v>(VIB포함)</v>
          </cell>
          <cell r="G1423" t="str">
            <v>M3</v>
          </cell>
          <cell r="H1423">
            <v>23477</v>
          </cell>
          <cell r="I1423">
            <v>17000</v>
          </cell>
          <cell r="J1423">
            <v>16000</v>
          </cell>
          <cell r="K1423">
            <v>0</v>
          </cell>
        </row>
        <row r="1424">
          <cell r="A1424" t="str">
            <v>D02625</v>
          </cell>
          <cell r="B1424">
            <v>1035</v>
          </cell>
          <cell r="D1424">
            <v>96576</v>
          </cell>
          <cell r="E1424" t="str">
            <v>콘크리트타설</v>
          </cell>
          <cell r="F1424" t="str">
            <v>(무근:VIB포함)</v>
          </cell>
          <cell r="G1424" t="str">
            <v>M3</v>
          </cell>
          <cell r="H1424">
            <v>21299</v>
          </cell>
          <cell r="I1424">
            <v>16000</v>
          </cell>
          <cell r="J1424">
            <v>16000</v>
          </cell>
          <cell r="K1424">
            <v>0</v>
          </cell>
        </row>
        <row r="1425">
          <cell r="A1425" t="str">
            <v>D02624</v>
          </cell>
          <cell r="B1425">
            <v>225</v>
          </cell>
          <cell r="D1425">
            <v>96578</v>
          </cell>
          <cell r="E1425" t="str">
            <v>콘크리트타설</v>
          </cell>
          <cell r="F1425" t="str">
            <v>(무근:VIB제외)</v>
          </cell>
          <cell r="G1425" t="str">
            <v>M3</v>
          </cell>
          <cell r="H1425">
            <v>20866</v>
          </cell>
          <cell r="I1425">
            <v>16000</v>
          </cell>
          <cell r="J1425">
            <v>16000</v>
          </cell>
          <cell r="K1425">
            <v>0</v>
          </cell>
        </row>
        <row r="1426">
          <cell r="A1426" t="str">
            <v>D02626</v>
          </cell>
          <cell r="B1426">
            <v>12005</v>
          </cell>
          <cell r="D1426">
            <v>96582</v>
          </cell>
          <cell r="E1426" t="str">
            <v>철근콘크리트타설</v>
          </cell>
          <cell r="F1426" t="str">
            <v>(펌프카:15M이하:VIB)</v>
          </cell>
          <cell r="G1426" t="str">
            <v>M3</v>
          </cell>
          <cell r="H1426">
            <v>10319</v>
          </cell>
          <cell r="I1426">
            <v>10000</v>
          </cell>
          <cell r="J1426">
            <v>17000</v>
          </cell>
          <cell r="K1426">
            <v>0</v>
          </cell>
        </row>
        <row r="1427">
          <cell r="A1427" t="str">
            <v>E2</v>
          </cell>
          <cell r="B1427">
            <v>0</v>
          </cell>
          <cell r="C1427" t="str">
            <v>계</v>
          </cell>
          <cell r="D1427">
            <v>96588</v>
          </cell>
          <cell r="H1427">
            <v>0</v>
          </cell>
          <cell r="I1427">
            <v>0</v>
          </cell>
          <cell r="J1427">
            <v>0</v>
          </cell>
          <cell r="K1427">
            <v>0</v>
          </cell>
        </row>
        <row r="1428">
          <cell r="A1428" t="str">
            <v>T2</v>
          </cell>
          <cell r="B1428">
            <v>1430</v>
          </cell>
          <cell r="C1428" t="str">
            <v>3.14</v>
          </cell>
          <cell r="D1428">
            <v>96716</v>
          </cell>
          <cell r="E1428" t="str">
            <v>표면처리</v>
          </cell>
          <cell r="H1428">
            <v>0</v>
          </cell>
          <cell r="I1428">
            <v>0</v>
          </cell>
          <cell r="J1428">
            <v>0</v>
          </cell>
          <cell r="K1428">
            <v>0</v>
          </cell>
        </row>
        <row r="1429">
          <cell r="A1429" t="str">
            <v>D01944</v>
          </cell>
          <cell r="B1429">
            <v>14647</v>
          </cell>
          <cell r="D1429">
            <v>96717</v>
          </cell>
          <cell r="E1429" t="str">
            <v>슬래브면고르기</v>
          </cell>
          <cell r="F1429" t="str">
            <v>(데크피니샤)</v>
          </cell>
          <cell r="G1429" t="str">
            <v>M2</v>
          </cell>
          <cell r="H1429">
            <v>486</v>
          </cell>
          <cell r="I1429">
            <v>400</v>
          </cell>
          <cell r="J1429">
            <v>4500</v>
          </cell>
          <cell r="K1429">
            <v>0</v>
          </cell>
        </row>
        <row r="1430">
          <cell r="A1430" t="str">
            <v>D00493</v>
          </cell>
          <cell r="B1430">
            <v>14647</v>
          </cell>
          <cell r="D1430">
            <v>96781</v>
          </cell>
          <cell r="E1430" t="str">
            <v>슬라브양생</v>
          </cell>
          <cell r="G1430" t="str">
            <v>M2</v>
          </cell>
          <cell r="H1430">
            <v>328</v>
          </cell>
          <cell r="I1430">
            <v>300</v>
          </cell>
          <cell r="J1430">
            <v>600</v>
          </cell>
          <cell r="K1430">
            <v>0</v>
          </cell>
        </row>
        <row r="1431">
          <cell r="A1431" t="str">
            <v>E2</v>
          </cell>
          <cell r="B1431">
            <v>0</v>
          </cell>
          <cell r="C1431" t="str">
            <v>계</v>
          </cell>
          <cell r="D1431">
            <v>96813</v>
          </cell>
          <cell r="H1431">
            <v>0</v>
          </cell>
          <cell r="I1431">
            <v>0</v>
          </cell>
          <cell r="J1431">
            <v>0</v>
          </cell>
          <cell r="K1431">
            <v>0</v>
          </cell>
        </row>
        <row r="1432">
          <cell r="A1432" t="str">
            <v>T2</v>
          </cell>
          <cell r="B1432">
            <v>1437</v>
          </cell>
          <cell r="C1432" t="str">
            <v>3.15</v>
          </cell>
          <cell r="D1432">
            <v>96814</v>
          </cell>
          <cell r="E1432" t="str">
            <v>교량받침</v>
          </cell>
          <cell r="H1432">
            <v>0</v>
          </cell>
          <cell r="I1432">
            <v>0</v>
          </cell>
          <cell r="J1432">
            <v>0</v>
          </cell>
          <cell r="K1432">
            <v>0</v>
          </cell>
        </row>
        <row r="1433">
          <cell r="A1433" t="str">
            <v>D02923</v>
          </cell>
          <cell r="B1433">
            <v>10</v>
          </cell>
          <cell r="D1433">
            <v>96942</v>
          </cell>
          <cell r="E1433" t="str">
            <v>교좌장치(POTBEARING)</v>
          </cell>
          <cell r="F1433" t="str">
            <v>(고정단: 700TON)</v>
          </cell>
          <cell r="G1433" t="str">
            <v>SET</v>
          </cell>
          <cell r="H1433">
            <v>2814825</v>
          </cell>
          <cell r="I1433">
            <v>2600000</v>
          </cell>
          <cell r="J1433">
            <v>2359500</v>
          </cell>
          <cell r="K1433">
            <v>0</v>
          </cell>
        </row>
        <row r="1434">
          <cell r="A1434" t="str">
            <v>D02915</v>
          </cell>
          <cell r="B1434">
            <v>16</v>
          </cell>
          <cell r="D1434">
            <v>97006</v>
          </cell>
          <cell r="E1434" t="str">
            <v>교좌장치(POTBEARING)</v>
          </cell>
          <cell r="F1434" t="str">
            <v>(일방향: 350TON)</v>
          </cell>
          <cell r="G1434" t="str">
            <v>SET</v>
          </cell>
          <cell r="H1434">
            <v>1994825</v>
          </cell>
          <cell r="I1434">
            <v>1700000</v>
          </cell>
          <cell r="J1434">
            <v>1404000</v>
          </cell>
          <cell r="K1434">
            <v>0</v>
          </cell>
        </row>
        <row r="1435">
          <cell r="A1435" t="str">
            <v>D02938</v>
          </cell>
          <cell r="B1435">
            <v>26</v>
          </cell>
          <cell r="D1435">
            <v>97038</v>
          </cell>
          <cell r="E1435" t="str">
            <v>교좌장치(POTBEARING)</v>
          </cell>
          <cell r="F1435" t="str">
            <v>(일방향: 700TON)</v>
          </cell>
          <cell r="G1435" t="str">
            <v>SET</v>
          </cell>
          <cell r="H1435">
            <v>4765825</v>
          </cell>
          <cell r="I1435">
            <v>3500000</v>
          </cell>
          <cell r="J1435">
            <v>2827500</v>
          </cell>
          <cell r="K1435">
            <v>0</v>
          </cell>
        </row>
        <row r="1436">
          <cell r="A1436" t="str">
            <v>D02917</v>
          </cell>
          <cell r="B1436">
            <v>16</v>
          </cell>
          <cell r="D1436">
            <v>97054</v>
          </cell>
          <cell r="E1436" t="str">
            <v>교좌장치(POTBEARING)</v>
          </cell>
          <cell r="F1436" t="str">
            <v>(양방향: 350TON)</v>
          </cell>
          <cell r="G1436" t="str">
            <v>SET</v>
          </cell>
          <cell r="H1436">
            <v>1422825</v>
          </cell>
          <cell r="I1436">
            <v>1200000</v>
          </cell>
          <cell r="J1436">
            <v>1404000</v>
          </cell>
          <cell r="K1436">
            <v>0</v>
          </cell>
        </row>
        <row r="1437">
          <cell r="A1437" t="str">
            <v>D02939</v>
          </cell>
          <cell r="B1437">
            <v>16</v>
          </cell>
          <cell r="D1437">
            <v>97062</v>
          </cell>
          <cell r="E1437" t="str">
            <v>교좌장치(POTBEARING)</v>
          </cell>
          <cell r="F1437" t="str">
            <v>(양방향: 700TON)</v>
          </cell>
          <cell r="G1437" t="str">
            <v>SET</v>
          </cell>
          <cell r="H1437">
            <v>2711825</v>
          </cell>
          <cell r="I1437">
            <v>2500000</v>
          </cell>
          <cell r="J1437">
            <v>2613000</v>
          </cell>
          <cell r="K1437">
            <v>0</v>
          </cell>
        </row>
        <row r="1438">
          <cell r="A1438" t="str">
            <v>E2</v>
          </cell>
          <cell r="B1438">
            <v>0</v>
          </cell>
          <cell r="C1438" t="str">
            <v>계</v>
          </cell>
          <cell r="D1438">
            <v>97066</v>
          </cell>
          <cell r="H1438">
            <v>0</v>
          </cell>
          <cell r="I1438">
            <v>0</v>
          </cell>
          <cell r="J1438">
            <v>0</v>
          </cell>
          <cell r="K1438">
            <v>0</v>
          </cell>
        </row>
        <row r="1439">
          <cell r="A1439" t="str">
            <v>T2</v>
          </cell>
          <cell r="B1439">
            <v>1442</v>
          </cell>
          <cell r="C1439" t="str">
            <v>3.16</v>
          </cell>
          <cell r="D1439">
            <v>97345</v>
          </cell>
          <cell r="E1439" t="str">
            <v>신축이음장치</v>
          </cell>
          <cell r="H1439">
            <v>0</v>
          </cell>
          <cell r="I1439">
            <v>0</v>
          </cell>
          <cell r="J1439">
            <v>0</v>
          </cell>
          <cell r="K1439">
            <v>0</v>
          </cell>
        </row>
        <row r="1440">
          <cell r="A1440" t="str">
            <v>D02444</v>
          </cell>
          <cell r="B1440">
            <v>19</v>
          </cell>
          <cell r="D1440">
            <v>97484</v>
          </cell>
          <cell r="E1440" t="str">
            <v>신축이음장치</v>
          </cell>
          <cell r="F1440" t="str">
            <v>(NO-80)</v>
          </cell>
          <cell r="G1440" t="str">
            <v>M</v>
          </cell>
          <cell r="H1440">
            <v>646695</v>
          </cell>
          <cell r="I1440">
            <v>500000</v>
          </cell>
          <cell r="J1440">
            <v>0</v>
          </cell>
          <cell r="K1440">
            <v>0</v>
          </cell>
        </row>
        <row r="1441">
          <cell r="A1441" t="str">
            <v>D02985</v>
          </cell>
          <cell r="B1441">
            <v>19</v>
          </cell>
          <cell r="D1441">
            <v>97554</v>
          </cell>
          <cell r="E1441" t="str">
            <v>신축이음장치</v>
          </cell>
          <cell r="F1441" t="str">
            <v>(NO100)</v>
          </cell>
          <cell r="G1441" t="str">
            <v>M</v>
          </cell>
          <cell r="H1441">
            <v>771695</v>
          </cell>
          <cell r="I1441">
            <v>600000</v>
          </cell>
          <cell r="J1441">
            <v>650000</v>
          </cell>
          <cell r="K1441">
            <v>0</v>
          </cell>
        </row>
        <row r="1442">
          <cell r="A1442" t="str">
            <v>D03075</v>
          </cell>
          <cell r="B1442">
            <v>59</v>
          </cell>
          <cell r="D1442">
            <v>97589</v>
          </cell>
          <cell r="E1442" t="str">
            <v>신축이음장치</v>
          </cell>
          <cell r="F1442" t="str">
            <v>(NO160)</v>
          </cell>
          <cell r="G1442" t="str">
            <v>M</v>
          </cell>
          <cell r="H1442">
            <v>2463695</v>
          </cell>
          <cell r="I1442">
            <v>1700000</v>
          </cell>
          <cell r="J1442">
            <v>1600000</v>
          </cell>
          <cell r="K1442">
            <v>0</v>
          </cell>
        </row>
        <row r="1443">
          <cell r="A1443" t="str">
            <v>E2</v>
          </cell>
          <cell r="B1443">
            <v>0</v>
          </cell>
          <cell r="C1443" t="str">
            <v>계</v>
          </cell>
          <cell r="D1443">
            <v>97606</v>
          </cell>
          <cell r="H1443">
            <v>0</v>
          </cell>
          <cell r="I1443">
            <v>0</v>
          </cell>
          <cell r="J1443">
            <v>0</v>
          </cell>
          <cell r="K1443">
            <v>0</v>
          </cell>
        </row>
        <row r="1444">
          <cell r="A1444" t="str">
            <v>D00495</v>
          </cell>
          <cell r="B1444">
            <v>14647</v>
          </cell>
          <cell r="C1444" t="str">
            <v>3.17</v>
          </cell>
          <cell r="D1444">
            <v>97623</v>
          </cell>
          <cell r="E1444" t="str">
            <v>교면방수</v>
          </cell>
          <cell r="F1444" t="str">
            <v>도막방수</v>
          </cell>
          <cell r="G1444" t="str">
            <v>M2</v>
          </cell>
          <cell r="H1444">
            <v>20568</v>
          </cell>
          <cell r="I1444">
            <v>10000</v>
          </cell>
          <cell r="J1444">
            <v>20000</v>
          </cell>
          <cell r="K1444">
            <v>0</v>
          </cell>
        </row>
        <row r="1445">
          <cell r="A1445" t="str">
            <v>D03089</v>
          </cell>
          <cell r="B1445">
            <v>227</v>
          </cell>
          <cell r="C1445" t="str">
            <v>3.18</v>
          </cell>
          <cell r="D1445">
            <v>97665</v>
          </cell>
          <cell r="E1445" t="str">
            <v>아스팔트 배면방수</v>
          </cell>
          <cell r="G1445" t="str">
            <v>M2</v>
          </cell>
          <cell r="H1445">
            <v>4671</v>
          </cell>
          <cell r="I1445">
            <v>2000</v>
          </cell>
          <cell r="J1445">
            <v>15000</v>
          </cell>
          <cell r="K1445">
            <v>0</v>
          </cell>
        </row>
        <row r="1446">
          <cell r="A1446" t="str">
            <v>D02725</v>
          </cell>
          <cell r="B1446">
            <v>96</v>
          </cell>
          <cell r="C1446" t="str">
            <v>3.19</v>
          </cell>
          <cell r="D1446">
            <v>97707</v>
          </cell>
          <cell r="E1446" t="str">
            <v>다우웰바</v>
          </cell>
          <cell r="G1446" t="str">
            <v>EA</v>
          </cell>
          <cell r="H1446">
            <v>7781</v>
          </cell>
          <cell r="I1446">
            <v>4000</v>
          </cell>
          <cell r="J1446">
            <v>6000</v>
          </cell>
          <cell r="K1446">
            <v>0</v>
          </cell>
        </row>
        <row r="1447">
          <cell r="A1447" t="str">
            <v>T2</v>
          </cell>
          <cell r="B1447">
            <v>1449</v>
          </cell>
          <cell r="C1447" t="str">
            <v>3.20</v>
          </cell>
          <cell r="D1447">
            <v>97899</v>
          </cell>
          <cell r="E1447" t="str">
            <v>무수축콘크리트</v>
          </cell>
          <cell r="H1447">
            <v>0</v>
          </cell>
          <cell r="I1447">
            <v>0</v>
          </cell>
          <cell r="J1447">
            <v>0</v>
          </cell>
          <cell r="K1447">
            <v>0</v>
          </cell>
        </row>
        <row r="1448">
          <cell r="A1448" t="str">
            <v>D00662</v>
          </cell>
          <cell r="B1448">
            <v>5.6740000000000004</v>
          </cell>
          <cell r="D1448">
            <v>97995</v>
          </cell>
          <cell r="E1448" t="str">
            <v>무수축몰탈</v>
          </cell>
          <cell r="G1448" t="str">
            <v>M3</v>
          </cell>
          <cell r="H1448">
            <v>159325</v>
          </cell>
          <cell r="I1448">
            <v>130000</v>
          </cell>
          <cell r="J1448">
            <v>130000</v>
          </cell>
          <cell r="K1448">
            <v>0</v>
          </cell>
        </row>
        <row r="1449">
          <cell r="A1449" t="str">
            <v>D00498</v>
          </cell>
          <cell r="B1449">
            <v>19.207999999999998</v>
          </cell>
          <cell r="D1449">
            <v>98043</v>
          </cell>
          <cell r="E1449" t="str">
            <v>무수축콘크리트</v>
          </cell>
          <cell r="G1449" t="str">
            <v>M3</v>
          </cell>
          <cell r="H1449">
            <v>208026</v>
          </cell>
          <cell r="I1449">
            <v>170000</v>
          </cell>
          <cell r="J1449">
            <v>170000</v>
          </cell>
          <cell r="K1449">
            <v>0</v>
          </cell>
        </row>
        <row r="1450">
          <cell r="A1450" t="str">
            <v>E2</v>
          </cell>
          <cell r="B1450">
            <v>0</v>
          </cell>
          <cell r="C1450" t="str">
            <v>계</v>
          </cell>
          <cell r="D1450">
            <v>98067</v>
          </cell>
          <cell r="H1450">
            <v>0</v>
          </cell>
          <cell r="I1450">
            <v>0</v>
          </cell>
          <cell r="J1450">
            <v>0</v>
          </cell>
          <cell r="K1450">
            <v>0</v>
          </cell>
        </row>
        <row r="1451">
          <cell r="A1451" t="str">
            <v>T2</v>
          </cell>
          <cell r="B1451">
            <v>1453</v>
          </cell>
          <cell r="C1451" t="str">
            <v>3.21</v>
          </cell>
          <cell r="D1451">
            <v>98079</v>
          </cell>
          <cell r="E1451" t="str">
            <v>배수시설공</v>
          </cell>
          <cell r="H1451">
            <v>0</v>
          </cell>
          <cell r="I1451">
            <v>0</v>
          </cell>
          <cell r="J1451">
            <v>0</v>
          </cell>
          <cell r="K1451">
            <v>0</v>
          </cell>
        </row>
        <row r="1452">
          <cell r="A1452" t="str">
            <v>D03316</v>
          </cell>
          <cell r="B1452">
            <v>84</v>
          </cell>
          <cell r="D1452">
            <v>98085</v>
          </cell>
          <cell r="E1452" t="str">
            <v>하천용집수구</v>
          </cell>
          <cell r="F1452" t="str">
            <v>(주철)</v>
          </cell>
          <cell r="G1452" t="str">
            <v>EA</v>
          </cell>
          <cell r="H1452">
            <v>38345</v>
          </cell>
          <cell r="I1452">
            <v>20000</v>
          </cell>
          <cell r="J1452">
            <v>50000</v>
          </cell>
          <cell r="K1452">
            <v>0</v>
          </cell>
        </row>
        <row r="1453">
          <cell r="A1453" t="str">
            <v>D03317</v>
          </cell>
          <cell r="B1453">
            <v>193</v>
          </cell>
          <cell r="D1453">
            <v>98088</v>
          </cell>
          <cell r="E1453" t="str">
            <v>하천용집수구</v>
          </cell>
          <cell r="F1453" t="str">
            <v>(아연도강관)</v>
          </cell>
          <cell r="G1453" t="str">
            <v>M</v>
          </cell>
          <cell r="H1453">
            <v>13730</v>
          </cell>
          <cell r="I1453">
            <v>10000</v>
          </cell>
          <cell r="J1453">
            <v>20000</v>
          </cell>
          <cell r="K1453">
            <v>0</v>
          </cell>
        </row>
        <row r="1454">
          <cell r="A1454" t="str">
            <v>E2</v>
          </cell>
          <cell r="B1454">
            <v>0</v>
          </cell>
          <cell r="C1454" t="str">
            <v>계</v>
          </cell>
          <cell r="D1454">
            <v>98090</v>
          </cell>
          <cell r="H1454">
            <v>0</v>
          </cell>
          <cell r="I1454">
            <v>0</v>
          </cell>
          <cell r="J1454">
            <v>0</v>
          </cell>
          <cell r="K1454">
            <v>0</v>
          </cell>
        </row>
        <row r="1455">
          <cell r="A1455" t="str">
            <v>D01294</v>
          </cell>
          <cell r="B1455">
            <v>4</v>
          </cell>
          <cell r="C1455" t="str">
            <v>3.22</v>
          </cell>
          <cell r="D1455">
            <v>98091</v>
          </cell>
          <cell r="E1455" t="str">
            <v>교명주</v>
          </cell>
          <cell r="F1455" t="str">
            <v>화강암:600x1200x900</v>
          </cell>
          <cell r="G1455" t="str">
            <v>EA</v>
          </cell>
          <cell r="H1455">
            <v>1256769</v>
          </cell>
          <cell r="I1455">
            <v>1000000</v>
          </cell>
          <cell r="J1455">
            <v>800000</v>
          </cell>
          <cell r="K1455">
            <v>0</v>
          </cell>
        </row>
        <row r="1456">
          <cell r="A1456" t="str">
            <v>T2</v>
          </cell>
          <cell r="B1456">
            <v>1458</v>
          </cell>
          <cell r="C1456" t="str">
            <v>3.23</v>
          </cell>
          <cell r="D1456">
            <v>98123</v>
          </cell>
          <cell r="E1456" t="str">
            <v>교량명판공</v>
          </cell>
          <cell r="H1456">
            <v>0</v>
          </cell>
          <cell r="I1456">
            <v>0</v>
          </cell>
          <cell r="J1456">
            <v>0</v>
          </cell>
          <cell r="K1456">
            <v>0</v>
          </cell>
        </row>
        <row r="1457">
          <cell r="A1457" t="str">
            <v>D00945</v>
          </cell>
          <cell r="B1457">
            <v>4</v>
          </cell>
          <cell r="D1457">
            <v>98155</v>
          </cell>
          <cell r="E1457" t="str">
            <v>교명판</v>
          </cell>
          <cell r="F1457" t="str">
            <v>황동:450x250x10㎜</v>
          </cell>
          <cell r="G1457" t="str">
            <v>EA</v>
          </cell>
          <cell r="H1457">
            <v>83263</v>
          </cell>
          <cell r="I1457">
            <v>60000</v>
          </cell>
          <cell r="J1457">
            <v>200000</v>
          </cell>
          <cell r="K1457">
            <v>0</v>
          </cell>
        </row>
        <row r="1458">
          <cell r="A1458" t="str">
            <v>D00502</v>
          </cell>
          <cell r="B1458">
            <v>4</v>
          </cell>
          <cell r="D1458">
            <v>98171</v>
          </cell>
          <cell r="E1458" t="str">
            <v>설명판</v>
          </cell>
          <cell r="F1458" t="str">
            <v>황동:500x400x10㎜</v>
          </cell>
          <cell r="G1458" t="str">
            <v>EA</v>
          </cell>
          <cell r="H1458">
            <v>185031</v>
          </cell>
          <cell r="I1458">
            <v>100000</v>
          </cell>
          <cell r="J1458">
            <v>250000</v>
          </cell>
          <cell r="K1458">
            <v>0</v>
          </cell>
        </row>
        <row r="1459">
          <cell r="A1459" t="str">
            <v>E2</v>
          </cell>
          <cell r="B1459">
            <v>0</v>
          </cell>
          <cell r="C1459" t="str">
            <v>계</v>
          </cell>
          <cell r="D1459">
            <v>98175</v>
          </cell>
          <cell r="H1459">
            <v>0</v>
          </cell>
          <cell r="I1459">
            <v>0</v>
          </cell>
          <cell r="J1459">
            <v>0</v>
          </cell>
          <cell r="K1459">
            <v>0</v>
          </cell>
        </row>
        <row r="1460">
          <cell r="A1460" t="str">
            <v>D00510</v>
          </cell>
          <cell r="B1460">
            <v>2</v>
          </cell>
          <cell r="C1460" t="str">
            <v>3.24</v>
          </cell>
          <cell r="D1460">
            <v>98179</v>
          </cell>
          <cell r="E1460" t="str">
            <v>측량기준점설치</v>
          </cell>
          <cell r="G1460" t="str">
            <v>EA</v>
          </cell>
          <cell r="H1460">
            <v>20790</v>
          </cell>
          <cell r="I1460">
            <v>10000</v>
          </cell>
          <cell r="J1460">
            <v>50000</v>
          </cell>
          <cell r="K1460">
            <v>0</v>
          </cell>
        </row>
        <row r="1461">
          <cell r="A1461" t="str">
            <v>D03114</v>
          </cell>
          <cell r="B1461">
            <v>549</v>
          </cell>
          <cell r="C1461" t="str">
            <v>3.25</v>
          </cell>
          <cell r="D1461">
            <v>98213</v>
          </cell>
          <cell r="E1461" t="str">
            <v>교대보호블럭.</v>
          </cell>
          <cell r="F1461" t="str">
            <v>(육교용)</v>
          </cell>
          <cell r="G1461" t="str">
            <v>M2</v>
          </cell>
          <cell r="H1461">
            <v>51842</v>
          </cell>
          <cell r="I1461">
            <v>30000</v>
          </cell>
          <cell r="J1461">
            <v>20000</v>
          </cell>
          <cell r="K1461">
            <v>0</v>
          </cell>
        </row>
        <row r="1462">
          <cell r="A1462" t="str">
            <v>D01504</v>
          </cell>
          <cell r="B1462">
            <v>549</v>
          </cell>
          <cell r="C1462" t="str">
            <v>3.26</v>
          </cell>
          <cell r="D1462">
            <v>98230</v>
          </cell>
          <cell r="E1462" t="str">
            <v>부직포</v>
          </cell>
          <cell r="G1462" t="str">
            <v>M2</v>
          </cell>
          <cell r="H1462">
            <v>969</v>
          </cell>
          <cell r="I1462">
            <v>400</v>
          </cell>
          <cell r="J1462">
            <v>2000</v>
          </cell>
          <cell r="K1462">
            <v>0</v>
          </cell>
        </row>
        <row r="1463">
          <cell r="A1463" t="str">
            <v>T2</v>
          </cell>
          <cell r="B1463">
            <v>1465</v>
          </cell>
          <cell r="C1463" t="str">
            <v>3.27</v>
          </cell>
          <cell r="D1463">
            <v>98239</v>
          </cell>
          <cell r="E1463" t="str">
            <v>전선관</v>
          </cell>
          <cell r="H1463">
            <v>0</v>
          </cell>
          <cell r="I1463">
            <v>0</v>
          </cell>
          <cell r="J1463">
            <v>0</v>
          </cell>
          <cell r="K1463">
            <v>0</v>
          </cell>
        </row>
        <row r="1464">
          <cell r="A1464" t="str">
            <v>D02137</v>
          </cell>
          <cell r="B1464">
            <v>3048</v>
          </cell>
          <cell r="D1464">
            <v>98247</v>
          </cell>
          <cell r="E1464" t="str">
            <v>전선관</v>
          </cell>
          <cell r="F1464" t="str">
            <v>PVCφ100mm</v>
          </cell>
          <cell r="G1464" t="str">
            <v>M</v>
          </cell>
          <cell r="H1464">
            <v>2789</v>
          </cell>
          <cell r="I1464">
            <v>1000</v>
          </cell>
          <cell r="J1464">
            <v>25000</v>
          </cell>
          <cell r="K1464">
            <v>0</v>
          </cell>
        </row>
        <row r="1465">
          <cell r="A1465" t="str">
            <v>D03315</v>
          </cell>
          <cell r="B1465">
            <v>1524</v>
          </cell>
          <cell r="D1465">
            <v>98264</v>
          </cell>
          <cell r="E1465" t="str">
            <v>전선관</v>
          </cell>
          <cell r="F1465" t="str">
            <v>PVCφ150mm</v>
          </cell>
          <cell r="G1465" t="str">
            <v>M</v>
          </cell>
          <cell r="H1465">
            <v>5301</v>
          </cell>
          <cell r="I1465">
            <v>2000</v>
          </cell>
          <cell r="J1465">
            <v>30000</v>
          </cell>
          <cell r="K1465">
            <v>0</v>
          </cell>
        </row>
        <row r="1466">
          <cell r="A1466" t="str">
            <v>E2</v>
          </cell>
          <cell r="B1466">
            <v>0</v>
          </cell>
          <cell r="C1466" t="str">
            <v>계</v>
          </cell>
          <cell r="D1466">
            <v>98273</v>
          </cell>
          <cell r="H1466">
            <v>0</v>
          </cell>
          <cell r="I1466">
            <v>0</v>
          </cell>
          <cell r="J1466">
            <v>0</v>
          </cell>
          <cell r="K1466">
            <v>0</v>
          </cell>
        </row>
        <row r="1467">
          <cell r="A1467" t="str">
            <v>D01248</v>
          </cell>
          <cell r="B1467">
            <v>1524</v>
          </cell>
          <cell r="C1467" t="str">
            <v>3.28</v>
          </cell>
          <cell r="D1467">
            <v>98281</v>
          </cell>
          <cell r="E1467" t="str">
            <v>난 간</v>
          </cell>
          <cell r="F1467" t="str">
            <v>교량용</v>
          </cell>
          <cell r="G1467" t="str">
            <v>M</v>
          </cell>
          <cell r="H1467">
            <v>175735</v>
          </cell>
          <cell r="I1467">
            <v>140000</v>
          </cell>
          <cell r="J1467">
            <v>175000</v>
          </cell>
          <cell r="K1467">
            <v>0</v>
          </cell>
        </row>
        <row r="1468">
          <cell r="A1468" t="str">
            <v>T2</v>
          </cell>
          <cell r="B1468">
            <v>1477</v>
          </cell>
          <cell r="C1468" t="str">
            <v>3.29</v>
          </cell>
          <cell r="D1468">
            <v>98298</v>
          </cell>
          <cell r="E1468" t="str">
            <v>강교제작및설치</v>
          </cell>
          <cell r="H1468">
            <v>0</v>
          </cell>
          <cell r="I1468">
            <v>0</v>
          </cell>
          <cell r="J1468">
            <v>0</v>
          </cell>
          <cell r="K1468">
            <v>0</v>
          </cell>
        </row>
        <row r="1469">
          <cell r="A1469" t="str">
            <v>T1</v>
          </cell>
          <cell r="B1469">
            <v>1471</v>
          </cell>
          <cell r="C1469" t="str">
            <v>a</v>
          </cell>
          <cell r="D1469">
            <v>98303</v>
          </cell>
          <cell r="E1469" t="str">
            <v>강교(크레인거치)</v>
          </cell>
          <cell r="H1469">
            <v>0</v>
          </cell>
          <cell r="I1469">
            <v>0</v>
          </cell>
          <cell r="J1469">
            <v>0</v>
          </cell>
          <cell r="K1469">
            <v>0</v>
          </cell>
        </row>
        <row r="1470">
          <cell r="A1470" t="str">
            <v>D03220</v>
          </cell>
          <cell r="B1470">
            <v>1546.865</v>
          </cell>
          <cell r="D1470">
            <v>98307</v>
          </cell>
          <cell r="E1470" t="str">
            <v>강교제작</v>
          </cell>
          <cell r="F1470" t="str">
            <v>(만경대교)</v>
          </cell>
          <cell r="G1470" t="str">
            <v>TON</v>
          </cell>
          <cell r="H1470">
            <v>1942515</v>
          </cell>
          <cell r="I1470">
            <v>1200000</v>
          </cell>
          <cell r="J1470">
            <v>1200000</v>
          </cell>
          <cell r="K1470">
            <v>0</v>
          </cell>
        </row>
        <row r="1471">
          <cell r="A1471" t="str">
            <v>D03229</v>
          </cell>
          <cell r="B1471">
            <v>1546.865</v>
          </cell>
          <cell r="D1471">
            <v>98313</v>
          </cell>
          <cell r="E1471" t="str">
            <v>강교운반및가설</v>
          </cell>
          <cell r="F1471" t="str">
            <v>(만경대교)</v>
          </cell>
          <cell r="G1471" t="str">
            <v>TON</v>
          </cell>
          <cell r="H1471">
            <v>396897</v>
          </cell>
          <cell r="I1471">
            <v>240000</v>
          </cell>
          <cell r="J1471">
            <v>250000</v>
          </cell>
          <cell r="K1471">
            <v>0</v>
          </cell>
        </row>
        <row r="1472">
          <cell r="A1472" t="str">
            <v>E1</v>
          </cell>
          <cell r="B1472">
            <v>0</v>
          </cell>
          <cell r="C1472" t="str">
            <v>소계</v>
          </cell>
          <cell r="D1472">
            <v>98314</v>
          </cell>
          <cell r="H1472">
            <v>0</v>
          </cell>
          <cell r="I1472">
            <v>0</v>
          </cell>
          <cell r="J1472">
            <v>0</v>
          </cell>
          <cell r="K1472">
            <v>0</v>
          </cell>
        </row>
        <row r="1473">
          <cell r="A1473" t="str">
            <v>T1</v>
          </cell>
          <cell r="B1473">
            <v>1476</v>
          </cell>
          <cell r="C1473" t="str">
            <v>b</v>
          </cell>
          <cell r="D1473">
            <v>98315</v>
          </cell>
          <cell r="E1473" t="str">
            <v>강교(I.L.M)</v>
          </cell>
          <cell r="H1473">
            <v>0</v>
          </cell>
          <cell r="I1473">
            <v>0</v>
          </cell>
          <cell r="J1473">
            <v>0</v>
          </cell>
          <cell r="K1473">
            <v>0</v>
          </cell>
        </row>
        <row r="1474">
          <cell r="A1474" t="str">
            <v>D03230</v>
          </cell>
          <cell r="B1474">
            <v>4252.8540000000003</v>
          </cell>
          <cell r="D1474">
            <v>98379</v>
          </cell>
          <cell r="E1474" t="str">
            <v>강교제작</v>
          </cell>
          <cell r="F1474" t="str">
            <v>(I.L.M만경대교)</v>
          </cell>
          <cell r="G1474" t="str">
            <v>TON</v>
          </cell>
          <cell r="H1474">
            <v>1929296</v>
          </cell>
          <cell r="I1474">
            <v>1250000</v>
          </cell>
          <cell r="J1474">
            <v>1250000</v>
          </cell>
          <cell r="K1474">
            <v>0</v>
          </cell>
        </row>
        <row r="1475">
          <cell r="A1475" t="str">
            <v>D03233</v>
          </cell>
          <cell r="B1475">
            <v>4252.8540000000003</v>
          </cell>
          <cell r="D1475">
            <v>98411</v>
          </cell>
          <cell r="E1475" t="str">
            <v>강교운반</v>
          </cell>
          <cell r="F1475" t="str">
            <v>(I.L.M만경대교)</v>
          </cell>
          <cell r="G1475" t="str">
            <v>TON</v>
          </cell>
          <cell r="H1475">
            <v>52618</v>
          </cell>
          <cell r="I1475">
            <v>45000</v>
          </cell>
          <cell r="J1475">
            <v>50000</v>
          </cell>
          <cell r="K1475">
            <v>0</v>
          </cell>
        </row>
        <row r="1476">
          <cell r="A1476" t="str">
            <v>D03253</v>
          </cell>
          <cell r="B1476">
            <v>4252.8540000000003</v>
          </cell>
          <cell r="D1476">
            <v>98419</v>
          </cell>
          <cell r="E1476" t="str">
            <v>강교인상 및 추진</v>
          </cell>
          <cell r="F1476" t="str">
            <v>(I.L.M만경대교)</v>
          </cell>
          <cell r="G1476" t="str">
            <v>TON</v>
          </cell>
          <cell r="H1476">
            <v>247451</v>
          </cell>
          <cell r="I1476">
            <v>247000</v>
          </cell>
          <cell r="J1476">
            <v>300000</v>
          </cell>
          <cell r="K1476">
            <v>0</v>
          </cell>
        </row>
        <row r="1477">
          <cell r="A1477" t="str">
            <v>E1</v>
          </cell>
          <cell r="B1477">
            <v>0</v>
          </cell>
          <cell r="C1477" t="str">
            <v>소계</v>
          </cell>
          <cell r="D1477">
            <v>98427</v>
          </cell>
          <cell r="H1477">
            <v>0</v>
          </cell>
          <cell r="I1477">
            <v>0</v>
          </cell>
          <cell r="J1477">
            <v>0</v>
          </cell>
          <cell r="K1477">
            <v>0</v>
          </cell>
        </row>
        <row r="1478">
          <cell r="A1478" t="str">
            <v>E2</v>
          </cell>
          <cell r="B1478">
            <v>0</v>
          </cell>
          <cell r="C1478" t="str">
            <v>계</v>
          </cell>
          <cell r="D1478">
            <v>98435</v>
          </cell>
          <cell r="H1478">
            <v>0</v>
          </cell>
          <cell r="I1478">
            <v>0</v>
          </cell>
          <cell r="J1478">
            <v>0</v>
          </cell>
          <cell r="K1478">
            <v>0</v>
          </cell>
        </row>
        <row r="1479">
          <cell r="A1479" t="str">
            <v>T2</v>
          </cell>
          <cell r="B1479">
            <v>1490</v>
          </cell>
          <cell r="C1479" t="str">
            <v>3.30</v>
          </cell>
          <cell r="D1479">
            <v>98443</v>
          </cell>
          <cell r="E1479" t="str">
            <v>강교도장</v>
          </cell>
          <cell r="H1479">
            <v>0</v>
          </cell>
          <cell r="I1479">
            <v>0</v>
          </cell>
          <cell r="J1479">
            <v>0</v>
          </cell>
          <cell r="K1479">
            <v>0</v>
          </cell>
        </row>
        <row r="1480">
          <cell r="A1480" t="str">
            <v>T1</v>
          </cell>
          <cell r="B1480">
            <v>1483</v>
          </cell>
          <cell r="C1480" t="str">
            <v>a</v>
          </cell>
          <cell r="D1480">
            <v>98507</v>
          </cell>
          <cell r="E1480" t="str">
            <v>강교내부도장</v>
          </cell>
          <cell r="H1480">
            <v>0</v>
          </cell>
          <cell r="I1480">
            <v>0</v>
          </cell>
          <cell r="J1480">
            <v>0</v>
          </cell>
          <cell r="K1480">
            <v>0</v>
          </cell>
        </row>
        <row r="1481">
          <cell r="A1481" t="str">
            <v>D01917</v>
          </cell>
          <cell r="B1481">
            <v>53956</v>
          </cell>
          <cell r="D1481">
            <v>98539</v>
          </cell>
          <cell r="E1481" t="str">
            <v>강교내부도장</v>
          </cell>
          <cell r="F1481" t="str">
            <v>(공장:중방식도장)</v>
          </cell>
          <cell r="G1481" t="str">
            <v>M2</v>
          </cell>
          <cell r="H1481">
            <v>11017</v>
          </cell>
          <cell r="I1481">
            <v>10000</v>
          </cell>
          <cell r="J1481">
            <v>12000</v>
          </cell>
          <cell r="K1481">
            <v>0</v>
          </cell>
        </row>
        <row r="1482">
          <cell r="A1482" t="str">
            <v>D01918</v>
          </cell>
          <cell r="B1482">
            <v>9087</v>
          </cell>
          <cell r="D1482">
            <v>98555</v>
          </cell>
          <cell r="E1482" t="str">
            <v>강교연결판도장</v>
          </cell>
          <cell r="F1482" t="str">
            <v>(공장:중방식도장)</v>
          </cell>
          <cell r="G1482" t="str">
            <v>M2</v>
          </cell>
          <cell r="H1482">
            <v>8609</v>
          </cell>
          <cell r="I1482">
            <v>7000</v>
          </cell>
          <cell r="J1482">
            <v>7000</v>
          </cell>
          <cell r="K1482">
            <v>0</v>
          </cell>
        </row>
        <row r="1483">
          <cell r="A1483" t="str">
            <v>D01955</v>
          </cell>
          <cell r="B1483">
            <v>1434</v>
          </cell>
          <cell r="D1483">
            <v>98563</v>
          </cell>
          <cell r="E1483" t="str">
            <v>내부볼트및연결판도장</v>
          </cell>
          <cell r="F1483" t="str">
            <v>(현장:중방식도장)</v>
          </cell>
          <cell r="G1483" t="str">
            <v>M2</v>
          </cell>
          <cell r="H1483">
            <v>26393</v>
          </cell>
          <cell r="I1483">
            <v>13000</v>
          </cell>
          <cell r="J1483">
            <v>14000</v>
          </cell>
          <cell r="K1483">
            <v>0</v>
          </cell>
        </row>
        <row r="1484">
          <cell r="A1484" t="str">
            <v>E1</v>
          </cell>
          <cell r="B1484">
            <v>0</v>
          </cell>
          <cell r="C1484" t="str">
            <v>소계</v>
          </cell>
          <cell r="D1484">
            <v>98567</v>
          </cell>
          <cell r="H1484">
            <v>0</v>
          </cell>
          <cell r="I1484">
            <v>0</v>
          </cell>
          <cell r="J1484">
            <v>0</v>
          </cell>
          <cell r="K1484">
            <v>0</v>
          </cell>
        </row>
        <row r="1485">
          <cell r="A1485" t="str">
            <v>T1</v>
          </cell>
          <cell r="B1485">
            <v>1489</v>
          </cell>
          <cell r="C1485" t="str">
            <v>b</v>
          </cell>
          <cell r="D1485">
            <v>98569</v>
          </cell>
          <cell r="E1485" t="str">
            <v>강교외부도장</v>
          </cell>
          <cell r="H1485">
            <v>0</v>
          </cell>
          <cell r="I1485">
            <v>0</v>
          </cell>
          <cell r="J1485">
            <v>0</v>
          </cell>
          <cell r="K1485">
            <v>0</v>
          </cell>
        </row>
        <row r="1486">
          <cell r="A1486" t="str">
            <v>D01919</v>
          </cell>
          <cell r="B1486">
            <v>32079</v>
          </cell>
          <cell r="D1486">
            <v>98570</v>
          </cell>
          <cell r="E1486" t="str">
            <v>강교외부도장</v>
          </cell>
          <cell r="F1486" t="str">
            <v>(공장:중방식도장)</v>
          </cell>
          <cell r="G1486" t="str">
            <v>M2</v>
          </cell>
          <cell r="H1486">
            <v>11604</v>
          </cell>
          <cell r="I1486">
            <v>9000</v>
          </cell>
          <cell r="J1486">
            <v>10000</v>
          </cell>
          <cell r="K1486">
            <v>0</v>
          </cell>
        </row>
        <row r="1487">
          <cell r="A1487" t="str">
            <v>D01923</v>
          </cell>
          <cell r="B1487">
            <v>30014</v>
          </cell>
          <cell r="D1487">
            <v>98571</v>
          </cell>
          <cell r="E1487" t="str">
            <v>강교외부도장</v>
          </cell>
          <cell r="F1487" t="str">
            <v>(현장:중방식도장)</v>
          </cell>
          <cell r="G1487" t="str">
            <v>M2</v>
          </cell>
          <cell r="H1487">
            <v>3149</v>
          </cell>
          <cell r="I1487">
            <v>3000</v>
          </cell>
          <cell r="J1487">
            <v>3000</v>
          </cell>
          <cell r="K1487">
            <v>0</v>
          </cell>
        </row>
        <row r="1488">
          <cell r="A1488" t="str">
            <v>D01920</v>
          </cell>
          <cell r="B1488">
            <v>8682</v>
          </cell>
          <cell r="D1488">
            <v>98635</v>
          </cell>
          <cell r="E1488" t="str">
            <v>외부포장면도장</v>
          </cell>
          <cell r="F1488" t="str">
            <v>(공장:중방식도장)</v>
          </cell>
          <cell r="G1488" t="str">
            <v>M2</v>
          </cell>
          <cell r="H1488">
            <v>10419</v>
          </cell>
          <cell r="I1488">
            <v>9000</v>
          </cell>
          <cell r="J1488">
            <v>9000</v>
          </cell>
          <cell r="K1488">
            <v>0</v>
          </cell>
        </row>
        <row r="1489">
          <cell r="A1489" t="str">
            <v>D01921</v>
          </cell>
          <cell r="B1489">
            <v>3136</v>
          </cell>
          <cell r="D1489">
            <v>98667</v>
          </cell>
          <cell r="E1489" t="str">
            <v>외부볼트및연결판도장</v>
          </cell>
          <cell r="F1489" t="str">
            <v>(현장:중방식도장)</v>
          </cell>
          <cell r="G1489" t="str">
            <v>M2</v>
          </cell>
          <cell r="H1489">
            <v>20064</v>
          </cell>
          <cell r="I1489">
            <v>13000</v>
          </cell>
          <cell r="J1489">
            <v>14000</v>
          </cell>
          <cell r="K1489">
            <v>0</v>
          </cell>
        </row>
        <row r="1490">
          <cell r="A1490" t="str">
            <v>E1</v>
          </cell>
          <cell r="B1490">
            <v>0</v>
          </cell>
          <cell r="C1490" t="str">
            <v>소계</v>
          </cell>
          <cell r="D1490">
            <v>98683</v>
          </cell>
          <cell r="H1490">
            <v>0</v>
          </cell>
          <cell r="I1490">
            <v>0</v>
          </cell>
          <cell r="J1490">
            <v>0</v>
          </cell>
          <cell r="K1490">
            <v>0</v>
          </cell>
        </row>
        <row r="1491">
          <cell r="A1491" t="str">
            <v>E2</v>
          </cell>
          <cell r="B1491">
            <v>0</v>
          </cell>
          <cell r="C1491" t="str">
            <v>계</v>
          </cell>
          <cell r="D1491">
            <v>98691</v>
          </cell>
          <cell r="H1491">
            <v>0</v>
          </cell>
          <cell r="I1491">
            <v>0</v>
          </cell>
          <cell r="J1491">
            <v>0</v>
          </cell>
          <cell r="K1491">
            <v>0</v>
          </cell>
        </row>
        <row r="1492">
          <cell r="A1492" t="str">
            <v>D03108</v>
          </cell>
          <cell r="B1492">
            <v>316</v>
          </cell>
          <cell r="C1492" t="str">
            <v>3.31</v>
          </cell>
          <cell r="D1492">
            <v>98695</v>
          </cell>
          <cell r="E1492" t="str">
            <v>S.T BOX내 조명시설</v>
          </cell>
          <cell r="G1492" t="str">
            <v>개소</v>
          </cell>
          <cell r="H1492">
            <v>131578</v>
          </cell>
          <cell r="I1492">
            <v>45000</v>
          </cell>
          <cell r="J1492">
            <v>50000</v>
          </cell>
          <cell r="K1492">
            <v>0</v>
          </cell>
        </row>
        <row r="1493">
          <cell r="A1493" t="str">
            <v>D02514</v>
          </cell>
          <cell r="B1493">
            <v>28</v>
          </cell>
          <cell r="C1493" t="str">
            <v>3.32</v>
          </cell>
          <cell r="D1493">
            <v>98697</v>
          </cell>
          <cell r="E1493" t="str">
            <v>교각점검로</v>
          </cell>
          <cell r="G1493" t="str">
            <v>개소</v>
          </cell>
          <cell r="H1493">
            <v>15866191</v>
          </cell>
          <cell r="I1493">
            <v>10000000</v>
          </cell>
          <cell r="J1493">
            <v>15000000</v>
          </cell>
          <cell r="K1493">
            <v>0</v>
          </cell>
        </row>
        <row r="1494">
          <cell r="A1494" t="str">
            <v>T2</v>
          </cell>
          <cell r="B1494">
            <v>1496</v>
          </cell>
          <cell r="C1494" t="str">
            <v>3.33</v>
          </cell>
          <cell r="D1494">
            <v>98698</v>
          </cell>
          <cell r="E1494" t="str">
            <v>비파괴검사</v>
          </cell>
          <cell r="H1494">
            <v>0</v>
          </cell>
          <cell r="I1494">
            <v>0</v>
          </cell>
          <cell r="J1494">
            <v>0</v>
          </cell>
          <cell r="K1494">
            <v>0</v>
          </cell>
        </row>
        <row r="1495">
          <cell r="A1495" t="str">
            <v>S00550</v>
          </cell>
          <cell r="B1495">
            <v>600</v>
          </cell>
          <cell r="D1495">
            <v>98699</v>
          </cell>
          <cell r="E1495" t="str">
            <v>자분탐상검사</v>
          </cell>
          <cell r="F1495" t="str">
            <v>(강  교)</v>
          </cell>
          <cell r="G1495" t="str">
            <v>M</v>
          </cell>
          <cell r="H1495">
            <v>27500</v>
          </cell>
          <cell r="I1495">
            <v>10000</v>
          </cell>
          <cell r="J1495">
            <v>10000</v>
          </cell>
          <cell r="K1495">
            <v>0</v>
          </cell>
        </row>
        <row r="1496">
          <cell r="A1496" t="str">
            <v>S00511</v>
          </cell>
          <cell r="B1496">
            <v>500</v>
          </cell>
          <cell r="D1496">
            <v>98763</v>
          </cell>
          <cell r="E1496" t="str">
            <v>방사선검사</v>
          </cell>
          <cell r="F1496" t="str">
            <v>(강  교)</v>
          </cell>
          <cell r="G1496" t="str">
            <v>매</v>
          </cell>
          <cell r="H1496">
            <v>41000</v>
          </cell>
          <cell r="I1496">
            <v>10000</v>
          </cell>
          <cell r="J1496">
            <v>10000</v>
          </cell>
          <cell r="K1496">
            <v>0</v>
          </cell>
        </row>
        <row r="1497">
          <cell r="A1497" t="str">
            <v>E2</v>
          </cell>
          <cell r="B1497">
            <v>0</v>
          </cell>
          <cell r="C1497" t="str">
            <v>계</v>
          </cell>
          <cell r="D1497">
            <v>98795</v>
          </cell>
          <cell r="H1497">
            <v>0</v>
          </cell>
          <cell r="I1497">
            <v>0</v>
          </cell>
          <cell r="J1497">
            <v>0</v>
          </cell>
          <cell r="K1497">
            <v>0</v>
          </cell>
        </row>
        <row r="1498">
          <cell r="A1498" t="str">
            <v>T2</v>
          </cell>
          <cell r="B1498">
            <v>1503</v>
          </cell>
          <cell r="C1498" t="str">
            <v>3.34</v>
          </cell>
          <cell r="D1498">
            <v>98955</v>
          </cell>
          <cell r="E1498" t="str">
            <v>레미콘구입</v>
          </cell>
          <cell r="H1498">
            <v>0</v>
          </cell>
          <cell r="I1498">
            <v>0</v>
          </cell>
          <cell r="J1498">
            <v>0</v>
          </cell>
          <cell r="K1498">
            <v>0</v>
          </cell>
        </row>
        <row r="1499">
          <cell r="A1499" t="str">
            <v>D03109</v>
          </cell>
          <cell r="B1499">
            <v>4890</v>
          </cell>
          <cell r="D1499">
            <v>99051</v>
          </cell>
          <cell r="E1499" t="str">
            <v>레미콘</v>
          </cell>
          <cell r="F1499" t="str">
            <v>(25-270-15:섬유)</v>
          </cell>
          <cell r="G1499" t="str">
            <v>M3</v>
          </cell>
          <cell r="H1499">
            <v>51494</v>
          </cell>
          <cell r="I1499">
            <v>51000</v>
          </cell>
          <cell r="J1499">
            <v>51000</v>
          </cell>
          <cell r="K1499">
            <v>0</v>
          </cell>
        </row>
        <row r="1500">
          <cell r="A1500" t="str">
            <v>M00276</v>
          </cell>
          <cell r="B1500">
            <v>12777</v>
          </cell>
          <cell r="D1500">
            <v>99067</v>
          </cell>
          <cell r="E1500" t="str">
            <v>레미콘</v>
          </cell>
          <cell r="F1500" t="str">
            <v>25-240-15</v>
          </cell>
          <cell r="G1500" t="str">
            <v>M3</v>
          </cell>
          <cell r="H1500">
            <v>48609</v>
          </cell>
          <cell r="I1500">
            <v>48000</v>
          </cell>
          <cell r="J1500">
            <v>48000</v>
          </cell>
          <cell r="K1500">
            <v>0</v>
          </cell>
        </row>
        <row r="1501">
          <cell r="A1501" t="str">
            <v>D03111</v>
          </cell>
          <cell r="B1501">
            <v>1056</v>
          </cell>
          <cell r="D1501">
            <v>99069</v>
          </cell>
          <cell r="E1501" t="str">
            <v>레미콘</v>
          </cell>
          <cell r="F1501" t="str">
            <v>(25-240-15:수중)</v>
          </cell>
          <cell r="G1501" t="str">
            <v>M3</v>
          </cell>
          <cell r="H1501">
            <v>126208</v>
          </cell>
          <cell r="I1501">
            <v>100000</v>
          </cell>
          <cell r="J1501">
            <v>100000</v>
          </cell>
          <cell r="K1501">
            <v>0</v>
          </cell>
        </row>
        <row r="1502">
          <cell r="A1502" t="str">
            <v>M01898</v>
          </cell>
          <cell r="B1502">
            <v>16</v>
          </cell>
          <cell r="D1502">
            <v>99071</v>
          </cell>
          <cell r="E1502" t="str">
            <v>레미콘</v>
          </cell>
          <cell r="F1502" t="str">
            <v>40-180-8</v>
          </cell>
          <cell r="G1502" t="str">
            <v>M3</v>
          </cell>
          <cell r="H1502">
            <v>40627</v>
          </cell>
          <cell r="I1502">
            <v>40000</v>
          </cell>
          <cell r="J1502">
            <v>40000</v>
          </cell>
          <cell r="K1502">
            <v>0</v>
          </cell>
        </row>
        <row r="1503">
          <cell r="A1503" t="str">
            <v>M01661</v>
          </cell>
          <cell r="B1503">
            <v>213</v>
          </cell>
          <cell r="D1503">
            <v>99075</v>
          </cell>
          <cell r="E1503" t="str">
            <v>레미콘</v>
          </cell>
          <cell r="F1503" t="str">
            <v>40-160-8</v>
          </cell>
          <cell r="G1503" t="str">
            <v>M3</v>
          </cell>
          <cell r="H1503">
            <v>39218</v>
          </cell>
          <cell r="I1503">
            <v>39000</v>
          </cell>
          <cell r="J1503">
            <v>39000</v>
          </cell>
          <cell r="K1503">
            <v>0</v>
          </cell>
        </row>
        <row r="1504">
          <cell r="A1504" t="str">
            <v>E2</v>
          </cell>
          <cell r="B1504">
            <v>0</v>
          </cell>
          <cell r="C1504" t="str">
            <v>계</v>
          </cell>
          <cell r="D1504">
            <v>99082</v>
          </cell>
          <cell r="H1504">
            <v>0</v>
          </cell>
          <cell r="I1504">
            <v>0</v>
          </cell>
          <cell r="J1504">
            <v>0</v>
          </cell>
          <cell r="K1504">
            <v>0</v>
          </cell>
        </row>
        <row r="1505">
          <cell r="A1505" t="str">
            <v>T2</v>
          </cell>
          <cell r="B1505">
            <v>1513</v>
          </cell>
          <cell r="C1505" t="str">
            <v>3.35</v>
          </cell>
          <cell r="D1505">
            <v>99083</v>
          </cell>
          <cell r="E1505" t="str">
            <v>철근구입</v>
          </cell>
          <cell r="H1505">
            <v>0</v>
          </cell>
          <cell r="I1505">
            <v>0</v>
          </cell>
          <cell r="J1505">
            <v>0</v>
          </cell>
          <cell r="K1505">
            <v>0</v>
          </cell>
        </row>
        <row r="1506">
          <cell r="A1506" t="str">
            <v>T1</v>
          </cell>
          <cell r="B1506">
            <v>1508</v>
          </cell>
          <cell r="C1506" t="str">
            <v>a</v>
          </cell>
          <cell r="D1506">
            <v>99147</v>
          </cell>
          <cell r="E1506" t="str">
            <v>철근구입</v>
          </cell>
          <cell r="F1506" t="str">
            <v>고강</v>
          </cell>
          <cell r="H1506">
            <v>0</v>
          </cell>
          <cell r="I1506">
            <v>0</v>
          </cell>
          <cell r="J1506">
            <v>0</v>
          </cell>
          <cell r="K1506">
            <v>0</v>
          </cell>
        </row>
        <row r="1507">
          <cell r="A1507" t="str">
            <v>D03100</v>
          </cell>
          <cell r="B1507">
            <v>29.614000000000001</v>
          </cell>
          <cell r="D1507">
            <v>99179</v>
          </cell>
          <cell r="E1507" t="str">
            <v>철근구입</v>
          </cell>
          <cell r="F1507" t="str">
            <v>H=13MM</v>
          </cell>
          <cell r="G1507" t="str">
            <v>TON</v>
          </cell>
          <cell r="H1507">
            <v>334600</v>
          </cell>
          <cell r="I1507">
            <v>334000</v>
          </cell>
          <cell r="J1507">
            <v>389000</v>
          </cell>
          <cell r="K1507">
            <v>0</v>
          </cell>
        </row>
        <row r="1508">
          <cell r="A1508" t="str">
            <v>D03101</v>
          </cell>
          <cell r="B1508">
            <v>1171.184</v>
          </cell>
          <cell r="D1508">
            <v>99307</v>
          </cell>
          <cell r="E1508" t="str">
            <v>철근구입</v>
          </cell>
          <cell r="F1508" t="str">
            <v>H=16MM-32MM</v>
          </cell>
          <cell r="G1508" t="str">
            <v>TON</v>
          </cell>
          <cell r="H1508">
            <v>330100</v>
          </cell>
          <cell r="I1508">
            <v>330000</v>
          </cell>
          <cell r="J1508">
            <v>384000</v>
          </cell>
          <cell r="K1508">
            <v>0</v>
          </cell>
        </row>
        <row r="1509">
          <cell r="A1509" t="str">
            <v>E1</v>
          </cell>
          <cell r="B1509">
            <v>0</v>
          </cell>
          <cell r="C1509" t="str">
            <v>소계</v>
          </cell>
          <cell r="D1509">
            <v>99963</v>
          </cell>
          <cell r="H1509">
            <v>0</v>
          </cell>
          <cell r="I1509">
            <v>0</v>
          </cell>
          <cell r="J1509">
            <v>0</v>
          </cell>
          <cell r="K1509">
            <v>0</v>
          </cell>
        </row>
        <row r="1510">
          <cell r="A1510" t="str">
            <v>T1</v>
          </cell>
          <cell r="B1510">
            <v>1512</v>
          </cell>
          <cell r="C1510" t="str">
            <v>b</v>
          </cell>
          <cell r="D1510">
            <v>100091</v>
          </cell>
          <cell r="E1510" t="str">
            <v>철근구입</v>
          </cell>
          <cell r="F1510" t="str">
            <v>연강</v>
          </cell>
          <cell r="H1510">
            <v>0</v>
          </cell>
          <cell r="I1510">
            <v>0</v>
          </cell>
          <cell r="J1510">
            <v>0</v>
          </cell>
          <cell r="K1510">
            <v>0</v>
          </cell>
        </row>
        <row r="1511">
          <cell r="A1511" t="str">
            <v>D03093</v>
          </cell>
          <cell r="B1511">
            <v>74.138000000000005</v>
          </cell>
          <cell r="D1511">
            <v>100123</v>
          </cell>
          <cell r="E1511" t="str">
            <v>철근구입</v>
          </cell>
          <cell r="F1511" t="str">
            <v>D=13MM</v>
          </cell>
          <cell r="G1511" t="str">
            <v>TON</v>
          </cell>
          <cell r="H1511">
            <v>325100</v>
          </cell>
          <cell r="I1511">
            <v>325000</v>
          </cell>
          <cell r="J1511">
            <v>374000</v>
          </cell>
          <cell r="K1511">
            <v>0</v>
          </cell>
        </row>
        <row r="1512">
          <cell r="A1512" t="str">
            <v>D03094</v>
          </cell>
          <cell r="B1512">
            <v>2368.5529999999999</v>
          </cell>
          <cell r="D1512">
            <v>100251</v>
          </cell>
          <cell r="E1512" t="str">
            <v>철근구입</v>
          </cell>
          <cell r="F1512" t="str">
            <v>D=16MM-32MM</v>
          </cell>
          <cell r="G1512" t="str">
            <v>TON</v>
          </cell>
          <cell r="H1512">
            <v>320100</v>
          </cell>
          <cell r="I1512">
            <v>320000</v>
          </cell>
          <cell r="J1512">
            <v>369000</v>
          </cell>
          <cell r="K1512">
            <v>0</v>
          </cell>
        </row>
        <row r="1513">
          <cell r="A1513" t="str">
            <v>E1</v>
          </cell>
          <cell r="B1513">
            <v>0</v>
          </cell>
          <cell r="C1513" t="str">
            <v>소계</v>
          </cell>
          <cell r="D1513">
            <v>100907</v>
          </cell>
          <cell r="H1513">
            <v>0</v>
          </cell>
          <cell r="I1513">
            <v>0</v>
          </cell>
          <cell r="J1513">
            <v>0</v>
          </cell>
          <cell r="K1513">
            <v>0</v>
          </cell>
        </row>
        <row r="1514">
          <cell r="A1514" t="str">
            <v>E2</v>
          </cell>
          <cell r="B1514">
            <v>0</v>
          </cell>
          <cell r="C1514" t="str">
            <v>계</v>
          </cell>
          <cell r="D1514">
            <v>100915</v>
          </cell>
          <cell r="H1514">
            <v>0</v>
          </cell>
          <cell r="I1514">
            <v>0</v>
          </cell>
          <cell r="J1514">
            <v>0</v>
          </cell>
          <cell r="K1514">
            <v>0</v>
          </cell>
        </row>
        <row r="1515">
          <cell r="A1515" t="str">
            <v>D03055</v>
          </cell>
          <cell r="B1515">
            <v>52</v>
          </cell>
          <cell r="C1515" t="str">
            <v>3.36</v>
          </cell>
          <cell r="D1515">
            <v>100923</v>
          </cell>
          <cell r="E1515" t="str">
            <v>교량유지관리용표지판</v>
          </cell>
          <cell r="F1515" t="str">
            <v>(내부번호판)</v>
          </cell>
          <cell r="G1515" t="str">
            <v>EA</v>
          </cell>
          <cell r="H1515">
            <v>20671</v>
          </cell>
          <cell r="I1515">
            <v>12000</v>
          </cell>
          <cell r="J1515">
            <v>65000</v>
          </cell>
          <cell r="K1515">
            <v>0</v>
          </cell>
        </row>
        <row r="1516">
          <cell r="A1516" t="str">
            <v>D02694</v>
          </cell>
          <cell r="B1516">
            <v>28</v>
          </cell>
          <cell r="C1516" t="str">
            <v>3.37</v>
          </cell>
          <cell r="D1516">
            <v>100939</v>
          </cell>
          <cell r="E1516" t="str">
            <v>교량유지관리용표지판</v>
          </cell>
          <cell r="F1516" t="str">
            <v>(교각번호판)</v>
          </cell>
          <cell r="G1516" t="str">
            <v>EA</v>
          </cell>
          <cell r="H1516">
            <v>48751</v>
          </cell>
          <cell r="I1516">
            <v>30000</v>
          </cell>
          <cell r="J1516">
            <v>70000</v>
          </cell>
          <cell r="K1516">
            <v>0</v>
          </cell>
        </row>
        <row r="1517">
          <cell r="A1517" t="str">
            <v>D03255</v>
          </cell>
          <cell r="B1517">
            <v>12</v>
          </cell>
          <cell r="C1517" t="str">
            <v>3.38</v>
          </cell>
          <cell r="D1517">
            <v>100955</v>
          </cell>
          <cell r="E1517" t="str">
            <v>우물통 슈</v>
          </cell>
          <cell r="F1517" t="str">
            <v>(만경대교)</v>
          </cell>
          <cell r="G1517" t="str">
            <v>기</v>
          </cell>
          <cell r="H1517">
            <v>12825093</v>
          </cell>
          <cell r="I1517">
            <v>10000000</v>
          </cell>
          <cell r="J1517">
            <v>12800000</v>
          </cell>
          <cell r="K1517">
            <v>0</v>
          </cell>
        </row>
        <row r="1518">
          <cell r="A1518" t="str">
            <v>D03388</v>
          </cell>
          <cell r="B1518">
            <v>12</v>
          </cell>
          <cell r="C1518" t="str">
            <v>3.39</v>
          </cell>
          <cell r="D1518">
            <v>100971</v>
          </cell>
          <cell r="E1518" t="str">
            <v>우물통재하</v>
          </cell>
          <cell r="F1518" t="str">
            <v>WATER JET</v>
          </cell>
          <cell r="G1518" t="str">
            <v>기</v>
          </cell>
          <cell r="H1518">
            <v>1266699</v>
          </cell>
          <cell r="I1518">
            <v>1000000</v>
          </cell>
          <cell r="J1518">
            <v>1260000</v>
          </cell>
          <cell r="K1518">
            <v>0</v>
          </cell>
        </row>
        <row r="1519">
          <cell r="A1519" t="str">
            <v>D03256</v>
          </cell>
          <cell r="B1519">
            <v>4769</v>
          </cell>
          <cell r="C1519" t="str">
            <v>3.40.</v>
          </cell>
          <cell r="D1519">
            <v>100979</v>
          </cell>
          <cell r="E1519" t="str">
            <v>우물통 속채움</v>
          </cell>
          <cell r="G1519" t="str">
            <v>M3</v>
          </cell>
          <cell r="H1519">
            <v>11658</v>
          </cell>
          <cell r="I1519">
            <v>8000</v>
          </cell>
          <cell r="J1519">
            <v>0</v>
          </cell>
          <cell r="K1519">
            <v>0</v>
          </cell>
        </row>
        <row r="1520">
          <cell r="A1520" t="str">
            <v>D03337</v>
          </cell>
          <cell r="B1520">
            <v>6</v>
          </cell>
          <cell r="C1520" t="str">
            <v>3.41</v>
          </cell>
          <cell r="D1520">
            <v>100983</v>
          </cell>
          <cell r="E1520" t="str">
            <v>가설교량</v>
          </cell>
          <cell r="G1520" t="str">
            <v>개소</v>
          </cell>
          <cell r="H1520">
            <v>194842742</v>
          </cell>
          <cell r="I1520">
            <v>60000000</v>
          </cell>
          <cell r="J1520">
            <v>194000000</v>
          </cell>
          <cell r="K1520">
            <v>0</v>
          </cell>
        </row>
        <row r="1521">
          <cell r="A1521" t="str">
            <v>D03387</v>
          </cell>
          <cell r="B1521">
            <v>6</v>
          </cell>
          <cell r="C1521" t="str">
            <v>3.42</v>
          </cell>
          <cell r="D1521">
            <v>100985</v>
          </cell>
          <cell r="E1521" t="str">
            <v>우물통가시설공</v>
          </cell>
          <cell r="G1521" t="str">
            <v>개소</v>
          </cell>
          <cell r="H1521">
            <v>179576605</v>
          </cell>
          <cell r="I1521">
            <v>60000000</v>
          </cell>
          <cell r="J1521">
            <v>179000000</v>
          </cell>
          <cell r="K1521">
            <v>0</v>
          </cell>
        </row>
        <row r="1522">
          <cell r="A1522" t="str">
            <v>E3</v>
          </cell>
          <cell r="B1522">
            <v>0</v>
          </cell>
          <cell r="C1522" t="str">
            <v>합계</v>
          </cell>
          <cell r="D1522">
            <v>100987</v>
          </cell>
          <cell r="H1522">
            <v>0</v>
          </cell>
          <cell r="I1522">
            <v>0</v>
          </cell>
          <cell r="J1522">
            <v>0</v>
          </cell>
          <cell r="K1522">
            <v>0</v>
          </cell>
        </row>
        <row r="1523">
          <cell r="A1523" t="str">
            <v>T3</v>
          </cell>
          <cell r="B1523">
            <v>1615</v>
          </cell>
          <cell r="C1523" t="str">
            <v>3-14)</v>
          </cell>
          <cell r="D1523">
            <v>101659</v>
          </cell>
          <cell r="E1523" t="str">
            <v>상리교</v>
          </cell>
          <cell r="H1523">
            <v>0</v>
          </cell>
          <cell r="I1523">
            <v>0</v>
          </cell>
          <cell r="J1523">
            <v>0</v>
          </cell>
          <cell r="K1523">
            <v>0</v>
          </cell>
        </row>
        <row r="1524">
          <cell r="A1524" t="str">
            <v>D00694</v>
          </cell>
          <cell r="B1524">
            <v>218</v>
          </cell>
          <cell r="C1524" t="str">
            <v>3.01</v>
          </cell>
          <cell r="D1524">
            <v>102075</v>
          </cell>
          <cell r="E1524" t="str">
            <v>구조물터파기</v>
          </cell>
          <cell r="F1524" t="str">
            <v>토사 육상(0-4M)</v>
          </cell>
          <cell r="G1524" t="str">
            <v>M3</v>
          </cell>
          <cell r="H1524">
            <v>4222</v>
          </cell>
          <cell r="I1524">
            <v>2600</v>
          </cell>
          <cell r="J1524">
            <v>2500</v>
          </cell>
          <cell r="K1524">
            <v>0</v>
          </cell>
        </row>
        <row r="1525">
          <cell r="A1525" t="str">
            <v>D03314</v>
          </cell>
          <cell r="B1525">
            <v>84</v>
          </cell>
          <cell r="C1525" t="str">
            <v>3.02</v>
          </cell>
          <cell r="D1525">
            <v>102103</v>
          </cell>
          <cell r="E1525" t="str">
            <v>되메우기</v>
          </cell>
          <cell r="F1525" t="str">
            <v>(기계70%+인력30%)</v>
          </cell>
          <cell r="G1525" t="str">
            <v>M3</v>
          </cell>
          <cell r="H1525">
            <v>5607</v>
          </cell>
          <cell r="I1525">
            <v>4500</v>
          </cell>
          <cell r="J1525">
            <v>4500</v>
          </cell>
          <cell r="K1525">
            <v>0</v>
          </cell>
        </row>
        <row r="1526">
          <cell r="A1526" t="str">
            <v>D03086</v>
          </cell>
          <cell r="B1526">
            <v>815</v>
          </cell>
          <cell r="C1526" t="str">
            <v>3.03</v>
          </cell>
          <cell r="D1526">
            <v>102105</v>
          </cell>
          <cell r="E1526" t="str">
            <v>뒷채움 및 다짐</v>
          </cell>
          <cell r="G1526" t="str">
            <v>M3</v>
          </cell>
          <cell r="H1526">
            <v>26348</v>
          </cell>
          <cell r="I1526">
            <v>13000</v>
          </cell>
          <cell r="J1526">
            <v>5000</v>
          </cell>
          <cell r="K1526">
            <v>0</v>
          </cell>
        </row>
        <row r="1527">
          <cell r="A1527" t="str">
            <v>T2</v>
          </cell>
          <cell r="B1527">
            <v>1531</v>
          </cell>
          <cell r="C1527" t="str">
            <v>3.04</v>
          </cell>
          <cell r="D1527">
            <v>102106</v>
          </cell>
          <cell r="E1527" t="str">
            <v>강관말뚝공</v>
          </cell>
          <cell r="H1527">
            <v>0</v>
          </cell>
          <cell r="I1527">
            <v>0</v>
          </cell>
          <cell r="J1527">
            <v>0</v>
          </cell>
          <cell r="K1527">
            <v>0</v>
          </cell>
        </row>
        <row r="1528">
          <cell r="A1528" t="str">
            <v>D02528</v>
          </cell>
          <cell r="B1528">
            <v>4233</v>
          </cell>
          <cell r="D1528">
            <v>102107</v>
          </cell>
          <cell r="E1528" t="str">
            <v>강관파일자재비</v>
          </cell>
          <cell r="F1528" t="str">
            <v>D=508MM t=9MM</v>
          </cell>
          <cell r="G1528" t="str">
            <v>M</v>
          </cell>
          <cell r="H1528">
            <v>50525</v>
          </cell>
          <cell r="I1528">
            <v>38000</v>
          </cell>
          <cell r="J1528">
            <v>48840</v>
          </cell>
          <cell r="K1528">
            <v>0</v>
          </cell>
        </row>
        <row r="1529">
          <cell r="A1529" t="str">
            <v>D03203</v>
          </cell>
          <cell r="B1529">
            <v>4006</v>
          </cell>
          <cell r="D1529">
            <v>102171</v>
          </cell>
          <cell r="E1529" t="str">
            <v>강관항타,상리교</v>
          </cell>
          <cell r="F1529" t="str">
            <v>D=508 t=9mm 15m이상</v>
          </cell>
          <cell r="G1529" t="str">
            <v>M</v>
          </cell>
          <cell r="H1529">
            <v>5367</v>
          </cell>
          <cell r="I1529">
            <v>4500</v>
          </cell>
          <cell r="J1529">
            <v>5300</v>
          </cell>
          <cell r="K1529">
            <v>0</v>
          </cell>
        </row>
        <row r="1530">
          <cell r="A1530" t="str">
            <v>D02530</v>
          </cell>
          <cell r="B1530">
            <v>128</v>
          </cell>
          <cell r="D1530">
            <v>102203</v>
          </cell>
          <cell r="E1530" t="str">
            <v>두부및선단보강</v>
          </cell>
          <cell r="F1530" t="str">
            <v>D=508mm t=9mm</v>
          </cell>
          <cell r="G1530" t="str">
            <v>본</v>
          </cell>
          <cell r="H1530">
            <v>159374</v>
          </cell>
          <cell r="I1530">
            <v>90000</v>
          </cell>
          <cell r="J1530">
            <v>100000</v>
          </cell>
          <cell r="K1530">
            <v>0</v>
          </cell>
        </row>
        <row r="1531">
          <cell r="A1531" t="str">
            <v>D01580</v>
          </cell>
          <cell r="B1531">
            <v>256</v>
          </cell>
          <cell r="D1531">
            <v>102211</v>
          </cell>
          <cell r="E1531" t="str">
            <v>강관말뚝이음</v>
          </cell>
          <cell r="F1531" t="str">
            <v>D=508mm t=9mm</v>
          </cell>
          <cell r="G1531" t="str">
            <v>EA</v>
          </cell>
          <cell r="H1531">
            <v>7742</v>
          </cell>
          <cell r="I1531">
            <v>5000</v>
          </cell>
          <cell r="J1531">
            <v>40000</v>
          </cell>
          <cell r="K1531">
            <v>0</v>
          </cell>
        </row>
        <row r="1532">
          <cell r="A1532" t="str">
            <v>E2</v>
          </cell>
          <cell r="B1532">
            <v>0</v>
          </cell>
          <cell r="C1532" t="str">
            <v>계</v>
          </cell>
          <cell r="D1532">
            <v>102219</v>
          </cell>
          <cell r="H1532">
            <v>0</v>
          </cell>
          <cell r="I1532">
            <v>0</v>
          </cell>
          <cell r="J1532">
            <v>0</v>
          </cell>
          <cell r="K1532">
            <v>0</v>
          </cell>
        </row>
        <row r="1533">
          <cell r="A1533" t="str">
            <v>T2</v>
          </cell>
          <cell r="B1533">
            <v>1536</v>
          </cell>
          <cell r="C1533" t="str">
            <v>3.05</v>
          </cell>
          <cell r="D1533">
            <v>102299</v>
          </cell>
          <cell r="E1533" t="str">
            <v>거푸집공</v>
          </cell>
          <cell r="H1533">
            <v>0</v>
          </cell>
          <cell r="I1533">
            <v>0</v>
          </cell>
          <cell r="J1533">
            <v>0</v>
          </cell>
          <cell r="K1533">
            <v>0</v>
          </cell>
        </row>
        <row r="1534">
          <cell r="A1534" t="str">
            <v>D00071</v>
          </cell>
          <cell r="B1534">
            <v>2302</v>
          </cell>
          <cell r="D1534">
            <v>102363</v>
          </cell>
          <cell r="E1534" t="str">
            <v>합판거푸집</v>
          </cell>
          <cell r="F1534" t="str">
            <v>(합판 3회)</v>
          </cell>
          <cell r="G1534" t="str">
            <v>M2</v>
          </cell>
          <cell r="H1534">
            <v>19340</v>
          </cell>
          <cell r="I1534">
            <v>19000</v>
          </cell>
          <cell r="J1534">
            <v>20000</v>
          </cell>
          <cell r="K1534">
            <v>0</v>
          </cell>
        </row>
        <row r="1535">
          <cell r="A1535" t="str">
            <v>D00072</v>
          </cell>
          <cell r="B1535">
            <v>143</v>
          </cell>
          <cell r="D1535">
            <v>102427</v>
          </cell>
          <cell r="E1535" t="str">
            <v>합판거푸집</v>
          </cell>
          <cell r="F1535" t="str">
            <v>(합판 4회)</v>
          </cell>
          <cell r="G1535" t="str">
            <v>M2</v>
          </cell>
          <cell r="H1535">
            <v>16534</v>
          </cell>
          <cell r="I1535">
            <v>16000</v>
          </cell>
          <cell r="J1535">
            <v>18000</v>
          </cell>
          <cell r="K1535">
            <v>0</v>
          </cell>
        </row>
        <row r="1536">
          <cell r="A1536" t="str">
            <v>D00074</v>
          </cell>
          <cell r="B1536">
            <v>71</v>
          </cell>
          <cell r="D1536">
            <v>102443</v>
          </cell>
          <cell r="E1536" t="str">
            <v>합판거푸집</v>
          </cell>
          <cell r="F1536" t="str">
            <v>(합판 6회)</v>
          </cell>
          <cell r="G1536" t="str">
            <v>M2</v>
          </cell>
          <cell r="H1536">
            <v>13530</v>
          </cell>
          <cell r="I1536">
            <v>13000</v>
          </cell>
          <cell r="J1536">
            <v>16000</v>
          </cell>
          <cell r="K1536">
            <v>0</v>
          </cell>
        </row>
        <row r="1537">
          <cell r="A1537" t="str">
            <v>E2</v>
          </cell>
          <cell r="B1537">
            <v>0</v>
          </cell>
          <cell r="C1537" t="str">
            <v>계</v>
          </cell>
          <cell r="D1537">
            <v>102473</v>
          </cell>
          <cell r="H1537">
            <v>0</v>
          </cell>
          <cell r="I1537">
            <v>0</v>
          </cell>
          <cell r="J1537">
            <v>0</v>
          </cell>
          <cell r="K1537">
            <v>0</v>
          </cell>
        </row>
        <row r="1538">
          <cell r="A1538" t="str">
            <v>D00957</v>
          </cell>
          <cell r="B1538">
            <v>763</v>
          </cell>
          <cell r="C1538" t="str">
            <v>3.06</v>
          </cell>
          <cell r="D1538">
            <v>102486</v>
          </cell>
          <cell r="E1538" t="str">
            <v>강관비계</v>
          </cell>
          <cell r="F1538" t="str">
            <v>(강관:0-30m)</v>
          </cell>
          <cell r="G1538" t="str">
            <v>M2</v>
          </cell>
          <cell r="H1538">
            <v>8958</v>
          </cell>
          <cell r="I1538">
            <v>8000</v>
          </cell>
          <cell r="J1538">
            <v>8500</v>
          </cell>
          <cell r="K1538">
            <v>0</v>
          </cell>
        </row>
        <row r="1539">
          <cell r="A1539" t="str">
            <v>T2</v>
          </cell>
          <cell r="B1539">
            <v>1541</v>
          </cell>
          <cell r="C1539" t="str">
            <v>3.07</v>
          </cell>
          <cell r="D1539">
            <v>102503</v>
          </cell>
          <cell r="E1539" t="str">
            <v>동바리공</v>
          </cell>
          <cell r="H1539">
            <v>0</v>
          </cell>
          <cell r="I1539">
            <v>0</v>
          </cell>
          <cell r="J1539">
            <v>0</v>
          </cell>
          <cell r="K1539">
            <v>0</v>
          </cell>
        </row>
        <row r="1540">
          <cell r="A1540" t="str">
            <v>D00640</v>
          </cell>
          <cell r="B1540">
            <v>353</v>
          </cell>
          <cell r="D1540">
            <v>102511</v>
          </cell>
          <cell r="E1540" t="str">
            <v>동바리</v>
          </cell>
          <cell r="F1540" t="str">
            <v>(목재 4회)</v>
          </cell>
          <cell r="G1540" t="str">
            <v>공M3</v>
          </cell>
          <cell r="H1540">
            <v>22201</v>
          </cell>
          <cell r="I1540">
            <v>12000</v>
          </cell>
          <cell r="J1540">
            <v>12000</v>
          </cell>
          <cell r="K1540">
            <v>0</v>
          </cell>
        </row>
        <row r="1541">
          <cell r="A1541" t="str">
            <v>D00412</v>
          </cell>
          <cell r="B1541">
            <v>77</v>
          </cell>
          <cell r="D1541">
            <v>102519</v>
          </cell>
          <cell r="E1541" t="str">
            <v>강관동바리</v>
          </cell>
          <cell r="F1541" t="str">
            <v>(강관)</v>
          </cell>
          <cell r="G1541" t="str">
            <v>공M3</v>
          </cell>
          <cell r="H1541">
            <v>18801</v>
          </cell>
          <cell r="I1541">
            <v>10000</v>
          </cell>
          <cell r="J1541">
            <v>8000</v>
          </cell>
          <cell r="K1541">
            <v>0</v>
          </cell>
        </row>
        <row r="1542">
          <cell r="A1542" t="str">
            <v>E2</v>
          </cell>
          <cell r="B1542">
            <v>0</v>
          </cell>
          <cell r="C1542" t="str">
            <v>계</v>
          </cell>
          <cell r="D1542">
            <v>102527</v>
          </cell>
          <cell r="H1542">
            <v>0</v>
          </cell>
          <cell r="I1542">
            <v>0</v>
          </cell>
          <cell r="J1542">
            <v>0</v>
          </cell>
          <cell r="K1542">
            <v>0</v>
          </cell>
        </row>
        <row r="1543">
          <cell r="A1543" t="str">
            <v>T2</v>
          </cell>
          <cell r="B1543">
            <v>1545</v>
          </cell>
          <cell r="C1543" t="str">
            <v>3.08</v>
          </cell>
          <cell r="D1543">
            <v>102535</v>
          </cell>
          <cell r="E1543" t="str">
            <v>시공이음</v>
          </cell>
          <cell r="H1543">
            <v>0</v>
          </cell>
          <cell r="I1543">
            <v>0</v>
          </cell>
          <cell r="J1543">
            <v>0</v>
          </cell>
          <cell r="K1543">
            <v>0</v>
          </cell>
        </row>
        <row r="1544">
          <cell r="A1544" t="str">
            <v>D03261</v>
          </cell>
          <cell r="B1544">
            <v>105</v>
          </cell>
          <cell r="D1544">
            <v>102539</v>
          </cell>
          <cell r="E1544" t="str">
            <v>시공이음.</v>
          </cell>
          <cell r="F1544" t="str">
            <v>(스치로폴:T=10㎜)</v>
          </cell>
          <cell r="G1544" t="str">
            <v>M2</v>
          </cell>
          <cell r="H1544">
            <v>647</v>
          </cell>
          <cell r="I1544">
            <v>600</v>
          </cell>
          <cell r="J1544">
            <v>2000</v>
          </cell>
          <cell r="K1544">
            <v>0</v>
          </cell>
        </row>
        <row r="1545">
          <cell r="A1545" t="str">
            <v>D01505</v>
          </cell>
          <cell r="B1545">
            <v>25</v>
          </cell>
          <cell r="D1545">
            <v>102543</v>
          </cell>
          <cell r="E1545" t="str">
            <v>시공이음</v>
          </cell>
          <cell r="F1545" t="str">
            <v>(스치로폴:T=20㎜)</v>
          </cell>
          <cell r="G1545" t="str">
            <v>M2</v>
          </cell>
          <cell r="H1545">
            <v>1296</v>
          </cell>
          <cell r="I1545">
            <v>1000</v>
          </cell>
          <cell r="J1545">
            <v>3500</v>
          </cell>
          <cell r="K1545">
            <v>0</v>
          </cell>
        </row>
        <row r="1546">
          <cell r="A1546" t="str">
            <v>E2</v>
          </cell>
          <cell r="B1546">
            <v>0</v>
          </cell>
          <cell r="C1546" t="str">
            <v>계</v>
          </cell>
          <cell r="D1546">
            <v>102673</v>
          </cell>
          <cell r="H1546">
            <v>0</v>
          </cell>
          <cell r="I1546">
            <v>0</v>
          </cell>
          <cell r="J1546">
            <v>0</v>
          </cell>
          <cell r="K1546">
            <v>0</v>
          </cell>
        </row>
        <row r="1547">
          <cell r="A1547" t="str">
            <v>T2</v>
          </cell>
          <cell r="B1547">
            <v>1549</v>
          </cell>
          <cell r="C1547" t="str">
            <v>3.09</v>
          </cell>
          <cell r="D1547">
            <v>102675</v>
          </cell>
          <cell r="E1547" t="str">
            <v>철근가공조립</v>
          </cell>
          <cell r="H1547">
            <v>0</v>
          </cell>
          <cell r="I1547">
            <v>0</v>
          </cell>
          <cell r="J1547">
            <v>0</v>
          </cell>
          <cell r="K1547">
            <v>0</v>
          </cell>
        </row>
        <row r="1548">
          <cell r="A1548" t="str">
            <v>D00326</v>
          </cell>
          <cell r="B1548">
            <v>136.13999999999999</v>
          </cell>
          <cell r="D1548">
            <v>102677</v>
          </cell>
          <cell r="E1548" t="str">
            <v>철근가공조립</v>
          </cell>
          <cell r="F1548" t="str">
            <v>(보 통)</v>
          </cell>
          <cell r="G1548" t="str">
            <v>TON</v>
          </cell>
          <cell r="H1548">
            <v>398697</v>
          </cell>
          <cell r="I1548">
            <v>300000</v>
          </cell>
          <cell r="J1548">
            <v>280000</v>
          </cell>
          <cell r="K1548">
            <v>0</v>
          </cell>
        </row>
        <row r="1549">
          <cell r="A1549" t="str">
            <v>D00327</v>
          </cell>
          <cell r="B1549">
            <v>56.142000000000003</v>
          </cell>
          <cell r="D1549">
            <v>102678</v>
          </cell>
          <cell r="E1549" t="str">
            <v>철근가공조립</v>
          </cell>
          <cell r="F1549" t="str">
            <v>(복 잡)</v>
          </cell>
          <cell r="G1549" t="str">
            <v>TON</v>
          </cell>
          <cell r="H1549">
            <v>500175</v>
          </cell>
          <cell r="I1549">
            <v>350000</v>
          </cell>
          <cell r="J1549">
            <v>300000</v>
          </cell>
          <cell r="K1549">
            <v>0</v>
          </cell>
        </row>
        <row r="1550">
          <cell r="A1550" t="str">
            <v>E2</v>
          </cell>
          <cell r="B1550">
            <v>0</v>
          </cell>
          <cell r="C1550" t="str">
            <v>계</v>
          </cell>
          <cell r="D1550">
            <v>102679</v>
          </cell>
          <cell r="H1550">
            <v>0</v>
          </cell>
          <cell r="I1550">
            <v>0</v>
          </cell>
          <cell r="J1550">
            <v>0</v>
          </cell>
          <cell r="K1550">
            <v>0</v>
          </cell>
        </row>
        <row r="1551">
          <cell r="A1551" t="str">
            <v>T2</v>
          </cell>
          <cell r="B1551">
            <v>1553</v>
          </cell>
          <cell r="C1551" t="str">
            <v>3.10</v>
          </cell>
          <cell r="D1551">
            <v>102743</v>
          </cell>
          <cell r="E1551" t="str">
            <v>거푸집간격제</v>
          </cell>
          <cell r="H1551">
            <v>0</v>
          </cell>
          <cell r="I1551">
            <v>0</v>
          </cell>
          <cell r="J1551">
            <v>0</v>
          </cell>
          <cell r="K1551">
            <v>0</v>
          </cell>
        </row>
        <row r="1552">
          <cell r="A1552" t="str">
            <v>D01510</v>
          </cell>
          <cell r="B1552">
            <v>1214</v>
          </cell>
          <cell r="D1552">
            <v>102775</v>
          </cell>
          <cell r="E1552" t="str">
            <v>스페이서(수평용)</v>
          </cell>
          <cell r="F1552" t="str">
            <v>(암거,교량)</v>
          </cell>
          <cell r="G1552" t="str">
            <v>M2</v>
          </cell>
          <cell r="H1552">
            <v>411</v>
          </cell>
          <cell r="I1552">
            <v>400</v>
          </cell>
          <cell r="J1552">
            <v>500</v>
          </cell>
          <cell r="K1552">
            <v>0</v>
          </cell>
        </row>
        <row r="1553">
          <cell r="A1553" t="str">
            <v>D03263</v>
          </cell>
          <cell r="B1553">
            <v>1023</v>
          </cell>
          <cell r="D1553">
            <v>102791</v>
          </cell>
          <cell r="E1553" t="str">
            <v>스페이서(수직용)</v>
          </cell>
          <cell r="F1553" t="str">
            <v>(암거,교량)</v>
          </cell>
          <cell r="G1553" t="str">
            <v>M2</v>
          </cell>
          <cell r="H1553">
            <v>588</v>
          </cell>
          <cell r="I1553">
            <v>500</v>
          </cell>
          <cell r="J1553">
            <v>700</v>
          </cell>
          <cell r="K1553">
            <v>0</v>
          </cell>
        </row>
        <row r="1554">
          <cell r="A1554" t="str">
            <v>E2</v>
          </cell>
          <cell r="B1554">
            <v>0</v>
          </cell>
          <cell r="C1554" t="str">
            <v>계</v>
          </cell>
          <cell r="D1554">
            <v>102799</v>
          </cell>
          <cell r="H1554">
            <v>0</v>
          </cell>
          <cell r="I1554">
            <v>0</v>
          </cell>
          <cell r="J1554">
            <v>0</v>
          </cell>
          <cell r="K1554">
            <v>0</v>
          </cell>
        </row>
        <row r="1555">
          <cell r="A1555" t="str">
            <v>T2</v>
          </cell>
          <cell r="B1555">
            <v>1557</v>
          </cell>
          <cell r="C1555" t="str">
            <v>3.11</v>
          </cell>
          <cell r="D1555">
            <v>102803</v>
          </cell>
          <cell r="E1555" t="str">
            <v>콘크리트타설공</v>
          </cell>
          <cell r="H1555">
            <v>0</v>
          </cell>
          <cell r="I1555">
            <v>0</v>
          </cell>
          <cell r="J1555">
            <v>0</v>
          </cell>
          <cell r="K1555">
            <v>0</v>
          </cell>
        </row>
        <row r="1556">
          <cell r="A1556" t="str">
            <v>D02624</v>
          </cell>
          <cell r="B1556">
            <v>80</v>
          </cell>
          <cell r="D1556">
            <v>102806</v>
          </cell>
          <cell r="E1556" t="str">
            <v>콘크리트타설</v>
          </cell>
          <cell r="F1556" t="str">
            <v>(무근:VIB제외)</v>
          </cell>
          <cell r="G1556" t="str">
            <v>M3</v>
          </cell>
          <cell r="H1556">
            <v>20866</v>
          </cell>
          <cell r="I1556">
            <v>16000</v>
          </cell>
          <cell r="J1556">
            <v>16000</v>
          </cell>
          <cell r="K1556">
            <v>0</v>
          </cell>
        </row>
        <row r="1557">
          <cell r="A1557" t="str">
            <v>D02626</v>
          </cell>
          <cell r="B1557">
            <v>1154</v>
          </cell>
          <cell r="D1557">
            <v>102807</v>
          </cell>
          <cell r="E1557" t="str">
            <v>철근콘크리트타설</v>
          </cell>
          <cell r="F1557" t="str">
            <v>(펌프카:15M이하:VIB)</v>
          </cell>
          <cell r="G1557" t="str">
            <v>M3</v>
          </cell>
          <cell r="H1557">
            <v>10319</v>
          </cell>
          <cell r="I1557">
            <v>10000</v>
          </cell>
          <cell r="J1557">
            <v>17000</v>
          </cell>
          <cell r="K1557">
            <v>0</v>
          </cell>
        </row>
        <row r="1558">
          <cell r="A1558" t="str">
            <v>E2</v>
          </cell>
          <cell r="B1558">
            <v>0</v>
          </cell>
          <cell r="C1558" t="str">
            <v>계</v>
          </cell>
          <cell r="D1558">
            <v>102935</v>
          </cell>
          <cell r="H1558">
            <v>0</v>
          </cell>
          <cell r="I1558">
            <v>0</v>
          </cell>
          <cell r="J1558">
            <v>0</v>
          </cell>
          <cell r="K1558">
            <v>0</v>
          </cell>
        </row>
        <row r="1559">
          <cell r="A1559" t="str">
            <v>T2</v>
          </cell>
          <cell r="B1559">
            <v>1561</v>
          </cell>
          <cell r="C1559" t="str">
            <v>3.12</v>
          </cell>
          <cell r="D1559">
            <v>102967</v>
          </cell>
          <cell r="E1559" t="str">
            <v>표면처리</v>
          </cell>
          <cell r="H1559">
            <v>0</v>
          </cell>
          <cell r="I1559">
            <v>0</v>
          </cell>
          <cell r="J1559">
            <v>0</v>
          </cell>
          <cell r="K1559">
            <v>0</v>
          </cell>
        </row>
        <row r="1560">
          <cell r="A1560" t="str">
            <v>D01944</v>
          </cell>
          <cell r="B1560">
            <v>681</v>
          </cell>
          <cell r="D1560">
            <v>102999</v>
          </cell>
          <cell r="E1560" t="str">
            <v>슬래브면고르기</v>
          </cell>
          <cell r="F1560" t="str">
            <v>(데크피니샤)</v>
          </cell>
          <cell r="G1560" t="str">
            <v>M2</v>
          </cell>
          <cell r="H1560">
            <v>486</v>
          </cell>
          <cell r="I1560">
            <v>400</v>
          </cell>
          <cell r="J1560">
            <v>4500</v>
          </cell>
          <cell r="K1560">
            <v>0</v>
          </cell>
        </row>
        <row r="1561">
          <cell r="A1561" t="str">
            <v>D00493</v>
          </cell>
          <cell r="B1561">
            <v>681</v>
          </cell>
          <cell r="D1561">
            <v>103031</v>
          </cell>
          <cell r="E1561" t="str">
            <v>슬라브양생</v>
          </cell>
          <cell r="G1561" t="str">
            <v>M2</v>
          </cell>
          <cell r="H1561">
            <v>328</v>
          </cell>
          <cell r="I1561">
            <v>300</v>
          </cell>
          <cell r="J1561">
            <v>600</v>
          </cell>
          <cell r="K1561">
            <v>0</v>
          </cell>
        </row>
        <row r="1562">
          <cell r="A1562" t="str">
            <v>E2</v>
          </cell>
          <cell r="B1562">
            <v>0</v>
          </cell>
          <cell r="C1562" t="str">
            <v>계</v>
          </cell>
          <cell r="D1562">
            <v>103047</v>
          </cell>
          <cell r="H1562">
            <v>0</v>
          </cell>
          <cell r="I1562">
            <v>0</v>
          </cell>
          <cell r="J1562">
            <v>0</v>
          </cell>
          <cell r="K1562">
            <v>0</v>
          </cell>
        </row>
        <row r="1563">
          <cell r="A1563" t="str">
            <v>T2</v>
          </cell>
          <cell r="B1563">
            <v>1567</v>
          </cell>
          <cell r="C1563" t="str">
            <v>3.13</v>
          </cell>
          <cell r="D1563">
            <v>103175</v>
          </cell>
          <cell r="E1563" t="str">
            <v>교량받침</v>
          </cell>
          <cell r="H1563">
            <v>0</v>
          </cell>
          <cell r="I1563">
            <v>0</v>
          </cell>
          <cell r="J1563">
            <v>0</v>
          </cell>
          <cell r="K1563">
            <v>0</v>
          </cell>
        </row>
        <row r="1564">
          <cell r="A1564" t="str">
            <v>D02409</v>
          </cell>
          <cell r="B1564">
            <v>2</v>
          </cell>
          <cell r="D1564">
            <v>103303</v>
          </cell>
          <cell r="E1564" t="str">
            <v>교좌장치(탄성받침)</v>
          </cell>
          <cell r="F1564" t="str">
            <v>(고정단: 135TON)</v>
          </cell>
          <cell r="G1564" t="str">
            <v>SET</v>
          </cell>
          <cell r="H1564">
            <v>2625825</v>
          </cell>
          <cell r="I1564">
            <v>1800000</v>
          </cell>
          <cell r="J1564">
            <v>1865500</v>
          </cell>
          <cell r="K1564">
            <v>0</v>
          </cell>
        </row>
        <row r="1565">
          <cell r="A1565" t="str">
            <v>D02419</v>
          </cell>
          <cell r="B1565">
            <v>2</v>
          </cell>
          <cell r="D1565">
            <v>103367</v>
          </cell>
          <cell r="E1565" t="str">
            <v>교좌장치(탄성받침)</v>
          </cell>
          <cell r="F1565" t="str">
            <v>(종방향: 135TON)</v>
          </cell>
          <cell r="G1565" t="str">
            <v>SET</v>
          </cell>
          <cell r="H1565">
            <v>2585825</v>
          </cell>
          <cell r="I1565">
            <v>1800000</v>
          </cell>
          <cell r="J1565">
            <v>1833000</v>
          </cell>
          <cell r="K1565">
            <v>0</v>
          </cell>
        </row>
        <row r="1566">
          <cell r="A1566" t="str">
            <v>D02420</v>
          </cell>
          <cell r="B1566">
            <v>8</v>
          </cell>
          <cell r="D1566">
            <v>103399</v>
          </cell>
          <cell r="E1566" t="str">
            <v>교좌장치(탄성받침)</v>
          </cell>
          <cell r="F1566" t="str">
            <v>(횡방향: 135TON)</v>
          </cell>
          <cell r="G1566" t="str">
            <v>SET</v>
          </cell>
          <cell r="H1566">
            <v>2585825</v>
          </cell>
          <cell r="I1566">
            <v>1800000</v>
          </cell>
          <cell r="J1566">
            <v>1560000</v>
          </cell>
          <cell r="K1566">
            <v>0</v>
          </cell>
        </row>
        <row r="1567">
          <cell r="A1567" t="str">
            <v>D02427</v>
          </cell>
          <cell r="B1567">
            <v>8</v>
          </cell>
          <cell r="D1567">
            <v>103415</v>
          </cell>
          <cell r="E1567" t="str">
            <v>교좌장치(탄성받침)</v>
          </cell>
          <cell r="F1567" t="str">
            <v>(양방향: 135TON)</v>
          </cell>
          <cell r="G1567" t="str">
            <v>SET</v>
          </cell>
          <cell r="H1567">
            <v>2215825</v>
          </cell>
          <cell r="I1567">
            <v>1800000</v>
          </cell>
          <cell r="J1567">
            <v>1865500</v>
          </cell>
          <cell r="K1567">
            <v>0</v>
          </cell>
        </row>
        <row r="1568">
          <cell r="A1568" t="str">
            <v>E2</v>
          </cell>
          <cell r="B1568">
            <v>0</v>
          </cell>
          <cell r="C1568" t="str">
            <v>계</v>
          </cell>
          <cell r="D1568">
            <v>103427</v>
          </cell>
          <cell r="H1568">
            <v>0</v>
          </cell>
          <cell r="I1568">
            <v>0</v>
          </cell>
          <cell r="J1568">
            <v>0</v>
          </cell>
          <cell r="K1568">
            <v>0</v>
          </cell>
        </row>
        <row r="1569">
          <cell r="A1569" t="str">
            <v>D02936</v>
          </cell>
          <cell r="B1569">
            <v>40</v>
          </cell>
          <cell r="C1569" t="str">
            <v>3.14</v>
          </cell>
          <cell r="D1569">
            <v>103706</v>
          </cell>
          <cell r="E1569" t="str">
            <v>신축이음장치</v>
          </cell>
          <cell r="F1569" t="str">
            <v>(NO-50)</v>
          </cell>
          <cell r="G1569" t="str">
            <v>M</v>
          </cell>
          <cell r="H1569">
            <v>282695</v>
          </cell>
          <cell r="I1569">
            <v>200000</v>
          </cell>
          <cell r="J1569">
            <v>350000</v>
          </cell>
          <cell r="K1569">
            <v>0</v>
          </cell>
        </row>
        <row r="1570">
          <cell r="A1570" t="str">
            <v>T2</v>
          </cell>
          <cell r="B1570">
            <v>1572</v>
          </cell>
          <cell r="C1570" t="str">
            <v>3.15</v>
          </cell>
          <cell r="D1570">
            <v>103714</v>
          </cell>
          <cell r="E1570" t="str">
            <v>방수공</v>
          </cell>
          <cell r="H1570">
            <v>0</v>
          </cell>
          <cell r="I1570">
            <v>0</v>
          </cell>
          <cell r="J1570">
            <v>0</v>
          </cell>
          <cell r="K1570">
            <v>0</v>
          </cell>
        </row>
        <row r="1571">
          <cell r="A1571" t="str">
            <v>D00495</v>
          </cell>
          <cell r="B1571">
            <v>681</v>
          </cell>
          <cell r="D1571">
            <v>103718</v>
          </cell>
          <cell r="E1571" t="str">
            <v>교면방수</v>
          </cell>
          <cell r="F1571" t="str">
            <v>도막방수</v>
          </cell>
          <cell r="G1571" t="str">
            <v>M2</v>
          </cell>
          <cell r="H1571">
            <v>20568</v>
          </cell>
          <cell r="I1571">
            <v>10000</v>
          </cell>
          <cell r="J1571">
            <v>20000</v>
          </cell>
          <cell r="K1571">
            <v>0</v>
          </cell>
        </row>
        <row r="1572">
          <cell r="A1572" t="str">
            <v>D03089</v>
          </cell>
          <cell r="B1572">
            <v>144</v>
          </cell>
          <cell r="D1572">
            <v>103719</v>
          </cell>
          <cell r="E1572" t="str">
            <v>아스팔트 배면방수</v>
          </cell>
          <cell r="G1572" t="str">
            <v>M2</v>
          </cell>
          <cell r="H1572">
            <v>4671</v>
          </cell>
          <cell r="I1572">
            <v>2000</v>
          </cell>
          <cell r="J1572">
            <v>15000</v>
          </cell>
          <cell r="K1572">
            <v>0</v>
          </cell>
        </row>
        <row r="1573">
          <cell r="A1573" t="str">
            <v>E2</v>
          </cell>
          <cell r="B1573">
            <v>0</v>
          </cell>
          <cell r="C1573" t="str">
            <v>계</v>
          </cell>
          <cell r="D1573">
            <v>103720</v>
          </cell>
          <cell r="H1573">
            <v>0</v>
          </cell>
          <cell r="I1573">
            <v>0</v>
          </cell>
          <cell r="J1573">
            <v>0</v>
          </cell>
          <cell r="K1573">
            <v>0</v>
          </cell>
        </row>
        <row r="1574">
          <cell r="A1574" t="str">
            <v>D02725</v>
          </cell>
          <cell r="B1574">
            <v>100</v>
          </cell>
          <cell r="C1574" t="str">
            <v>3.16</v>
          </cell>
          <cell r="D1574">
            <v>103721</v>
          </cell>
          <cell r="E1574" t="str">
            <v>다우웰바</v>
          </cell>
          <cell r="G1574" t="str">
            <v>EA</v>
          </cell>
          <cell r="H1574">
            <v>7781</v>
          </cell>
          <cell r="I1574">
            <v>4000</v>
          </cell>
          <cell r="J1574">
            <v>6000</v>
          </cell>
          <cell r="K1574">
            <v>0</v>
          </cell>
        </row>
        <row r="1575">
          <cell r="A1575" t="str">
            <v>T2</v>
          </cell>
          <cell r="B1575">
            <v>1577</v>
          </cell>
          <cell r="C1575" t="str">
            <v>3.17</v>
          </cell>
          <cell r="D1575">
            <v>103722</v>
          </cell>
          <cell r="E1575" t="str">
            <v>무수축콘크리트</v>
          </cell>
          <cell r="H1575">
            <v>0</v>
          </cell>
          <cell r="I1575">
            <v>0</v>
          </cell>
          <cell r="J1575">
            <v>0</v>
          </cell>
          <cell r="K1575">
            <v>0</v>
          </cell>
        </row>
        <row r="1576">
          <cell r="A1576" t="str">
            <v>D00662</v>
          </cell>
          <cell r="B1576">
            <v>0.82299999999999995</v>
          </cell>
          <cell r="D1576">
            <v>103786</v>
          </cell>
          <cell r="E1576" t="str">
            <v>무수축몰탈</v>
          </cell>
          <cell r="G1576" t="str">
            <v>M3</v>
          </cell>
          <cell r="H1576">
            <v>159325</v>
          </cell>
          <cell r="I1576">
            <v>130000</v>
          </cell>
          <cell r="J1576">
            <v>130000</v>
          </cell>
          <cell r="K1576">
            <v>0</v>
          </cell>
        </row>
        <row r="1577">
          <cell r="A1577" t="str">
            <v>D00498</v>
          </cell>
          <cell r="B1577">
            <v>3.702</v>
          </cell>
          <cell r="D1577">
            <v>103818</v>
          </cell>
          <cell r="E1577" t="str">
            <v>무수축콘크리트</v>
          </cell>
          <cell r="G1577" t="str">
            <v>M3</v>
          </cell>
          <cell r="H1577">
            <v>208026</v>
          </cell>
          <cell r="I1577">
            <v>170000</v>
          </cell>
          <cell r="J1577">
            <v>170000</v>
          </cell>
          <cell r="K1577">
            <v>0</v>
          </cell>
        </row>
        <row r="1578">
          <cell r="A1578" t="str">
            <v>E2</v>
          </cell>
          <cell r="B1578">
            <v>0</v>
          </cell>
          <cell r="C1578" t="str">
            <v>계</v>
          </cell>
          <cell r="D1578">
            <v>103834</v>
          </cell>
          <cell r="H1578">
            <v>0</v>
          </cell>
          <cell r="I1578">
            <v>0</v>
          </cell>
          <cell r="J1578">
            <v>0</v>
          </cell>
          <cell r="K1578">
            <v>0</v>
          </cell>
        </row>
        <row r="1579">
          <cell r="A1579" t="str">
            <v>T2</v>
          </cell>
          <cell r="B1579">
            <v>1581</v>
          </cell>
          <cell r="C1579" t="str">
            <v>3.18</v>
          </cell>
          <cell r="D1579">
            <v>103842</v>
          </cell>
          <cell r="E1579" t="str">
            <v>배수시설공</v>
          </cell>
          <cell r="H1579">
            <v>0</v>
          </cell>
          <cell r="I1579">
            <v>0</v>
          </cell>
          <cell r="J1579">
            <v>0</v>
          </cell>
          <cell r="K1579">
            <v>0</v>
          </cell>
        </row>
        <row r="1580">
          <cell r="A1580" t="str">
            <v>D03316</v>
          </cell>
          <cell r="B1580">
            <v>6</v>
          </cell>
          <cell r="D1580">
            <v>103846</v>
          </cell>
          <cell r="E1580" t="str">
            <v>하천용집수구</v>
          </cell>
          <cell r="F1580" t="str">
            <v>(주철)</v>
          </cell>
          <cell r="G1580" t="str">
            <v>EA</v>
          </cell>
          <cell r="H1580">
            <v>38345</v>
          </cell>
          <cell r="I1580">
            <v>20000</v>
          </cell>
          <cell r="J1580">
            <v>50000</v>
          </cell>
          <cell r="K1580">
            <v>0</v>
          </cell>
        </row>
        <row r="1581">
          <cell r="A1581" t="str">
            <v>D03317</v>
          </cell>
          <cell r="B1581">
            <v>19</v>
          </cell>
          <cell r="D1581">
            <v>103848</v>
          </cell>
          <cell r="E1581" t="str">
            <v>하천용집수구</v>
          </cell>
          <cell r="F1581" t="str">
            <v>(아연도강관)</v>
          </cell>
          <cell r="G1581" t="str">
            <v>M</v>
          </cell>
          <cell r="H1581">
            <v>13730</v>
          </cell>
          <cell r="I1581">
            <v>10000</v>
          </cell>
          <cell r="J1581">
            <v>20000</v>
          </cell>
          <cell r="K1581">
            <v>0</v>
          </cell>
        </row>
        <row r="1582">
          <cell r="A1582" t="str">
            <v>E2</v>
          </cell>
          <cell r="B1582">
            <v>0</v>
          </cell>
          <cell r="C1582" t="str">
            <v>계</v>
          </cell>
          <cell r="D1582">
            <v>103849</v>
          </cell>
          <cell r="H1582">
            <v>0</v>
          </cell>
          <cell r="I1582">
            <v>0</v>
          </cell>
          <cell r="J1582">
            <v>0</v>
          </cell>
          <cell r="K1582">
            <v>0</v>
          </cell>
        </row>
        <row r="1583">
          <cell r="A1583" t="str">
            <v>D01294</v>
          </cell>
          <cell r="B1583">
            <v>4</v>
          </cell>
          <cell r="C1583" t="str">
            <v>3.19</v>
          </cell>
          <cell r="D1583">
            <v>103850</v>
          </cell>
          <cell r="E1583" t="str">
            <v>교명주</v>
          </cell>
          <cell r="F1583" t="str">
            <v>화강암:600x1200x900</v>
          </cell>
          <cell r="G1583" t="str">
            <v>EA</v>
          </cell>
          <cell r="H1583">
            <v>1256769</v>
          </cell>
          <cell r="I1583">
            <v>1000000</v>
          </cell>
          <cell r="J1583">
            <v>800000</v>
          </cell>
          <cell r="K1583">
            <v>0</v>
          </cell>
        </row>
        <row r="1584">
          <cell r="A1584" t="str">
            <v>T2</v>
          </cell>
          <cell r="B1584">
            <v>1586</v>
          </cell>
          <cell r="C1584" t="str">
            <v>3.20</v>
          </cell>
          <cell r="D1584">
            <v>103914</v>
          </cell>
          <cell r="E1584" t="str">
            <v>교량명판공</v>
          </cell>
          <cell r="H1584">
            <v>0</v>
          </cell>
          <cell r="I1584">
            <v>0</v>
          </cell>
          <cell r="J1584">
            <v>0</v>
          </cell>
          <cell r="K1584">
            <v>0</v>
          </cell>
        </row>
        <row r="1585">
          <cell r="A1585" t="str">
            <v>D00945</v>
          </cell>
          <cell r="B1585">
            <v>4</v>
          </cell>
          <cell r="D1585">
            <v>103946</v>
          </cell>
          <cell r="E1585" t="str">
            <v>교명판</v>
          </cell>
          <cell r="F1585" t="str">
            <v>황동:450x250x10㎜</v>
          </cell>
          <cell r="G1585" t="str">
            <v>EA</v>
          </cell>
          <cell r="H1585">
            <v>83263</v>
          </cell>
          <cell r="I1585">
            <v>60000</v>
          </cell>
          <cell r="J1585">
            <v>200000</v>
          </cell>
          <cell r="K1585">
            <v>0</v>
          </cell>
        </row>
        <row r="1586">
          <cell r="A1586" t="str">
            <v>D00502</v>
          </cell>
          <cell r="B1586">
            <v>4</v>
          </cell>
          <cell r="D1586">
            <v>103962</v>
          </cell>
          <cell r="E1586" t="str">
            <v>설명판</v>
          </cell>
          <cell r="F1586" t="str">
            <v>황동:500x400x10㎜</v>
          </cell>
          <cell r="G1586" t="str">
            <v>EA</v>
          </cell>
          <cell r="H1586">
            <v>185031</v>
          </cell>
          <cell r="I1586">
            <v>100000</v>
          </cell>
          <cell r="J1586">
            <v>250000</v>
          </cell>
          <cell r="K1586">
            <v>0</v>
          </cell>
        </row>
        <row r="1587">
          <cell r="A1587" t="str">
            <v>E2</v>
          </cell>
          <cell r="B1587">
            <v>0</v>
          </cell>
          <cell r="C1587" t="str">
            <v>계</v>
          </cell>
          <cell r="D1587">
            <v>103970</v>
          </cell>
          <cell r="H1587">
            <v>0</v>
          </cell>
          <cell r="I1587">
            <v>0</v>
          </cell>
          <cell r="J1587">
            <v>0</v>
          </cell>
          <cell r="K1587">
            <v>0</v>
          </cell>
        </row>
        <row r="1588">
          <cell r="A1588" t="str">
            <v>D00510</v>
          </cell>
          <cell r="B1588">
            <v>1</v>
          </cell>
          <cell r="C1588" t="str">
            <v>3.21</v>
          </cell>
          <cell r="D1588">
            <v>103974</v>
          </cell>
          <cell r="E1588" t="str">
            <v>측량기준점설치</v>
          </cell>
          <cell r="G1588" t="str">
            <v>EA</v>
          </cell>
          <cell r="H1588">
            <v>20790</v>
          </cell>
          <cell r="I1588">
            <v>10000</v>
          </cell>
          <cell r="J1588">
            <v>50000</v>
          </cell>
          <cell r="K1588">
            <v>0</v>
          </cell>
        </row>
        <row r="1589">
          <cell r="A1589" t="str">
            <v>D03113</v>
          </cell>
          <cell r="B1589">
            <v>322</v>
          </cell>
          <cell r="C1589" t="str">
            <v>3.22</v>
          </cell>
          <cell r="D1589">
            <v>103975</v>
          </cell>
          <cell r="E1589" t="str">
            <v>교대보호블럭</v>
          </cell>
          <cell r="F1589" t="str">
            <v>(하천용)</v>
          </cell>
          <cell r="G1589" t="str">
            <v>M2</v>
          </cell>
          <cell r="H1589">
            <v>50651</v>
          </cell>
          <cell r="I1589">
            <v>30000</v>
          </cell>
          <cell r="J1589">
            <v>50000</v>
          </cell>
          <cell r="K1589">
            <v>0</v>
          </cell>
        </row>
        <row r="1590">
          <cell r="A1590" t="str">
            <v>D01504</v>
          </cell>
          <cell r="B1590">
            <v>322</v>
          </cell>
          <cell r="C1590" t="str">
            <v>3.23</v>
          </cell>
          <cell r="D1590">
            <v>103976</v>
          </cell>
          <cell r="E1590" t="str">
            <v>부직포</v>
          </cell>
          <cell r="G1590" t="str">
            <v>M2</v>
          </cell>
          <cell r="H1590">
            <v>969</v>
          </cell>
          <cell r="I1590">
            <v>400</v>
          </cell>
          <cell r="J1590">
            <v>2000</v>
          </cell>
          <cell r="K1590">
            <v>0</v>
          </cell>
        </row>
        <row r="1591">
          <cell r="A1591" t="str">
            <v>T2</v>
          </cell>
          <cell r="B1591">
            <v>1593</v>
          </cell>
          <cell r="C1591" t="str">
            <v>3.24</v>
          </cell>
          <cell r="D1591">
            <v>104040</v>
          </cell>
          <cell r="E1591" t="str">
            <v>전선관</v>
          </cell>
          <cell r="H1591">
            <v>0</v>
          </cell>
          <cell r="I1591">
            <v>0</v>
          </cell>
          <cell r="J1591">
            <v>0</v>
          </cell>
          <cell r="K1591">
            <v>0</v>
          </cell>
        </row>
        <row r="1592">
          <cell r="A1592" t="str">
            <v>D02137</v>
          </cell>
          <cell r="B1592">
            <v>188</v>
          </cell>
          <cell r="D1592">
            <v>104104</v>
          </cell>
          <cell r="E1592" t="str">
            <v>전선관</v>
          </cell>
          <cell r="F1592" t="str">
            <v>PVCφ100mm</v>
          </cell>
          <cell r="G1592" t="str">
            <v>M</v>
          </cell>
          <cell r="H1592">
            <v>2789</v>
          </cell>
          <cell r="I1592">
            <v>1000</v>
          </cell>
          <cell r="J1592">
            <v>25000</v>
          </cell>
          <cell r="K1592">
            <v>0</v>
          </cell>
        </row>
        <row r="1593">
          <cell r="A1593" t="str">
            <v>D03315</v>
          </cell>
          <cell r="B1593">
            <v>94</v>
          </cell>
          <cell r="D1593">
            <v>104105</v>
          </cell>
          <cell r="E1593" t="str">
            <v>전선관</v>
          </cell>
          <cell r="F1593" t="str">
            <v>PVCφ150mm</v>
          </cell>
          <cell r="G1593" t="str">
            <v>M</v>
          </cell>
          <cell r="H1593">
            <v>5301</v>
          </cell>
          <cell r="I1593">
            <v>2000</v>
          </cell>
          <cell r="J1593">
            <v>30000</v>
          </cell>
          <cell r="K1593">
            <v>0</v>
          </cell>
        </row>
        <row r="1594">
          <cell r="A1594" t="str">
            <v>E2</v>
          </cell>
          <cell r="B1594">
            <v>0</v>
          </cell>
          <cell r="C1594" t="str">
            <v>계</v>
          </cell>
          <cell r="D1594">
            <v>104169</v>
          </cell>
          <cell r="H1594">
            <v>0</v>
          </cell>
          <cell r="I1594">
            <v>0</v>
          </cell>
          <cell r="J1594">
            <v>0</v>
          </cell>
          <cell r="K1594">
            <v>0</v>
          </cell>
        </row>
        <row r="1595">
          <cell r="A1595" t="str">
            <v>D01248</v>
          </cell>
          <cell r="B1595">
            <v>93</v>
          </cell>
          <cell r="C1595" t="str">
            <v>3.25</v>
          </cell>
          <cell r="D1595">
            <v>104233</v>
          </cell>
          <cell r="E1595" t="str">
            <v>난 간</v>
          </cell>
          <cell r="F1595" t="str">
            <v>교량용</v>
          </cell>
          <cell r="G1595" t="str">
            <v>M</v>
          </cell>
          <cell r="H1595">
            <v>175735</v>
          </cell>
          <cell r="I1595">
            <v>140000</v>
          </cell>
          <cell r="J1595">
            <v>175000</v>
          </cell>
          <cell r="K1595">
            <v>0</v>
          </cell>
        </row>
        <row r="1596">
          <cell r="A1596" t="str">
            <v>T2</v>
          </cell>
          <cell r="B1596">
            <v>1598</v>
          </cell>
          <cell r="C1596" t="str">
            <v>3.26</v>
          </cell>
          <cell r="D1596">
            <v>104234</v>
          </cell>
          <cell r="E1596" t="str">
            <v>P.F BAEM</v>
          </cell>
          <cell r="H1596">
            <v>0</v>
          </cell>
          <cell r="I1596">
            <v>0</v>
          </cell>
          <cell r="J1596">
            <v>0</v>
          </cell>
          <cell r="K1596">
            <v>0</v>
          </cell>
        </row>
        <row r="1597">
          <cell r="A1597" t="str">
            <v>D03126</v>
          </cell>
          <cell r="B1597">
            <v>10</v>
          </cell>
          <cell r="D1597">
            <v>104362</v>
          </cell>
          <cell r="E1597" t="str">
            <v>프리플렉스빔 제작</v>
          </cell>
          <cell r="F1597" t="str">
            <v>(상리교  L=35.0m)</v>
          </cell>
          <cell r="G1597" t="str">
            <v>본</v>
          </cell>
          <cell r="H1597">
            <v>55649796</v>
          </cell>
          <cell r="I1597">
            <v>46900000</v>
          </cell>
          <cell r="J1597">
            <v>0</v>
          </cell>
          <cell r="K1597">
            <v>0</v>
          </cell>
        </row>
        <row r="1598">
          <cell r="A1598" t="str">
            <v>D02634</v>
          </cell>
          <cell r="B1598">
            <v>10</v>
          </cell>
          <cell r="D1598">
            <v>104394</v>
          </cell>
          <cell r="E1598" t="str">
            <v>프리플렉스빔</v>
          </cell>
          <cell r="F1598" t="str">
            <v>(운반 및 가설)</v>
          </cell>
          <cell r="G1598" t="str">
            <v>본</v>
          </cell>
          <cell r="H1598">
            <v>1671844</v>
          </cell>
          <cell r="I1598">
            <v>1300000</v>
          </cell>
          <cell r="J1598">
            <v>1300000</v>
          </cell>
          <cell r="K1598">
            <v>0</v>
          </cell>
        </row>
        <row r="1599">
          <cell r="A1599" t="str">
            <v>E2</v>
          </cell>
          <cell r="B1599">
            <v>0</v>
          </cell>
          <cell r="C1599" t="str">
            <v>계</v>
          </cell>
          <cell r="D1599">
            <v>104426</v>
          </cell>
          <cell r="H1599">
            <v>0</v>
          </cell>
          <cell r="I1599">
            <v>0</v>
          </cell>
          <cell r="J1599">
            <v>0</v>
          </cell>
          <cell r="K1599">
            <v>0</v>
          </cell>
        </row>
        <row r="1600">
          <cell r="A1600" t="str">
            <v>T2</v>
          </cell>
          <cell r="B1600">
            <v>1604</v>
          </cell>
          <cell r="C1600" t="str">
            <v>3.27</v>
          </cell>
          <cell r="D1600">
            <v>104458</v>
          </cell>
          <cell r="E1600" t="str">
            <v>레미콘구입</v>
          </cell>
          <cell r="H1600">
            <v>0</v>
          </cell>
          <cell r="I1600">
            <v>0</v>
          </cell>
          <cell r="J1600">
            <v>0</v>
          </cell>
          <cell r="K1600">
            <v>0</v>
          </cell>
        </row>
        <row r="1601">
          <cell r="A1601" t="str">
            <v>D03109</v>
          </cell>
          <cell r="B1601">
            <v>296</v>
          </cell>
          <cell r="D1601">
            <v>104482</v>
          </cell>
          <cell r="E1601" t="str">
            <v>레미콘</v>
          </cell>
          <cell r="F1601" t="str">
            <v>(25-270-15:섬유)</v>
          </cell>
          <cell r="G1601" t="str">
            <v>M3</v>
          </cell>
          <cell r="H1601">
            <v>51494</v>
          </cell>
          <cell r="I1601">
            <v>51000</v>
          </cell>
          <cell r="J1601">
            <v>51000</v>
          </cell>
          <cell r="K1601">
            <v>0</v>
          </cell>
        </row>
        <row r="1602">
          <cell r="A1602" t="str">
            <v>M00276</v>
          </cell>
          <cell r="B1602">
            <v>893</v>
          </cell>
          <cell r="D1602">
            <v>104487</v>
          </cell>
          <cell r="E1602" t="str">
            <v>레미콘</v>
          </cell>
          <cell r="F1602" t="str">
            <v>25-240-15</v>
          </cell>
          <cell r="G1602" t="str">
            <v>M3</v>
          </cell>
          <cell r="H1602">
            <v>48609</v>
          </cell>
          <cell r="I1602">
            <v>48000</v>
          </cell>
          <cell r="J1602">
            <v>48000</v>
          </cell>
          <cell r="K1602">
            <v>0</v>
          </cell>
        </row>
        <row r="1603">
          <cell r="A1603" t="str">
            <v>M01898</v>
          </cell>
          <cell r="B1603">
            <v>7</v>
          </cell>
          <cell r="D1603">
            <v>104488</v>
          </cell>
          <cell r="E1603" t="str">
            <v>레미콘</v>
          </cell>
          <cell r="F1603" t="str">
            <v>40-180-8</v>
          </cell>
          <cell r="G1603" t="str">
            <v>M3</v>
          </cell>
          <cell r="H1603">
            <v>40627</v>
          </cell>
          <cell r="I1603">
            <v>40000</v>
          </cell>
          <cell r="J1603">
            <v>40000</v>
          </cell>
          <cell r="K1603">
            <v>0</v>
          </cell>
        </row>
        <row r="1604">
          <cell r="A1604" t="str">
            <v>M01661</v>
          </cell>
          <cell r="B1604">
            <v>83</v>
          </cell>
          <cell r="D1604">
            <v>104552</v>
          </cell>
          <cell r="E1604" t="str">
            <v>레미콘</v>
          </cell>
          <cell r="F1604" t="str">
            <v>40-160-8</v>
          </cell>
          <cell r="G1604" t="str">
            <v>M3</v>
          </cell>
          <cell r="H1604">
            <v>39218</v>
          </cell>
          <cell r="I1604">
            <v>39000</v>
          </cell>
          <cell r="J1604">
            <v>39000</v>
          </cell>
          <cell r="K1604">
            <v>0</v>
          </cell>
        </row>
        <row r="1605">
          <cell r="A1605" t="str">
            <v>E2</v>
          </cell>
          <cell r="B1605">
            <v>0</v>
          </cell>
          <cell r="C1605" t="str">
            <v>계</v>
          </cell>
          <cell r="D1605">
            <v>104616</v>
          </cell>
          <cell r="H1605">
            <v>0</v>
          </cell>
          <cell r="I1605">
            <v>0</v>
          </cell>
          <cell r="J1605">
            <v>0</v>
          </cell>
          <cell r="K1605">
            <v>0</v>
          </cell>
        </row>
        <row r="1606">
          <cell r="A1606" t="str">
            <v>T2</v>
          </cell>
          <cell r="B1606">
            <v>1614</v>
          </cell>
          <cell r="C1606" t="str">
            <v>3.28</v>
          </cell>
          <cell r="D1606">
            <v>104744</v>
          </cell>
          <cell r="E1606" t="str">
            <v>철근구입</v>
          </cell>
          <cell r="H1606">
            <v>0</v>
          </cell>
          <cell r="I1606">
            <v>0</v>
          </cell>
          <cell r="J1606">
            <v>0</v>
          </cell>
          <cell r="K1606">
            <v>0</v>
          </cell>
        </row>
        <row r="1607">
          <cell r="A1607" t="str">
            <v>T1</v>
          </cell>
          <cell r="B1607">
            <v>1609</v>
          </cell>
          <cell r="C1607" t="str">
            <v>a</v>
          </cell>
          <cell r="D1607">
            <v>104808</v>
          </cell>
          <cell r="E1607" t="str">
            <v>철근구입</v>
          </cell>
          <cell r="F1607" t="str">
            <v>고강</v>
          </cell>
          <cell r="H1607">
            <v>0</v>
          </cell>
          <cell r="I1607">
            <v>0</v>
          </cell>
          <cell r="J1607">
            <v>0</v>
          </cell>
          <cell r="K1607">
            <v>0</v>
          </cell>
        </row>
        <row r="1608">
          <cell r="A1608" t="str">
            <v>D03100</v>
          </cell>
          <cell r="B1608">
            <v>15.539</v>
          </cell>
          <cell r="D1608">
            <v>104840</v>
          </cell>
          <cell r="E1608" t="str">
            <v>철근구입</v>
          </cell>
          <cell r="F1608" t="str">
            <v>H=13MM</v>
          </cell>
          <cell r="G1608" t="str">
            <v>TON</v>
          </cell>
          <cell r="H1608">
            <v>334600</v>
          </cell>
          <cell r="I1608">
            <v>334000</v>
          </cell>
          <cell r="J1608">
            <v>389000</v>
          </cell>
          <cell r="K1608">
            <v>0</v>
          </cell>
        </row>
        <row r="1609">
          <cell r="A1609" t="str">
            <v>D03101</v>
          </cell>
          <cell r="B1609">
            <v>59.104999999999997</v>
          </cell>
          <cell r="D1609">
            <v>104968</v>
          </cell>
          <cell r="E1609" t="str">
            <v>철근구입</v>
          </cell>
          <cell r="F1609" t="str">
            <v>H=16MM-32MM</v>
          </cell>
          <cell r="G1609" t="str">
            <v>TON</v>
          </cell>
          <cell r="H1609">
            <v>330100</v>
          </cell>
          <cell r="I1609">
            <v>330000</v>
          </cell>
          <cell r="J1609">
            <v>384000</v>
          </cell>
          <cell r="K1609">
            <v>0</v>
          </cell>
        </row>
        <row r="1610">
          <cell r="A1610" t="str">
            <v>E1</v>
          </cell>
          <cell r="B1610">
            <v>0</v>
          </cell>
          <cell r="C1610" t="str">
            <v>소계</v>
          </cell>
          <cell r="D1610">
            <v>105624</v>
          </cell>
          <cell r="H1610">
            <v>0</v>
          </cell>
          <cell r="I1610">
            <v>0</v>
          </cell>
          <cell r="J1610">
            <v>0</v>
          </cell>
          <cell r="K1610">
            <v>0</v>
          </cell>
        </row>
        <row r="1611">
          <cell r="A1611" t="str">
            <v>T1</v>
          </cell>
          <cell r="B1611">
            <v>1613</v>
          </cell>
          <cell r="C1611" t="str">
            <v>b</v>
          </cell>
          <cell r="D1611">
            <v>105752</v>
          </cell>
          <cell r="E1611" t="str">
            <v>철근구입</v>
          </cell>
          <cell r="F1611" t="str">
            <v>연강</v>
          </cell>
          <cell r="H1611">
            <v>0</v>
          </cell>
          <cell r="I1611">
            <v>0</v>
          </cell>
          <cell r="J1611">
            <v>0</v>
          </cell>
          <cell r="K1611">
            <v>0</v>
          </cell>
        </row>
        <row r="1612">
          <cell r="A1612" t="str">
            <v>D03093</v>
          </cell>
          <cell r="B1612">
            <v>10.635</v>
          </cell>
          <cell r="D1612">
            <v>105784</v>
          </cell>
          <cell r="E1612" t="str">
            <v>철근구입</v>
          </cell>
          <cell r="F1612" t="str">
            <v>D=13MM</v>
          </cell>
          <cell r="G1612" t="str">
            <v>TON</v>
          </cell>
          <cell r="H1612">
            <v>325100</v>
          </cell>
          <cell r="I1612">
            <v>325000</v>
          </cell>
          <cell r="J1612">
            <v>374000</v>
          </cell>
          <cell r="K1612">
            <v>0</v>
          </cell>
        </row>
        <row r="1613">
          <cell r="A1613" t="str">
            <v>D03094</v>
          </cell>
          <cell r="B1613">
            <v>107.116</v>
          </cell>
          <cell r="D1613">
            <v>105912</v>
          </cell>
          <cell r="E1613" t="str">
            <v>철근구입</v>
          </cell>
          <cell r="F1613" t="str">
            <v>D=16MM-32MM</v>
          </cell>
          <cell r="G1613" t="str">
            <v>TON</v>
          </cell>
          <cell r="H1613">
            <v>320100</v>
          </cell>
          <cell r="I1613">
            <v>320000</v>
          </cell>
          <cell r="J1613">
            <v>369000</v>
          </cell>
          <cell r="K1613">
            <v>0</v>
          </cell>
        </row>
        <row r="1614">
          <cell r="A1614" t="str">
            <v>E1</v>
          </cell>
          <cell r="B1614">
            <v>0</v>
          </cell>
          <cell r="C1614" t="str">
            <v>소계</v>
          </cell>
          <cell r="D1614">
            <v>106568</v>
          </cell>
          <cell r="H1614">
            <v>0</v>
          </cell>
          <cell r="I1614">
            <v>0</v>
          </cell>
          <cell r="J1614">
            <v>0</v>
          </cell>
          <cell r="K1614">
            <v>0</v>
          </cell>
        </row>
        <row r="1615">
          <cell r="A1615" t="str">
            <v>E2</v>
          </cell>
          <cell r="B1615">
            <v>0</v>
          </cell>
          <cell r="C1615" t="str">
            <v>계</v>
          </cell>
          <cell r="D1615">
            <v>106576</v>
          </cell>
          <cell r="H1615">
            <v>0</v>
          </cell>
          <cell r="I1615">
            <v>0</v>
          </cell>
          <cell r="J1615">
            <v>0</v>
          </cell>
          <cell r="K1615">
            <v>0</v>
          </cell>
        </row>
        <row r="1616">
          <cell r="A1616" t="str">
            <v>E3</v>
          </cell>
          <cell r="B1616">
            <v>0</v>
          </cell>
          <cell r="C1616" t="str">
            <v>합계</v>
          </cell>
          <cell r="D1616">
            <v>106921</v>
          </cell>
          <cell r="H1616">
            <v>0</v>
          </cell>
          <cell r="I1616">
            <v>0</v>
          </cell>
          <cell r="J1616">
            <v>0</v>
          </cell>
          <cell r="K1616">
            <v>0</v>
          </cell>
        </row>
        <row r="1617">
          <cell r="A1617" t="str">
            <v>T3</v>
          </cell>
          <cell r="B1617">
            <v>1709</v>
          </cell>
          <cell r="C1617" t="str">
            <v>3-15)</v>
          </cell>
          <cell r="D1617">
            <v>107049</v>
          </cell>
          <cell r="E1617" t="str">
            <v>내상교</v>
          </cell>
          <cell r="H1617">
            <v>0</v>
          </cell>
          <cell r="I1617">
            <v>0</v>
          </cell>
          <cell r="J1617">
            <v>0</v>
          </cell>
          <cell r="K1617">
            <v>0</v>
          </cell>
        </row>
        <row r="1618">
          <cell r="A1618" t="str">
            <v>D00694</v>
          </cell>
          <cell r="B1618">
            <v>98</v>
          </cell>
          <cell r="C1618" t="str">
            <v>3.01</v>
          </cell>
          <cell r="D1618">
            <v>107465</v>
          </cell>
          <cell r="E1618" t="str">
            <v>구조물터파기</v>
          </cell>
          <cell r="F1618" t="str">
            <v>토사 육상(0-4M)</v>
          </cell>
          <cell r="G1618" t="str">
            <v>M3</v>
          </cell>
          <cell r="H1618">
            <v>4222</v>
          </cell>
          <cell r="I1618">
            <v>2600</v>
          </cell>
          <cell r="J1618">
            <v>2500</v>
          </cell>
          <cell r="K1618">
            <v>0</v>
          </cell>
        </row>
        <row r="1619">
          <cell r="A1619" t="str">
            <v>D03314</v>
          </cell>
          <cell r="B1619">
            <v>70</v>
          </cell>
          <cell r="C1619" t="str">
            <v>3.02</v>
          </cell>
          <cell r="D1619">
            <v>107493</v>
          </cell>
          <cell r="E1619" t="str">
            <v>되메우기</v>
          </cell>
          <cell r="F1619" t="str">
            <v>(기계70%+인력30%)</v>
          </cell>
          <cell r="G1619" t="str">
            <v>M3</v>
          </cell>
          <cell r="H1619">
            <v>5607</v>
          </cell>
          <cell r="I1619">
            <v>4500</v>
          </cell>
          <cell r="J1619">
            <v>4500</v>
          </cell>
          <cell r="K1619">
            <v>0</v>
          </cell>
        </row>
        <row r="1620">
          <cell r="A1620" t="str">
            <v>D03086</v>
          </cell>
          <cell r="B1620">
            <v>1038</v>
          </cell>
          <cell r="C1620" t="str">
            <v>3.03</v>
          </cell>
          <cell r="D1620">
            <v>107495</v>
          </cell>
          <cell r="E1620" t="str">
            <v>뒷채움 및 다짐</v>
          </cell>
          <cell r="G1620" t="str">
            <v>M3</v>
          </cell>
          <cell r="H1620">
            <v>26348</v>
          </cell>
          <cell r="I1620">
            <v>13000</v>
          </cell>
          <cell r="J1620">
            <v>5000</v>
          </cell>
          <cell r="K1620">
            <v>0</v>
          </cell>
        </row>
        <row r="1621">
          <cell r="A1621" t="str">
            <v>T2</v>
          </cell>
          <cell r="B1621">
            <v>1625</v>
          </cell>
          <cell r="C1621" t="str">
            <v>3.04</v>
          </cell>
          <cell r="D1621">
            <v>107496</v>
          </cell>
          <cell r="E1621" t="str">
            <v>강관말뚝공</v>
          </cell>
          <cell r="H1621">
            <v>0</v>
          </cell>
          <cell r="I1621">
            <v>0</v>
          </cell>
          <cell r="J1621">
            <v>0</v>
          </cell>
          <cell r="K1621">
            <v>0</v>
          </cell>
        </row>
        <row r="1622">
          <cell r="A1622" t="str">
            <v>D02528</v>
          </cell>
          <cell r="B1622">
            <v>4284</v>
          </cell>
          <cell r="D1622">
            <v>107497</v>
          </cell>
          <cell r="E1622" t="str">
            <v>강관파일자재비</v>
          </cell>
          <cell r="F1622" t="str">
            <v>D=508MM t=9MM</v>
          </cell>
          <cell r="G1622" t="str">
            <v>M</v>
          </cell>
          <cell r="H1622">
            <v>50525</v>
          </cell>
          <cell r="I1622">
            <v>38000</v>
          </cell>
          <cell r="J1622">
            <v>48840</v>
          </cell>
          <cell r="K1622">
            <v>0</v>
          </cell>
        </row>
        <row r="1623">
          <cell r="A1623" t="str">
            <v>D03204</v>
          </cell>
          <cell r="B1623">
            <v>4052</v>
          </cell>
          <cell r="D1623">
            <v>107561</v>
          </cell>
          <cell r="E1623" t="str">
            <v>강관항타,내상교</v>
          </cell>
          <cell r="F1623" t="str">
            <v>D=508 t=9mm 15m이상</v>
          </cell>
          <cell r="G1623" t="str">
            <v>M</v>
          </cell>
          <cell r="H1623">
            <v>7376</v>
          </cell>
          <cell r="I1623">
            <v>4500</v>
          </cell>
          <cell r="J1623">
            <v>5300</v>
          </cell>
          <cell r="K1623">
            <v>0</v>
          </cell>
        </row>
        <row r="1624">
          <cell r="A1624" t="str">
            <v>D02530</v>
          </cell>
          <cell r="B1624">
            <v>136</v>
          </cell>
          <cell r="D1624">
            <v>107593</v>
          </cell>
          <cell r="E1624" t="str">
            <v>두부및선단보강</v>
          </cell>
          <cell r="F1624" t="str">
            <v>D=508mm t=9mm</v>
          </cell>
          <cell r="G1624" t="str">
            <v>본</v>
          </cell>
          <cell r="H1624">
            <v>159374</v>
          </cell>
          <cell r="I1624">
            <v>90000</v>
          </cell>
          <cell r="J1624">
            <v>100000</v>
          </cell>
          <cell r="K1624">
            <v>0</v>
          </cell>
        </row>
        <row r="1625">
          <cell r="A1625" t="str">
            <v>D01580</v>
          </cell>
          <cell r="B1625">
            <v>136</v>
          </cell>
          <cell r="D1625">
            <v>107601</v>
          </cell>
          <cell r="E1625" t="str">
            <v>강관말뚝이음</v>
          </cell>
          <cell r="F1625" t="str">
            <v>D=508mm t=9mm</v>
          </cell>
          <cell r="G1625" t="str">
            <v>EA</v>
          </cell>
          <cell r="H1625">
            <v>7742</v>
          </cell>
          <cell r="I1625">
            <v>5000</v>
          </cell>
          <cell r="J1625">
            <v>40000</v>
          </cell>
          <cell r="K1625">
            <v>0</v>
          </cell>
        </row>
        <row r="1626">
          <cell r="A1626" t="str">
            <v>E2</v>
          </cell>
          <cell r="B1626">
            <v>0</v>
          </cell>
          <cell r="C1626" t="str">
            <v>계</v>
          </cell>
          <cell r="D1626">
            <v>107609</v>
          </cell>
          <cell r="H1626">
            <v>0</v>
          </cell>
          <cell r="I1626">
            <v>0</v>
          </cell>
          <cell r="J1626">
            <v>0</v>
          </cell>
          <cell r="K1626">
            <v>0</v>
          </cell>
        </row>
        <row r="1627">
          <cell r="A1627" t="str">
            <v>T2</v>
          </cell>
          <cell r="B1627">
            <v>1630</v>
          </cell>
          <cell r="C1627" t="str">
            <v>3.05</v>
          </cell>
          <cell r="D1627">
            <v>107689</v>
          </cell>
          <cell r="E1627" t="str">
            <v>거푸집공</v>
          </cell>
          <cell r="H1627">
            <v>0</v>
          </cell>
          <cell r="I1627">
            <v>0</v>
          </cell>
          <cell r="J1627">
            <v>0</v>
          </cell>
          <cell r="K1627">
            <v>0</v>
          </cell>
        </row>
        <row r="1628">
          <cell r="A1628" t="str">
            <v>D00071</v>
          </cell>
          <cell r="B1628">
            <v>2580</v>
          </cell>
          <cell r="D1628">
            <v>107753</v>
          </cell>
          <cell r="E1628" t="str">
            <v>합판거푸집</v>
          </cell>
          <cell r="F1628" t="str">
            <v>(합판 3회)</v>
          </cell>
          <cell r="G1628" t="str">
            <v>M2</v>
          </cell>
          <cell r="H1628">
            <v>19340</v>
          </cell>
          <cell r="I1628">
            <v>19000</v>
          </cell>
          <cell r="J1628">
            <v>20000</v>
          </cell>
          <cell r="K1628">
            <v>0</v>
          </cell>
        </row>
        <row r="1629">
          <cell r="A1629" t="str">
            <v>D00072</v>
          </cell>
          <cell r="B1629">
            <v>188</v>
          </cell>
          <cell r="D1629">
            <v>107817</v>
          </cell>
          <cell r="E1629" t="str">
            <v>합판거푸집</v>
          </cell>
          <cell r="F1629" t="str">
            <v>(합판 4회)</v>
          </cell>
          <cell r="G1629" t="str">
            <v>M2</v>
          </cell>
          <cell r="H1629">
            <v>16534</v>
          </cell>
          <cell r="I1629">
            <v>16000</v>
          </cell>
          <cell r="J1629">
            <v>18000</v>
          </cell>
          <cell r="K1629">
            <v>0</v>
          </cell>
        </row>
        <row r="1630">
          <cell r="A1630" t="str">
            <v>D00074</v>
          </cell>
          <cell r="B1630">
            <v>85</v>
          </cell>
          <cell r="D1630">
            <v>107833</v>
          </cell>
          <cell r="E1630" t="str">
            <v>합판거푸집</v>
          </cell>
          <cell r="F1630" t="str">
            <v>(합판 6회)</v>
          </cell>
          <cell r="G1630" t="str">
            <v>M2</v>
          </cell>
          <cell r="H1630">
            <v>13530</v>
          </cell>
          <cell r="I1630">
            <v>13000</v>
          </cell>
          <cell r="J1630">
            <v>16000</v>
          </cell>
          <cell r="K1630">
            <v>0</v>
          </cell>
        </row>
        <row r="1631">
          <cell r="A1631" t="str">
            <v>E2</v>
          </cell>
          <cell r="B1631">
            <v>0</v>
          </cell>
          <cell r="C1631" t="str">
            <v>계</v>
          </cell>
          <cell r="D1631">
            <v>107863</v>
          </cell>
          <cell r="H1631">
            <v>0</v>
          </cell>
          <cell r="I1631">
            <v>0</v>
          </cell>
          <cell r="J1631">
            <v>0</v>
          </cell>
          <cell r="K1631">
            <v>0</v>
          </cell>
        </row>
        <row r="1632">
          <cell r="A1632" t="str">
            <v>D00957</v>
          </cell>
          <cell r="B1632">
            <v>880</v>
          </cell>
          <cell r="C1632" t="str">
            <v>3.06</v>
          </cell>
          <cell r="D1632">
            <v>107876</v>
          </cell>
          <cell r="E1632" t="str">
            <v>강관비계</v>
          </cell>
          <cell r="F1632" t="str">
            <v>(강관:0-30m)</v>
          </cell>
          <cell r="G1632" t="str">
            <v>M2</v>
          </cell>
          <cell r="H1632">
            <v>8958</v>
          </cell>
          <cell r="I1632">
            <v>8000</v>
          </cell>
          <cell r="J1632">
            <v>8500</v>
          </cell>
          <cell r="K1632">
            <v>0</v>
          </cell>
        </row>
        <row r="1633">
          <cell r="A1633" t="str">
            <v>T2</v>
          </cell>
          <cell r="B1633">
            <v>1635</v>
          </cell>
          <cell r="C1633" t="str">
            <v>3.07</v>
          </cell>
          <cell r="D1633">
            <v>107893</v>
          </cell>
          <cell r="E1633" t="str">
            <v>동바리공</v>
          </cell>
          <cell r="H1633">
            <v>0</v>
          </cell>
          <cell r="I1633">
            <v>0</v>
          </cell>
          <cell r="J1633">
            <v>0</v>
          </cell>
          <cell r="K1633">
            <v>0</v>
          </cell>
        </row>
        <row r="1634">
          <cell r="A1634" t="str">
            <v>D00640</v>
          </cell>
          <cell r="B1634">
            <v>350</v>
          </cell>
          <cell r="D1634">
            <v>107901</v>
          </cell>
          <cell r="E1634" t="str">
            <v>동바리</v>
          </cell>
          <cell r="F1634" t="str">
            <v>(목재 4회)</v>
          </cell>
          <cell r="G1634" t="str">
            <v>공M3</v>
          </cell>
          <cell r="H1634">
            <v>22201</v>
          </cell>
          <cell r="I1634">
            <v>12000</v>
          </cell>
          <cell r="J1634">
            <v>12000</v>
          </cell>
          <cell r="K1634">
            <v>0</v>
          </cell>
        </row>
        <row r="1635">
          <cell r="A1635" t="str">
            <v>D00412</v>
          </cell>
          <cell r="B1635">
            <v>96</v>
          </cell>
          <cell r="D1635">
            <v>107909</v>
          </cell>
          <cell r="E1635" t="str">
            <v>강관동바리</v>
          </cell>
          <cell r="F1635" t="str">
            <v>(강관)</v>
          </cell>
          <cell r="G1635" t="str">
            <v>공M3</v>
          </cell>
          <cell r="H1635">
            <v>18801</v>
          </cell>
          <cell r="I1635">
            <v>10000</v>
          </cell>
          <cell r="J1635">
            <v>8000</v>
          </cell>
          <cell r="K1635">
            <v>0</v>
          </cell>
        </row>
        <row r="1636">
          <cell r="A1636" t="str">
            <v>E2</v>
          </cell>
          <cell r="B1636">
            <v>0</v>
          </cell>
          <cell r="C1636" t="str">
            <v>계</v>
          </cell>
          <cell r="D1636">
            <v>107917</v>
          </cell>
          <cell r="H1636">
            <v>0</v>
          </cell>
          <cell r="I1636">
            <v>0</v>
          </cell>
          <cell r="J1636">
            <v>0</v>
          </cell>
          <cell r="K1636">
            <v>0</v>
          </cell>
        </row>
        <row r="1637">
          <cell r="A1637" t="str">
            <v>T2</v>
          </cell>
          <cell r="B1637">
            <v>1639</v>
          </cell>
          <cell r="C1637" t="str">
            <v>3.08</v>
          </cell>
          <cell r="D1637">
            <v>107925</v>
          </cell>
          <cell r="E1637" t="str">
            <v>시공이음</v>
          </cell>
          <cell r="H1637">
            <v>0</v>
          </cell>
          <cell r="I1637">
            <v>0</v>
          </cell>
          <cell r="J1637">
            <v>0</v>
          </cell>
          <cell r="K1637">
            <v>0</v>
          </cell>
        </row>
        <row r="1638">
          <cell r="A1638" t="str">
            <v>D03261</v>
          </cell>
          <cell r="B1638">
            <v>113</v>
          </cell>
          <cell r="D1638">
            <v>107929</v>
          </cell>
          <cell r="E1638" t="str">
            <v>시공이음.</v>
          </cell>
          <cell r="F1638" t="str">
            <v>(스치로폴:T=10㎜)</v>
          </cell>
          <cell r="G1638" t="str">
            <v>M2</v>
          </cell>
          <cell r="H1638">
            <v>647</v>
          </cell>
          <cell r="I1638">
            <v>600</v>
          </cell>
          <cell r="J1638">
            <v>2000</v>
          </cell>
          <cell r="K1638">
            <v>0</v>
          </cell>
        </row>
        <row r="1639">
          <cell r="A1639" t="str">
            <v>D01505</v>
          </cell>
          <cell r="B1639">
            <v>29</v>
          </cell>
          <cell r="D1639">
            <v>107933</v>
          </cell>
          <cell r="E1639" t="str">
            <v>시공이음</v>
          </cell>
          <cell r="F1639" t="str">
            <v>(스치로폴:T=20㎜)</v>
          </cell>
          <cell r="G1639" t="str">
            <v>M2</v>
          </cell>
          <cell r="H1639">
            <v>1296</v>
          </cell>
          <cell r="I1639">
            <v>1000</v>
          </cell>
          <cell r="J1639">
            <v>3500</v>
          </cell>
          <cell r="K1639">
            <v>0</v>
          </cell>
        </row>
        <row r="1640">
          <cell r="A1640" t="str">
            <v>E2</v>
          </cell>
          <cell r="B1640">
            <v>0</v>
          </cell>
          <cell r="C1640" t="str">
            <v>계</v>
          </cell>
          <cell r="D1640">
            <v>108063</v>
          </cell>
          <cell r="H1640">
            <v>0</v>
          </cell>
          <cell r="I1640">
            <v>0</v>
          </cell>
          <cell r="J1640">
            <v>0</v>
          </cell>
          <cell r="K1640">
            <v>0</v>
          </cell>
        </row>
        <row r="1641">
          <cell r="A1641" t="str">
            <v>T2</v>
          </cell>
          <cell r="B1641">
            <v>1643</v>
          </cell>
          <cell r="C1641" t="str">
            <v>3.09</v>
          </cell>
          <cell r="D1641">
            <v>108065</v>
          </cell>
          <cell r="E1641" t="str">
            <v>철근가공조립</v>
          </cell>
          <cell r="H1641">
            <v>0</v>
          </cell>
          <cell r="I1641">
            <v>0</v>
          </cell>
          <cell r="J1641">
            <v>0</v>
          </cell>
          <cell r="K1641">
            <v>0</v>
          </cell>
        </row>
        <row r="1642">
          <cell r="A1642" t="str">
            <v>D00326</v>
          </cell>
          <cell r="B1642">
            <v>163.80799999999999</v>
          </cell>
          <cell r="D1642">
            <v>108067</v>
          </cell>
          <cell r="E1642" t="str">
            <v>철근가공조립</v>
          </cell>
          <cell r="F1642" t="str">
            <v>(보 통)</v>
          </cell>
          <cell r="G1642" t="str">
            <v>TON</v>
          </cell>
          <cell r="H1642">
            <v>398697</v>
          </cell>
          <cell r="I1642">
            <v>300000</v>
          </cell>
          <cell r="J1642">
            <v>280000</v>
          </cell>
          <cell r="K1642">
            <v>0</v>
          </cell>
        </row>
        <row r="1643">
          <cell r="A1643" t="str">
            <v>D00327</v>
          </cell>
          <cell r="B1643">
            <v>62.158000000000001</v>
          </cell>
          <cell r="D1643">
            <v>108068</v>
          </cell>
          <cell r="E1643" t="str">
            <v>철근가공조립</v>
          </cell>
          <cell r="F1643" t="str">
            <v>(복 잡)</v>
          </cell>
          <cell r="G1643" t="str">
            <v>TON</v>
          </cell>
          <cell r="H1643">
            <v>500175</v>
          </cell>
          <cell r="I1643">
            <v>350000</v>
          </cell>
          <cell r="J1643">
            <v>300000</v>
          </cell>
          <cell r="K1643">
            <v>0</v>
          </cell>
        </row>
        <row r="1644">
          <cell r="A1644" t="str">
            <v>E2</v>
          </cell>
          <cell r="B1644">
            <v>0</v>
          </cell>
          <cell r="C1644" t="str">
            <v>계</v>
          </cell>
          <cell r="D1644">
            <v>108069</v>
          </cell>
          <cell r="H1644">
            <v>0</v>
          </cell>
          <cell r="I1644">
            <v>0</v>
          </cell>
          <cell r="J1644">
            <v>0</v>
          </cell>
          <cell r="K1644">
            <v>0</v>
          </cell>
        </row>
        <row r="1645">
          <cell r="A1645" t="str">
            <v>T2</v>
          </cell>
          <cell r="B1645">
            <v>1647</v>
          </cell>
          <cell r="C1645" t="str">
            <v>3.10</v>
          </cell>
          <cell r="D1645">
            <v>108133</v>
          </cell>
          <cell r="E1645" t="str">
            <v>거푸집간격제</v>
          </cell>
          <cell r="H1645">
            <v>0</v>
          </cell>
          <cell r="I1645">
            <v>0</v>
          </cell>
          <cell r="J1645">
            <v>0</v>
          </cell>
          <cell r="K1645">
            <v>0</v>
          </cell>
        </row>
        <row r="1646">
          <cell r="A1646" t="str">
            <v>D01510</v>
          </cell>
          <cell r="B1646">
            <v>1277</v>
          </cell>
          <cell r="D1646">
            <v>108165</v>
          </cell>
          <cell r="E1646" t="str">
            <v>스페이서(수평용)</v>
          </cell>
          <cell r="F1646" t="str">
            <v>(암거,교량)</v>
          </cell>
          <cell r="G1646" t="str">
            <v>M2</v>
          </cell>
          <cell r="H1646">
            <v>411</v>
          </cell>
          <cell r="I1646">
            <v>400</v>
          </cell>
          <cell r="J1646">
            <v>500</v>
          </cell>
          <cell r="K1646">
            <v>0</v>
          </cell>
        </row>
        <row r="1647">
          <cell r="A1647" t="str">
            <v>D03263</v>
          </cell>
          <cell r="B1647">
            <v>1248</v>
          </cell>
          <cell r="D1647">
            <v>108181</v>
          </cell>
          <cell r="E1647" t="str">
            <v>스페이서(수직용)</v>
          </cell>
          <cell r="F1647" t="str">
            <v>(암거,교량)</v>
          </cell>
          <cell r="G1647" t="str">
            <v>M2</v>
          </cell>
          <cell r="H1647">
            <v>588</v>
          </cell>
          <cell r="I1647">
            <v>500</v>
          </cell>
          <cell r="J1647">
            <v>700</v>
          </cell>
          <cell r="K1647">
            <v>0</v>
          </cell>
        </row>
        <row r="1648">
          <cell r="A1648" t="str">
            <v>E2</v>
          </cell>
          <cell r="B1648">
            <v>0</v>
          </cell>
          <cell r="C1648" t="str">
            <v>계</v>
          </cell>
          <cell r="D1648">
            <v>108189</v>
          </cell>
          <cell r="H1648">
            <v>0</v>
          </cell>
          <cell r="I1648">
            <v>0</v>
          </cell>
          <cell r="J1648">
            <v>0</v>
          </cell>
          <cell r="K1648">
            <v>0</v>
          </cell>
        </row>
        <row r="1649">
          <cell r="A1649" t="str">
            <v>T2</v>
          </cell>
          <cell r="B1649">
            <v>1651</v>
          </cell>
          <cell r="C1649" t="str">
            <v>3.11</v>
          </cell>
          <cell r="D1649">
            <v>108193</v>
          </cell>
          <cell r="E1649" t="str">
            <v>콘크리트타설공</v>
          </cell>
          <cell r="H1649">
            <v>0</v>
          </cell>
          <cell r="I1649">
            <v>0</v>
          </cell>
          <cell r="J1649">
            <v>0</v>
          </cell>
          <cell r="K1649">
            <v>0</v>
          </cell>
        </row>
        <row r="1650">
          <cell r="A1650" t="str">
            <v>D02624</v>
          </cell>
          <cell r="B1650">
            <v>93</v>
          </cell>
          <cell r="D1650">
            <v>108196</v>
          </cell>
          <cell r="E1650" t="str">
            <v>콘크리트타설</v>
          </cell>
          <cell r="F1650" t="str">
            <v>(무근:VIB제외)</v>
          </cell>
          <cell r="G1650" t="str">
            <v>M3</v>
          </cell>
          <cell r="H1650">
            <v>20866</v>
          </cell>
          <cell r="I1650">
            <v>16000</v>
          </cell>
          <cell r="J1650">
            <v>16000</v>
          </cell>
          <cell r="K1650">
            <v>0</v>
          </cell>
        </row>
        <row r="1651">
          <cell r="A1651" t="str">
            <v>D02626</v>
          </cell>
          <cell r="B1651">
            <v>1462</v>
          </cell>
          <cell r="D1651">
            <v>108197</v>
          </cell>
          <cell r="E1651" t="str">
            <v>철근콘크리트타설</v>
          </cell>
          <cell r="F1651" t="str">
            <v>(펌프카:15M이하:VIB)</v>
          </cell>
          <cell r="G1651" t="str">
            <v>M3</v>
          </cell>
          <cell r="H1651">
            <v>10319</v>
          </cell>
          <cell r="I1651">
            <v>10000</v>
          </cell>
          <cell r="J1651">
            <v>17000</v>
          </cell>
          <cell r="K1651">
            <v>0</v>
          </cell>
        </row>
        <row r="1652">
          <cell r="A1652" t="str">
            <v>E2</v>
          </cell>
          <cell r="B1652">
            <v>0</v>
          </cell>
          <cell r="C1652" t="str">
            <v>계</v>
          </cell>
          <cell r="D1652">
            <v>108325</v>
          </cell>
          <cell r="H1652">
            <v>0</v>
          </cell>
          <cell r="I1652">
            <v>0</v>
          </cell>
          <cell r="J1652">
            <v>0</v>
          </cell>
          <cell r="K1652">
            <v>0</v>
          </cell>
        </row>
        <row r="1653">
          <cell r="A1653" t="str">
            <v>T2</v>
          </cell>
          <cell r="B1653">
            <v>1655</v>
          </cell>
          <cell r="C1653" t="str">
            <v>3.12</v>
          </cell>
          <cell r="D1653">
            <v>108357</v>
          </cell>
          <cell r="E1653" t="str">
            <v>표면처리</v>
          </cell>
          <cell r="H1653">
            <v>0</v>
          </cell>
          <cell r="I1653">
            <v>0</v>
          </cell>
          <cell r="J1653">
            <v>0</v>
          </cell>
          <cell r="K1653">
            <v>0</v>
          </cell>
        </row>
        <row r="1654">
          <cell r="A1654" t="str">
            <v>D01944</v>
          </cell>
          <cell r="B1654">
            <v>681</v>
          </cell>
          <cell r="D1654">
            <v>108389</v>
          </cell>
          <cell r="E1654" t="str">
            <v>슬래브면고르기</v>
          </cell>
          <cell r="F1654" t="str">
            <v>(데크피니샤)</v>
          </cell>
          <cell r="G1654" t="str">
            <v>M2</v>
          </cell>
          <cell r="H1654">
            <v>486</v>
          </cell>
          <cell r="I1654">
            <v>400</v>
          </cell>
          <cell r="J1654">
            <v>4500</v>
          </cell>
          <cell r="K1654">
            <v>0</v>
          </cell>
        </row>
        <row r="1655">
          <cell r="A1655" t="str">
            <v>D00493</v>
          </cell>
          <cell r="B1655">
            <v>681</v>
          </cell>
          <cell r="D1655">
            <v>108421</v>
          </cell>
          <cell r="E1655" t="str">
            <v>슬라브양생</v>
          </cell>
          <cell r="G1655" t="str">
            <v>M2</v>
          </cell>
          <cell r="H1655">
            <v>328</v>
          </cell>
          <cell r="I1655">
            <v>300</v>
          </cell>
          <cell r="J1655">
            <v>600</v>
          </cell>
          <cell r="K1655">
            <v>0</v>
          </cell>
        </row>
        <row r="1656">
          <cell r="A1656" t="str">
            <v>E2</v>
          </cell>
          <cell r="B1656">
            <v>0</v>
          </cell>
          <cell r="C1656" t="str">
            <v>계</v>
          </cell>
          <cell r="D1656">
            <v>108437</v>
          </cell>
          <cell r="H1656">
            <v>0</v>
          </cell>
          <cell r="I1656">
            <v>0</v>
          </cell>
          <cell r="J1656">
            <v>0</v>
          </cell>
          <cell r="K1656">
            <v>0</v>
          </cell>
        </row>
        <row r="1657">
          <cell r="A1657" t="str">
            <v>T2</v>
          </cell>
          <cell r="B1657">
            <v>1661</v>
          </cell>
          <cell r="C1657" t="str">
            <v>3.13</v>
          </cell>
          <cell r="D1657">
            <v>108565</v>
          </cell>
          <cell r="E1657" t="str">
            <v>교량받침</v>
          </cell>
          <cell r="H1657">
            <v>0</v>
          </cell>
          <cell r="I1657">
            <v>0</v>
          </cell>
          <cell r="J1657">
            <v>0</v>
          </cell>
          <cell r="K1657">
            <v>0</v>
          </cell>
        </row>
        <row r="1658">
          <cell r="A1658" t="str">
            <v>D02409</v>
          </cell>
          <cell r="B1658">
            <v>2</v>
          </cell>
          <cell r="D1658">
            <v>108693</v>
          </cell>
          <cell r="E1658" t="str">
            <v>교좌장치(탄성받침)</v>
          </cell>
          <cell r="F1658" t="str">
            <v>(고정단: 135TON)</v>
          </cell>
          <cell r="G1658" t="str">
            <v>SET</v>
          </cell>
          <cell r="H1658">
            <v>2625825</v>
          </cell>
          <cell r="I1658">
            <v>1800000</v>
          </cell>
          <cell r="J1658">
            <v>1865500</v>
          </cell>
          <cell r="K1658">
            <v>0</v>
          </cell>
        </row>
        <row r="1659">
          <cell r="A1659" t="str">
            <v>D02419</v>
          </cell>
          <cell r="B1659">
            <v>2</v>
          </cell>
          <cell r="D1659">
            <v>108757</v>
          </cell>
          <cell r="E1659" t="str">
            <v>교좌장치(탄성받침)</v>
          </cell>
          <cell r="F1659" t="str">
            <v>(종방향: 135TON)</v>
          </cell>
          <cell r="G1659" t="str">
            <v>SET</v>
          </cell>
          <cell r="H1659">
            <v>2585825</v>
          </cell>
          <cell r="I1659">
            <v>1800000</v>
          </cell>
          <cell r="J1659">
            <v>1833000</v>
          </cell>
          <cell r="K1659">
            <v>0</v>
          </cell>
        </row>
        <row r="1660">
          <cell r="A1660" t="str">
            <v>D02420</v>
          </cell>
          <cell r="B1660">
            <v>8</v>
          </cell>
          <cell r="D1660">
            <v>108789</v>
          </cell>
          <cell r="E1660" t="str">
            <v>교좌장치(탄성받침)</v>
          </cell>
          <cell r="F1660" t="str">
            <v>(횡방향: 135TON)</v>
          </cell>
          <cell r="G1660" t="str">
            <v>SET</v>
          </cell>
          <cell r="H1660">
            <v>2585825</v>
          </cell>
          <cell r="I1660">
            <v>1800000</v>
          </cell>
          <cell r="J1660">
            <v>1560000</v>
          </cell>
          <cell r="K1660">
            <v>0</v>
          </cell>
        </row>
        <row r="1661">
          <cell r="A1661" t="str">
            <v>D02427</v>
          </cell>
          <cell r="B1661">
            <v>8</v>
          </cell>
          <cell r="D1661">
            <v>108805</v>
          </cell>
          <cell r="E1661" t="str">
            <v>교좌장치(탄성받침)</v>
          </cell>
          <cell r="F1661" t="str">
            <v>(양방향: 135TON)</v>
          </cell>
          <cell r="G1661" t="str">
            <v>SET</v>
          </cell>
          <cell r="H1661">
            <v>2215825</v>
          </cell>
          <cell r="I1661">
            <v>1800000</v>
          </cell>
          <cell r="J1661">
            <v>1865500</v>
          </cell>
          <cell r="K1661">
            <v>0</v>
          </cell>
        </row>
        <row r="1662">
          <cell r="A1662" t="str">
            <v>E2</v>
          </cell>
          <cell r="B1662">
            <v>0</v>
          </cell>
          <cell r="C1662" t="str">
            <v>계</v>
          </cell>
          <cell r="D1662">
            <v>108817</v>
          </cell>
          <cell r="H1662">
            <v>0</v>
          </cell>
          <cell r="I1662">
            <v>0</v>
          </cell>
          <cell r="J1662">
            <v>0</v>
          </cell>
          <cell r="K1662">
            <v>0</v>
          </cell>
        </row>
        <row r="1663">
          <cell r="A1663" t="str">
            <v>D02936</v>
          </cell>
          <cell r="B1663">
            <v>51</v>
          </cell>
          <cell r="C1663" t="str">
            <v>3.14</v>
          </cell>
          <cell r="D1663">
            <v>109096</v>
          </cell>
          <cell r="E1663" t="str">
            <v>신축이음장치</v>
          </cell>
          <cell r="F1663" t="str">
            <v>(NO-50)</v>
          </cell>
          <cell r="G1663" t="str">
            <v>M</v>
          </cell>
          <cell r="H1663">
            <v>282695</v>
          </cell>
          <cell r="I1663">
            <v>200000</v>
          </cell>
          <cell r="J1663">
            <v>350000</v>
          </cell>
          <cell r="K1663">
            <v>0</v>
          </cell>
        </row>
        <row r="1664">
          <cell r="A1664" t="str">
            <v>T2</v>
          </cell>
          <cell r="B1664">
            <v>1666</v>
          </cell>
          <cell r="C1664" t="str">
            <v>3.15</v>
          </cell>
          <cell r="D1664">
            <v>109104</v>
          </cell>
          <cell r="E1664" t="str">
            <v>방수공</v>
          </cell>
          <cell r="H1664">
            <v>0</v>
          </cell>
          <cell r="I1664">
            <v>0</v>
          </cell>
          <cell r="J1664">
            <v>0</v>
          </cell>
          <cell r="K1664">
            <v>0</v>
          </cell>
        </row>
        <row r="1665">
          <cell r="A1665" t="str">
            <v>D00495</v>
          </cell>
          <cell r="B1665">
            <v>681</v>
          </cell>
          <cell r="D1665">
            <v>109108</v>
          </cell>
          <cell r="E1665" t="str">
            <v>교면방수</v>
          </cell>
          <cell r="F1665" t="str">
            <v>도막방수</v>
          </cell>
          <cell r="G1665" t="str">
            <v>M2</v>
          </cell>
          <cell r="H1665">
            <v>20568</v>
          </cell>
          <cell r="I1665">
            <v>10000</v>
          </cell>
          <cell r="J1665">
            <v>20000</v>
          </cell>
          <cell r="K1665">
            <v>0</v>
          </cell>
        </row>
        <row r="1666">
          <cell r="A1666" t="str">
            <v>D03089</v>
          </cell>
          <cell r="B1666">
            <v>139</v>
          </cell>
          <cell r="D1666">
            <v>109109</v>
          </cell>
          <cell r="E1666" t="str">
            <v>아스팔트 배면방수</v>
          </cell>
          <cell r="G1666" t="str">
            <v>M2</v>
          </cell>
          <cell r="H1666">
            <v>4671</v>
          </cell>
          <cell r="I1666">
            <v>2000</v>
          </cell>
          <cell r="J1666">
            <v>15000</v>
          </cell>
          <cell r="K1666">
            <v>0</v>
          </cell>
        </row>
        <row r="1667">
          <cell r="A1667" t="str">
            <v>E2</v>
          </cell>
          <cell r="B1667">
            <v>0</v>
          </cell>
          <cell r="C1667" t="str">
            <v>계</v>
          </cell>
          <cell r="D1667">
            <v>109110</v>
          </cell>
          <cell r="H1667">
            <v>0</v>
          </cell>
          <cell r="I1667">
            <v>0</v>
          </cell>
          <cell r="J1667">
            <v>0</v>
          </cell>
          <cell r="K1667">
            <v>0</v>
          </cell>
        </row>
        <row r="1668">
          <cell r="A1668" t="str">
            <v>D02725</v>
          </cell>
          <cell r="B1668">
            <v>124</v>
          </cell>
          <cell r="C1668" t="str">
            <v>3.16</v>
          </cell>
          <cell r="D1668">
            <v>109111</v>
          </cell>
          <cell r="E1668" t="str">
            <v>다우웰바</v>
          </cell>
          <cell r="G1668" t="str">
            <v>EA</v>
          </cell>
          <cell r="H1668">
            <v>7781</v>
          </cell>
          <cell r="I1668">
            <v>4000</v>
          </cell>
          <cell r="J1668">
            <v>6000</v>
          </cell>
          <cell r="K1668">
            <v>0</v>
          </cell>
        </row>
        <row r="1669">
          <cell r="A1669" t="str">
            <v>T2</v>
          </cell>
          <cell r="B1669">
            <v>1671</v>
          </cell>
          <cell r="C1669" t="str">
            <v>3.17</v>
          </cell>
          <cell r="D1669">
            <v>109112</v>
          </cell>
          <cell r="E1669" t="str">
            <v>무수축콘크리트</v>
          </cell>
          <cell r="H1669">
            <v>0</v>
          </cell>
          <cell r="I1669">
            <v>0</v>
          </cell>
          <cell r="J1669">
            <v>0</v>
          </cell>
          <cell r="K1669">
            <v>0</v>
          </cell>
        </row>
        <row r="1670">
          <cell r="A1670" t="str">
            <v>D00662</v>
          </cell>
          <cell r="B1670">
            <v>0.82299999999999995</v>
          </cell>
          <cell r="D1670">
            <v>109176</v>
          </cell>
          <cell r="E1670" t="str">
            <v>무수축몰탈</v>
          </cell>
          <cell r="G1670" t="str">
            <v>M3</v>
          </cell>
          <cell r="H1670">
            <v>159325</v>
          </cell>
          <cell r="I1670">
            <v>130000</v>
          </cell>
          <cell r="J1670">
            <v>130000</v>
          </cell>
          <cell r="K1670">
            <v>0</v>
          </cell>
        </row>
        <row r="1671">
          <cell r="A1671" t="str">
            <v>D00498</v>
          </cell>
          <cell r="B1671">
            <v>4.6680000000000001</v>
          </cell>
          <cell r="D1671">
            <v>109208</v>
          </cell>
          <cell r="E1671" t="str">
            <v>무수축콘크리트</v>
          </cell>
          <cell r="G1671" t="str">
            <v>M3</v>
          </cell>
          <cell r="H1671">
            <v>208026</v>
          </cell>
          <cell r="I1671">
            <v>170000</v>
          </cell>
          <cell r="J1671">
            <v>170000</v>
          </cell>
          <cell r="K1671">
            <v>0</v>
          </cell>
        </row>
        <row r="1672">
          <cell r="A1672" t="str">
            <v>E2</v>
          </cell>
          <cell r="B1672">
            <v>0</v>
          </cell>
          <cell r="C1672" t="str">
            <v>계</v>
          </cell>
          <cell r="D1672">
            <v>109224</v>
          </cell>
          <cell r="H1672">
            <v>0</v>
          </cell>
          <cell r="I1672">
            <v>0</v>
          </cell>
          <cell r="J1672">
            <v>0</v>
          </cell>
          <cell r="K1672">
            <v>0</v>
          </cell>
        </row>
        <row r="1673">
          <cell r="A1673" t="str">
            <v>T2</v>
          </cell>
          <cell r="B1673">
            <v>1675</v>
          </cell>
          <cell r="C1673" t="str">
            <v>3.18</v>
          </cell>
          <cell r="D1673">
            <v>109232</v>
          </cell>
          <cell r="E1673" t="str">
            <v>배수시설공</v>
          </cell>
          <cell r="H1673">
            <v>0</v>
          </cell>
          <cell r="I1673">
            <v>0</v>
          </cell>
          <cell r="J1673">
            <v>0</v>
          </cell>
          <cell r="K1673">
            <v>0</v>
          </cell>
        </row>
        <row r="1674">
          <cell r="A1674" t="str">
            <v>D03316</v>
          </cell>
          <cell r="B1674">
            <v>6</v>
          </cell>
          <cell r="D1674">
            <v>109236</v>
          </cell>
          <cell r="E1674" t="str">
            <v>하천용집수구</v>
          </cell>
          <cell r="F1674" t="str">
            <v>(주철)</v>
          </cell>
          <cell r="G1674" t="str">
            <v>EA</v>
          </cell>
          <cell r="H1674">
            <v>38345</v>
          </cell>
          <cell r="I1674">
            <v>20000</v>
          </cell>
          <cell r="J1674">
            <v>50000</v>
          </cell>
          <cell r="K1674">
            <v>0</v>
          </cell>
        </row>
        <row r="1675">
          <cell r="A1675" t="str">
            <v>D03317</v>
          </cell>
          <cell r="B1675">
            <v>19</v>
          </cell>
          <cell r="D1675">
            <v>109238</v>
          </cell>
          <cell r="E1675" t="str">
            <v>하천용집수구</v>
          </cell>
          <cell r="F1675" t="str">
            <v>(아연도강관)</v>
          </cell>
          <cell r="G1675" t="str">
            <v>M</v>
          </cell>
          <cell r="H1675">
            <v>13730</v>
          </cell>
          <cell r="I1675">
            <v>10000</v>
          </cell>
          <cell r="J1675">
            <v>20000</v>
          </cell>
          <cell r="K1675">
            <v>0</v>
          </cell>
        </row>
        <row r="1676">
          <cell r="A1676" t="str">
            <v>E2</v>
          </cell>
          <cell r="B1676">
            <v>0</v>
          </cell>
          <cell r="C1676" t="str">
            <v>계</v>
          </cell>
          <cell r="D1676">
            <v>109239</v>
          </cell>
          <cell r="H1676">
            <v>0</v>
          </cell>
          <cell r="I1676">
            <v>0</v>
          </cell>
          <cell r="J1676">
            <v>0</v>
          </cell>
          <cell r="K1676">
            <v>0</v>
          </cell>
        </row>
        <row r="1677">
          <cell r="A1677" t="str">
            <v>D01294</v>
          </cell>
          <cell r="B1677">
            <v>4</v>
          </cell>
          <cell r="C1677" t="str">
            <v>3.19</v>
          </cell>
          <cell r="D1677">
            <v>109240</v>
          </cell>
          <cell r="E1677" t="str">
            <v>교명주</v>
          </cell>
          <cell r="F1677" t="str">
            <v>화강암:600x1200x900</v>
          </cell>
          <cell r="G1677" t="str">
            <v>EA</v>
          </cell>
          <cell r="H1677">
            <v>1256769</v>
          </cell>
          <cell r="I1677">
            <v>1000000</v>
          </cell>
          <cell r="J1677">
            <v>800000</v>
          </cell>
          <cell r="K1677">
            <v>0</v>
          </cell>
        </row>
        <row r="1678">
          <cell r="A1678" t="str">
            <v>T2</v>
          </cell>
          <cell r="B1678">
            <v>1680</v>
          </cell>
          <cell r="C1678" t="str">
            <v>3.20</v>
          </cell>
          <cell r="D1678">
            <v>109304</v>
          </cell>
          <cell r="E1678" t="str">
            <v>교량명판공</v>
          </cell>
          <cell r="H1678">
            <v>0</v>
          </cell>
          <cell r="I1678">
            <v>0</v>
          </cell>
          <cell r="J1678">
            <v>0</v>
          </cell>
          <cell r="K1678">
            <v>0</v>
          </cell>
        </row>
        <row r="1679">
          <cell r="A1679" t="str">
            <v>D00945</v>
          </cell>
          <cell r="B1679">
            <v>4</v>
          </cell>
          <cell r="D1679">
            <v>109336</v>
          </cell>
          <cell r="E1679" t="str">
            <v>교명판</v>
          </cell>
          <cell r="F1679" t="str">
            <v>황동:450x250x10㎜</v>
          </cell>
          <cell r="G1679" t="str">
            <v>EA</v>
          </cell>
          <cell r="H1679">
            <v>83263</v>
          </cell>
          <cell r="I1679">
            <v>60000</v>
          </cell>
          <cell r="J1679">
            <v>200000</v>
          </cell>
          <cell r="K1679">
            <v>0</v>
          </cell>
        </row>
        <row r="1680">
          <cell r="A1680" t="str">
            <v>D00502</v>
          </cell>
          <cell r="B1680">
            <v>4</v>
          </cell>
          <cell r="D1680">
            <v>109352</v>
          </cell>
          <cell r="E1680" t="str">
            <v>설명판</v>
          </cell>
          <cell r="F1680" t="str">
            <v>황동:500x400x10㎜</v>
          </cell>
          <cell r="G1680" t="str">
            <v>EA</v>
          </cell>
          <cell r="H1680">
            <v>185031</v>
          </cell>
          <cell r="I1680">
            <v>100000</v>
          </cell>
          <cell r="J1680">
            <v>250000</v>
          </cell>
          <cell r="K1680">
            <v>0</v>
          </cell>
        </row>
        <row r="1681">
          <cell r="A1681" t="str">
            <v>E2</v>
          </cell>
          <cell r="B1681">
            <v>0</v>
          </cell>
          <cell r="C1681" t="str">
            <v>계</v>
          </cell>
          <cell r="D1681">
            <v>109360</v>
          </cell>
          <cell r="H1681">
            <v>0</v>
          </cell>
          <cell r="I1681">
            <v>0</v>
          </cell>
          <cell r="J1681">
            <v>0</v>
          </cell>
          <cell r="K1681">
            <v>0</v>
          </cell>
        </row>
        <row r="1682">
          <cell r="A1682" t="str">
            <v>D00510</v>
          </cell>
          <cell r="B1682">
            <v>1</v>
          </cell>
          <cell r="C1682" t="str">
            <v>3.21</v>
          </cell>
          <cell r="D1682">
            <v>109364</v>
          </cell>
          <cell r="E1682" t="str">
            <v>측량기준점설치</v>
          </cell>
          <cell r="G1682" t="str">
            <v>EA</v>
          </cell>
          <cell r="H1682">
            <v>20790</v>
          </cell>
          <cell r="I1682">
            <v>10000</v>
          </cell>
          <cell r="J1682">
            <v>50000</v>
          </cell>
          <cell r="K1682">
            <v>0</v>
          </cell>
        </row>
        <row r="1683">
          <cell r="A1683" t="str">
            <v>D03113</v>
          </cell>
          <cell r="B1683">
            <v>426</v>
          </cell>
          <cell r="C1683" t="str">
            <v>3.22</v>
          </cell>
          <cell r="D1683">
            <v>109365</v>
          </cell>
          <cell r="E1683" t="str">
            <v>교대보호블럭</v>
          </cell>
          <cell r="F1683" t="str">
            <v>(하천용)</v>
          </cell>
          <cell r="G1683" t="str">
            <v>M2</v>
          </cell>
          <cell r="H1683">
            <v>50651</v>
          </cell>
          <cell r="I1683">
            <v>30000</v>
          </cell>
          <cell r="J1683">
            <v>50000</v>
          </cell>
          <cell r="K1683">
            <v>0</v>
          </cell>
        </row>
        <row r="1684">
          <cell r="A1684" t="str">
            <v>D01504</v>
          </cell>
          <cell r="B1684">
            <v>426</v>
          </cell>
          <cell r="C1684" t="str">
            <v>3.23</v>
          </cell>
          <cell r="D1684">
            <v>109366</v>
          </cell>
          <cell r="E1684" t="str">
            <v>부직포</v>
          </cell>
          <cell r="G1684" t="str">
            <v>M2</v>
          </cell>
          <cell r="H1684">
            <v>969</v>
          </cell>
          <cell r="I1684">
            <v>400</v>
          </cell>
          <cell r="J1684">
            <v>2000</v>
          </cell>
          <cell r="K1684">
            <v>0</v>
          </cell>
        </row>
        <row r="1685">
          <cell r="A1685" t="str">
            <v>T2</v>
          </cell>
          <cell r="B1685">
            <v>1687</v>
          </cell>
          <cell r="C1685" t="str">
            <v>3.24</v>
          </cell>
          <cell r="D1685">
            <v>109430</v>
          </cell>
          <cell r="E1685" t="str">
            <v>전선관</v>
          </cell>
          <cell r="H1685">
            <v>0</v>
          </cell>
          <cell r="I1685">
            <v>0</v>
          </cell>
          <cell r="J1685">
            <v>0</v>
          </cell>
          <cell r="K1685">
            <v>0</v>
          </cell>
        </row>
        <row r="1686">
          <cell r="A1686" t="str">
            <v>D02137</v>
          </cell>
          <cell r="B1686">
            <v>188</v>
          </cell>
          <cell r="D1686">
            <v>109494</v>
          </cell>
          <cell r="E1686" t="str">
            <v>전선관</v>
          </cell>
          <cell r="F1686" t="str">
            <v>PVCφ100mm</v>
          </cell>
          <cell r="G1686" t="str">
            <v>M</v>
          </cell>
          <cell r="H1686">
            <v>2789</v>
          </cell>
          <cell r="I1686">
            <v>1000</v>
          </cell>
          <cell r="J1686">
            <v>25000</v>
          </cell>
          <cell r="K1686">
            <v>0</v>
          </cell>
        </row>
        <row r="1687">
          <cell r="A1687" t="str">
            <v>D03315</v>
          </cell>
          <cell r="B1687">
            <v>94</v>
          </cell>
          <cell r="D1687">
            <v>109495</v>
          </cell>
          <cell r="E1687" t="str">
            <v>전선관</v>
          </cell>
          <cell r="F1687" t="str">
            <v>PVCφ150mm</v>
          </cell>
          <cell r="G1687" t="str">
            <v>M</v>
          </cell>
          <cell r="H1687">
            <v>5301</v>
          </cell>
          <cell r="I1687">
            <v>2000</v>
          </cell>
          <cell r="J1687">
            <v>30000</v>
          </cell>
          <cell r="K1687">
            <v>0</v>
          </cell>
        </row>
        <row r="1688">
          <cell r="A1688" t="str">
            <v>E2</v>
          </cell>
          <cell r="B1688">
            <v>0</v>
          </cell>
          <cell r="C1688" t="str">
            <v>계</v>
          </cell>
          <cell r="D1688">
            <v>109559</v>
          </cell>
          <cell r="H1688">
            <v>0</v>
          </cell>
          <cell r="I1688">
            <v>0</v>
          </cell>
          <cell r="J1688">
            <v>0</v>
          </cell>
          <cell r="K1688">
            <v>0</v>
          </cell>
        </row>
        <row r="1689">
          <cell r="A1689" t="str">
            <v>D01248</v>
          </cell>
          <cell r="B1689">
            <v>93</v>
          </cell>
          <cell r="C1689" t="str">
            <v>3.25</v>
          </cell>
          <cell r="D1689">
            <v>109623</v>
          </cell>
          <cell r="E1689" t="str">
            <v>난 간</v>
          </cell>
          <cell r="F1689" t="str">
            <v>교량용</v>
          </cell>
          <cell r="G1689" t="str">
            <v>M</v>
          </cell>
          <cell r="H1689">
            <v>175735</v>
          </cell>
          <cell r="I1689">
            <v>140000</v>
          </cell>
          <cell r="J1689">
            <v>175000</v>
          </cell>
          <cell r="K1689">
            <v>0</v>
          </cell>
        </row>
        <row r="1690">
          <cell r="A1690" t="str">
            <v>T2</v>
          </cell>
          <cell r="B1690">
            <v>1692</v>
          </cell>
          <cell r="C1690" t="str">
            <v>3.26</v>
          </cell>
          <cell r="D1690">
            <v>109624</v>
          </cell>
          <cell r="E1690" t="str">
            <v>P.F BAEM</v>
          </cell>
          <cell r="H1690">
            <v>0</v>
          </cell>
          <cell r="I1690">
            <v>0</v>
          </cell>
          <cell r="J1690">
            <v>0</v>
          </cell>
          <cell r="K1690">
            <v>0</v>
          </cell>
        </row>
        <row r="1691">
          <cell r="A1691" t="str">
            <v>D03129</v>
          </cell>
          <cell r="B1691">
            <v>10</v>
          </cell>
          <cell r="D1691">
            <v>109752</v>
          </cell>
          <cell r="E1691" t="str">
            <v>프리플렉스빔 제작</v>
          </cell>
          <cell r="F1691" t="str">
            <v>(내상교  L=35.0m)</v>
          </cell>
          <cell r="G1691" t="str">
            <v>본</v>
          </cell>
          <cell r="H1691">
            <v>55780561</v>
          </cell>
          <cell r="I1691">
            <v>46900000</v>
          </cell>
          <cell r="J1691">
            <v>0</v>
          </cell>
          <cell r="K1691">
            <v>0</v>
          </cell>
        </row>
        <row r="1692">
          <cell r="A1692" t="str">
            <v>D02634</v>
          </cell>
          <cell r="B1692">
            <v>10</v>
          </cell>
          <cell r="D1692">
            <v>109784</v>
          </cell>
          <cell r="E1692" t="str">
            <v>프리플렉스빔</v>
          </cell>
          <cell r="F1692" t="str">
            <v>(운반 및 가설)</v>
          </cell>
          <cell r="G1692" t="str">
            <v>본</v>
          </cell>
          <cell r="H1692">
            <v>1671844</v>
          </cell>
          <cell r="I1692">
            <v>1300000</v>
          </cell>
          <cell r="J1692">
            <v>1300000</v>
          </cell>
          <cell r="K1692">
            <v>0</v>
          </cell>
        </row>
        <row r="1693">
          <cell r="A1693" t="str">
            <v>E2</v>
          </cell>
          <cell r="B1693">
            <v>0</v>
          </cell>
          <cell r="C1693" t="str">
            <v>계</v>
          </cell>
          <cell r="D1693">
            <v>109816</v>
          </cell>
          <cell r="H1693">
            <v>0</v>
          </cell>
          <cell r="I1693">
            <v>0</v>
          </cell>
          <cell r="J1693">
            <v>0</v>
          </cell>
          <cell r="K1693">
            <v>0</v>
          </cell>
        </row>
        <row r="1694">
          <cell r="A1694" t="str">
            <v>T2</v>
          </cell>
          <cell r="B1694">
            <v>1698</v>
          </cell>
          <cell r="C1694" t="str">
            <v>3.27</v>
          </cell>
          <cell r="D1694">
            <v>109848</v>
          </cell>
          <cell r="E1694" t="str">
            <v>레미콘구입</v>
          </cell>
          <cell r="H1694">
            <v>0</v>
          </cell>
          <cell r="I1694">
            <v>0</v>
          </cell>
          <cell r="J1694">
            <v>0</v>
          </cell>
          <cell r="K1694">
            <v>0</v>
          </cell>
        </row>
        <row r="1695">
          <cell r="A1695" t="str">
            <v>D03109</v>
          </cell>
          <cell r="B1695">
            <v>297</v>
          </cell>
          <cell r="D1695">
            <v>109872</v>
          </cell>
          <cell r="E1695" t="str">
            <v>레미콘</v>
          </cell>
          <cell r="F1695" t="str">
            <v>(25-270-15:섬유)</v>
          </cell>
          <cell r="G1695" t="str">
            <v>M3</v>
          </cell>
          <cell r="H1695">
            <v>51494</v>
          </cell>
          <cell r="I1695">
            <v>51000</v>
          </cell>
          <cell r="J1695">
            <v>51000</v>
          </cell>
          <cell r="K1695">
            <v>0</v>
          </cell>
        </row>
        <row r="1696">
          <cell r="A1696" t="str">
            <v>M00276</v>
          </cell>
          <cell r="B1696">
            <v>1204</v>
          </cell>
          <cell r="D1696">
            <v>109877</v>
          </cell>
          <cell r="E1696" t="str">
            <v>레미콘</v>
          </cell>
          <cell r="F1696" t="str">
            <v>25-240-15</v>
          </cell>
          <cell r="G1696" t="str">
            <v>M3</v>
          </cell>
          <cell r="H1696">
            <v>48609</v>
          </cell>
          <cell r="I1696">
            <v>48000</v>
          </cell>
          <cell r="J1696">
            <v>48000</v>
          </cell>
          <cell r="K1696">
            <v>0</v>
          </cell>
        </row>
        <row r="1697">
          <cell r="A1697" t="str">
            <v>M01898</v>
          </cell>
          <cell r="B1697">
            <v>9</v>
          </cell>
          <cell r="D1697">
            <v>109878</v>
          </cell>
          <cell r="E1697" t="str">
            <v>레미콘</v>
          </cell>
          <cell r="F1697" t="str">
            <v>40-180-8</v>
          </cell>
          <cell r="G1697" t="str">
            <v>M3</v>
          </cell>
          <cell r="H1697">
            <v>40627</v>
          </cell>
          <cell r="I1697">
            <v>40000</v>
          </cell>
          <cell r="J1697">
            <v>40000</v>
          </cell>
          <cell r="K1697">
            <v>0</v>
          </cell>
        </row>
        <row r="1698">
          <cell r="A1698" t="str">
            <v>M01661</v>
          </cell>
          <cell r="B1698">
            <v>59</v>
          </cell>
          <cell r="D1698">
            <v>109942</v>
          </cell>
          <cell r="E1698" t="str">
            <v>레미콘</v>
          </cell>
          <cell r="F1698" t="str">
            <v>40-160-8</v>
          </cell>
          <cell r="G1698" t="str">
            <v>M3</v>
          </cell>
          <cell r="H1698">
            <v>39218</v>
          </cell>
          <cell r="I1698">
            <v>39000</v>
          </cell>
          <cell r="J1698">
            <v>39000</v>
          </cell>
          <cell r="K1698">
            <v>0</v>
          </cell>
        </row>
        <row r="1699">
          <cell r="A1699" t="str">
            <v>E2</v>
          </cell>
          <cell r="B1699">
            <v>0</v>
          </cell>
          <cell r="C1699" t="str">
            <v>계</v>
          </cell>
          <cell r="D1699">
            <v>110006</v>
          </cell>
          <cell r="H1699">
            <v>0</v>
          </cell>
          <cell r="I1699">
            <v>0</v>
          </cell>
          <cell r="J1699">
            <v>0</v>
          </cell>
          <cell r="K1699">
            <v>0</v>
          </cell>
        </row>
        <row r="1700">
          <cell r="A1700" t="str">
            <v>T2</v>
          </cell>
          <cell r="B1700">
            <v>1708</v>
          </cell>
          <cell r="C1700" t="str">
            <v>3.28</v>
          </cell>
          <cell r="D1700">
            <v>110134</v>
          </cell>
          <cell r="E1700" t="str">
            <v>철근구입</v>
          </cell>
          <cell r="H1700">
            <v>0</v>
          </cell>
          <cell r="I1700">
            <v>0</v>
          </cell>
          <cell r="J1700">
            <v>0</v>
          </cell>
          <cell r="K1700">
            <v>0</v>
          </cell>
        </row>
        <row r="1701">
          <cell r="A1701" t="str">
            <v>T1</v>
          </cell>
          <cell r="B1701">
            <v>1703</v>
          </cell>
          <cell r="C1701" t="str">
            <v>a</v>
          </cell>
          <cell r="D1701">
            <v>110198</v>
          </cell>
          <cell r="E1701" t="str">
            <v>철근구입</v>
          </cell>
          <cell r="F1701" t="str">
            <v>고강</v>
          </cell>
          <cell r="H1701">
            <v>0</v>
          </cell>
          <cell r="I1701">
            <v>0</v>
          </cell>
          <cell r="J1701">
            <v>0</v>
          </cell>
          <cell r="K1701">
            <v>0</v>
          </cell>
        </row>
        <row r="1702">
          <cell r="A1702" t="str">
            <v>D03100</v>
          </cell>
          <cell r="B1702">
            <v>6.1260000000000003</v>
          </cell>
          <cell r="D1702">
            <v>110230</v>
          </cell>
          <cell r="E1702" t="str">
            <v>철근구입</v>
          </cell>
          <cell r="F1702" t="str">
            <v>H=13MM</v>
          </cell>
          <cell r="G1702" t="str">
            <v>TON</v>
          </cell>
          <cell r="H1702">
            <v>334600</v>
          </cell>
          <cell r="I1702">
            <v>334000</v>
          </cell>
          <cell r="J1702">
            <v>389000</v>
          </cell>
          <cell r="K1702">
            <v>0</v>
          </cell>
        </row>
        <row r="1703">
          <cell r="A1703" t="str">
            <v>D03101</v>
          </cell>
          <cell r="B1703">
            <v>80.629000000000005</v>
          </cell>
          <cell r="D1703">
            <v>110358</v>
          </cell>
          <cell r="E1703" t="str">
            <v>철근구입</v>
          </cell>
          <cell r="F1703" t="str">
            <v>H=16MM-32MM</v>
          </cell>
          <cell r="G1703" t="str">
            <v>TON</v>
          </cell>
          <cell r="H1703">
            <v>330100</v>
          </cell>
          <cell r="I1703">
            <v>330000</v>
          </cell>
          <cell r="J1703">
            <v>384000</v>
          </cell>
          <cell r="K1703">
            <v>0</v>
          </cell>
        </row>
        <row r="1704">
          <cell r="A1704" t="str">
            <v>E1</v>
          </cell>
          <cell r="B1704">
            <v>0</v>
          </cell>
          <cell r="C1704" t="str">
            <v>소계</v>
          </cell>
          <cell r="D1704">
            <v>111014</v>
          </cell>
          <cell r="H1704">
            <v>0</v>
          </cell>
          <cell r="I1704">
            <v>0</v>
          </cell>
          <cell r="J1704">
            <v>0</v>
          </cell>
          <cell r="K1704">
            <v>0</v>
          </cell>
        </row>
        <row r="1705">
          <cell r="A1705" t="str">
            <v>T1</v>
          </cell>
          <cell r="B1705">
            <v>1707</v>
          </cell>
          <cell r="C1705" t="str">
            <v>b</v>
          </cell>
          <cell r="D1705">
            <v>111142</v>
          </cell>
          <cell r="E1705" t="str">
            <v>철근구입</v>
          </cell>
          <cell r="F1705" t="str">
            <v>연강</v>
          </cell>
          <cell r="H1705">
            <v>0</v>
          </cell>
          <cell r="I1705">
            <v>0</v>
          </cell>
          <cell r="J1705">
            <v>0</v>
          </cell>
          <cell r="K1705">
            <v>0</v>
          </cell>
        </row>
        <row r="1706">
          <cell r="A1706" t="str">
            <v>D03093</v>
          </cell>
          <cell r="B1706">
            <v>11.426</v>
          </cell>
          <cell r="D1706">
            <v>111174</v>
          </cell>
          <cell r="E1706" t="str">
            <v>철근구입</v>
          </cell>
          <cell r="F1706" t="str">
            <v>D=13MM</v>
          </cell>
          <cell r="G1706" t="str">
            <v>TON</v>
          </cell>
          <cell r="H1706">
            <v>325100</v>
          </cell>
          <cell r="I1706">
            <v>325000</v>
          </cell>
          <cell r="J1706">
            <v>374000</v>
          </cell>
          <cell r="K1706">
            <v>0</v>
          </cell>
        </row>
        <row r="1707">
          <cell r="A1707" t="str">
            <v>D03094</v>
          </cell>
          <cell r="B1707">
            <v>134.56399999999999</v>
          </cell>
          <cell r="D1707">
            <v>111302</v>
          </cell>
          <cell r="E1707" t="str">
            <v>철근구입</v>
          </cell>
          <cell r="F1707" t="str">
            <v>D=16MM-32MM</v>
          </cell>
          <cell r="G1707" t="str">
            <v>TON</v>
          </cell>
          <cell r="H1707">
            <v>320100</v>
          </cell>
          <cell r="I1707">
            <v>320000</v>
          </cell>
          <cell r="J1707">
            <v>369000</v>
          </cell>
          <cell r="K1707">
            <v>0</v>
          </cell>
        </row>
        <row r="1708">
          <cell r="A1708" t="str">
            <v>E1</v>
          </cell>
          <cell r="B1708">
            <v>0</v>
          </cell>
          <cell r="C1708" t="str">
            <v>소계</v>
          </cell>
          <cell r="D1708">
            <v>111958</v>
          </cell>
          <cell r="H1708">
            <v>0</v>
          </cell>
          <cell r="I1708">
            <v>0</v>
          </cell>
          <cell r="J1708">
            <v>0</v>
          </cell>
          <cell r="K1708">
            <v>0</v>
          </cell>
        </row>
        <row r="1709">
          <cell r="A1709" t="str">
            <v>E2</v>
          </cell>
          <cell r="B1709">
            <v>0</v>
          </cell>
          <cell r="C1709" t="str">
            <v>계</v>
          </cell>
          <cell r="D1709">
            <v>111966</v>
          </cell>
          <cell r="H1709">
            <v>0</v>
          </cell>
          <cell r="I1709">
            <v>0</v>
          </cell>
          <cell r="J1709">
            <v>0</v>
          </cell>
          <cell r="K1709">
            <v>0</v>
          </cell>
        </row>
        <row r="1710">
          <cell r="A1710" t="str">
            <v>E3</v>
          </cell>
          <cell r="B1710">
            <v>0</v>
          </cell>
          <cell r="C1710" t="str">
            <v>합계</v>
          </cell>
          <cell r="D1710">
            <v>112311</v>
          </cell>
          <cell r="H1710">
            <v>0</v>
          </cell>
          <cell r="I1710">
            <v>0</v>
          </cell>
          <cell r="J1710">
            <v>0</v>
          </cell>
          <cell r="K1710">
            <v>0</v>
          </cell>
        </row>
        <row r="1711">
          <cell r="A1711" t="str">
            <v>T3</v>
          </cell>
          <cell r="B1711">
            <v>1803</v>
          </cell>
          <cell r="C1711" t="str">
            <v>3-16)</v>
          </cell>
          <cell r="D1711">
            <v>112439</v>
          </cell>
          <cell r="E1711" t="str">
            <v>대동1육교</v>
          </cell>
          <cell r="H1711">
            <v>0</v>
          </cell>
          <cell r="I1711">
            <v>0</v>
          </cell>
          <cell r="J1711">
            <v>0</v>
          </cell>
          <cell r="K1711">
            <v>0</v>
          </cell>
        </row>
        <row r="1712">
          <cell r="A1712" t="str">
            <v>T2</v>
          </cell>
          <cell r="B1712">
            <v>1715</v>
          </cell>
          <cell r="C1712" t="str">
            <v>3.01</v>
          </cell>
          <cell r="D1712">
            <v>112855</v>
          </cell>
          <cell r="E1712" t="str">
            <v>구조물터파기</v>
          </cell>
          <cell r="H1712">
            <v>0</v>
          </cell>
          <cell r="I1712">
            <v>0</v>
          </cell>
          <cell r="J1712">
            <v>0</v>
          </cell>
          <cell r="K1712">
            <v>0</v>
          </cell>
        </row>
        <row r="1713">
          <cell r="A1713" t="str">
            <v>D00694</v>
          </cell>
          <cell r="B1713">
            <v>659</v>
          </cell>
          <cell r="D1713">
            <v>112869</v>
          </cell>
          <cell r="E1713" t="str">
            <v>구조물터파기</v>
          </cell>
          <cell r="F1713" t="str">
            <v>토사 육상(0-4M)</v>
          </cell>
          <cell r="G1713" t="str">
            <v>M3</v>
          </cell>
          <cell r="H1713">
            <v>4222</v>
          </cell>
          <cell r="I1713">
            <v>2600</v>
          </cell>
          <cell r="J1713">
            <v>2500</v>
          </cell>
          <cell r="K1713">
            <v>0</v>
          </cell>
        </row>
        <row r="1714">
          <cell r="A1714" t="str">
            <v>D00996</v>
          </cell>
          <cell r="B1714">
            <v>474</v>
          </cell>
          <cell r="D1714">
            <v>112876</v>
          </cell>
          <cell r="E1714" t="str">
            <v>구조물터파기</v>
          </cell>
          <cell r="F1714" t="str">
            <v>리핑암 육상(0-4m)</v>
          </cell>
          <cell r="G1714" t="str">
            <v>M3</v>
          </cell>
          <cell r="H1714">
            <v>66940</v>
          </cell>
          <cell r="I1714">
            <v>66000</v>
          </cell>
          <cell r="J1714">
            <v>25000</v>
          </cell>
          <cell r="K1714">
            <v>0</v>
          </cell>
        </row>
        <row r="1715">
          <cell r="A1715" t="str">
            <v>D01943</v>
          </cell>
          <cell r="B1715">
            <v>105</v>
          </cell>
          <cell r="D1715">
            <v>112880</v>
          </cell>
          <cell r="E1715" t="str">
            <v>구조물터파기</v>
          </cell>
          <cell r="F1715" t="str">
            <v>리핑암 육상(4ｍ이상)</v>
          </cell>
          <cell r="G1715" t="str">
            <v>M3</v>
          </cell>
          <cell r="H1715">
            <v>82913</v>
          </cell>
          <cell r="I1715">
            <v>40000</v>
          </cell>
          <cell r="J1715">
            <v>30000</v>
          </cell>
          <cell r="K1715">
            <v>0</v>
          </cell>
        </row>
        <row r="1716">
          <cell r="A1716" t="str">
            <v>E2</v>
          </cell>
          <cell r="B1716">
            <v>0</v>
          </cell>
          <cell r="C1716" t="str">
            <v>계</v>
          </cell>
          <cell r="D1716">
            <v>112882</v>
          </cell>
          <cell r="H1716">
            <v>0</v>
          </cell>
          <cell r="I1716">
            <v>0</v>
          </cell>
          <cell r="J1716">
            <v>0</v>
          </cell>
          <cell r="K1716">
            <v>0</v>
          </cell>
        </row>
        <row r="1717">
          <cell r="A1717" t="str">
            <v>D03314</v>
          </cell>
          <cell r="B1717">
            <v>938</v>
          </cell>
          <cell r="C1717" t="str">
            <v>3.02</v>
          </cell>
          <cell r="D1717">
            <v>112883</v>
          </cell>
          <cell r="E1717" t="str">
            <v>되메우기</v>
          </cell>
          <cell r="F1717" t="str">
            <v>(기계70%+인력30%)</v>
          </cell>
          <cell r="G1717" t="str">
            <v>M3</v>
          </cell>
          <cell r="H1717">
            <v>5607</v>
          </cell>
          <cell r="I1717">
            <v>4500</v>
          </cell>
          <cell r="J1717">
            <v>4500</v>
          </cell>
          <cell r="K1717">
            <v>0</v>
          </cell>
        </row>
        <row r="1718">
          <cell r="A1718" t="str">
            <v>D03086</v>
          </cell>
          <cell r="B1718">
            <v>353</v>
          </cell>
          <cell r="C1718" t="str">
            <v>3.03</v>
          </cell>
          <cell r="D1718">
            <v>112981</v>
          </cell>
          <cell r="E1718" t="str">
            <v>뒷채움 및 다짐</v>
          </cell>
          <cell r="G1718" t="str">
            <v>M3</v>
          </cell>
          <cell r="H1718">
            <v>26348</v>
          </cell>
          <cell r="I1718">
            <v>13000</v>
          </cell>
          <cell r="J1718">
            <v>5000</v>
          </cell>
          <cell r="K1718">
            <v>0</v>
          </cell>
        </row>
        <row r="1719">
          <cell r="A1719" t="str">
            <v>T2</v>
          </cell>
          <cell r="B1719">
            <v>1725</v>
          </cell>
          <cell r="C1719" t="str">
            <v>3.04</v>
          </cell>
          <cell r="D1719">
            <v>113079</v>
          </cell>
          <cell r="E1719" t="str">
            <v>거푸집공</v>
          </cell>
          <cell r="H1719">
            <v>0</v>
          </cell>
          <cell r="I1719">
            <v>0</v>
          </cell>
          <cell r="J1719">
            <v>0</v>
          </cell>
          <cell r="K1719">
            <v>0</v>
          </cell>
        </row>
        <row r="1720">
          <cell r="A1720" t="str">
            <v>D01140</v>
          </cell>
          <cell r="B1720">
            <v>167</v>
          </cell>
          <cell r="C1720" t="str">
            <v>a</v>
          </cell>
          <cell r="D1720">
            <v>113127</v>
          </cell>
          <cell r="E1720" t="str">
            <v>문양거푸집</v>
          </cell>
          <cell r="F1720" t="str">
            <v>(합판4회:0-7M)</v>
          </cell>
          <cell r="G1720" t="str">
            <v>M2</v>
          </cell>
          <cell r="H1720">
            <v>23427</v>
          </cell>
          <cell r="I1720">
            <v>23000</v>
          </cell>
          <cell r="J1720">
            <v>25000</v>
          </cell>
          <cell r="K1720">
            <v>0</v>
          </cell>
        </row>
        <row r="1721">
          <cell r="A1721" t="str">
            <v>T1</v>
          </cell>
          <cell r="B1721">
            <v>1724</v>
          </cell>
          <cell r="C1721" t="str">
            <v>b</v>
          </cell>
          <cell r="D1721">
            <v>113142</v>
          </cell>
          <cell r="E1721" t="str">
            <v>합판거푸집</v>
          </cell>
          <cell r="H1721">
            <v>0</v>
          </cell>
          <cell r="I1721">
            <v>0</v>
          </cell>
          <cell r="J1721">
            <v>0</v>
          </cell>
          <cell r="K1721">
            <v>0</v>
          </cell>
        </row>
        <row r="1722">
          <cell r="A1722" t="str">
            <v>D00071</v>
          </cell>
          <cell r="B1722">
            <v>1030</v>
          </cell>
          <cell r="D1722">
            <v>113143</v>
          </cell>
          <cell r="E1722" t="str">
            <v>합판거푸집</v>
          </cell>
          <cell r="F1722" t="str">
            <v>(합판 3회)</v>
          </cell>
          <cell r="G1722" t="str">
            <v>M2</v>
          </cell>
          <cell r="H1722">
            <v>19340</v>
          </cell>
          <cell r="I1722">
            <v>19000</v>
          </cell>
          <cell r="J1722">
            <v>20000</v>
          </cell>
          <cell r="K1722">
            <v>0</v>
          </cell>
        </row>
        <row r="1723">
          <cell r="A1723" t="str">
            <v>D00072</v>
          </cell>
          <cell r="B1723">
            <v>73</v>
          </cell>
          <cell r="D1723">
            <v>113207</v>
          </cell>
          <cell r="E1723" t="str">
            <v>합판거푸집</v>
          </cell>
          <cell r="F1723" t="str">
            <v>(합판 4회)</v>
          </cell>
          <cell r="G1723" t="str">
            <v>M2</v>
          </cell>
          <cell r="H1723">
            <v>16534</v>
          </cell>
          <cell r="I1723">
            <v>16000</v>
          </cell>
          <cell r="J1723">
            <v>18000</v>
          </cell>
          <cell r="K1723">
            <v>0</v>
          </cell>
        </row>
        <row r="1724">
          <cell r="A1724" t="str">
            <v>D00074</v>
          </cell>
          <cell r="B1724">
            <v>23</v>
          </cell>
          <cell r="D1724">
            <v>113223</v>
          </cell>
          <cell r="E1724" t="str">
            <v>합판거푸집</v>
          </cell>
          <cell r="F1724" t="str">
            <v>(합판 6회)</v>
          </cell>
          <cell r="G1724" t="str">
            <v>M2</v>
          </cell>
          <cell r="H1724">
            <v>13530</v>
          </cell>
          <cell r="I1724">
            <v>13000</v>
          </cell>
          <cell r="J1724">
            <v>16000</v>
          </cell>
          <cell r="K1724">
            <v>0</v>
          </cell>
        </row>
        <row r="1725">
          <cell r="A1725" t="str">
            <v>E1</v>
          </cell>
          <cell r="B1725">
            <v>0</v>
          </cell>
          <cell r="C1725" t="str">
            <v>소계</v>
          </cell>
          <cell r="D1725">
            <v>113239</v>
          </cell>
          <cell r="H1725">
            <v>0</v>
          </cell>
          <cell r="I1725">
            <v>0</v>
          </cell>
          <cell r="J1725">
            <v>0</v>
          </cell>
          <cell r="K1725">
            <v>0</v>
          </cell>
        </row>
        <row r="1726">
          <cell r="A1726" t="str">
            <v>E2</v>
          </cell>
          <cell r="B1726">
            <v>0</v>
          </cell>
          <cell r="C1726" t="str">
            <v>계</v>
          </cell>
          <cell r="D1726">
            <v>113253</v>
          </cell>
          <cell r="H1726">
            <v>0</v>
          </cell>
          <cell r="I1726">
            <v>0</v>
          </cell>
          <cell r="J1726">
            <v>0</v>
          </cell>
          <cell r="K1726">
            <v>0</v>
          </cell>
        </row>
        <row r="1727">
          <cell r="A1727" t="str">
            <v>D00957</v>
          </cell>
          <cell r="B1727">
            <v>451</v>
          </cell>
          <cell r="C1727" t="str">
            <v>3.05</v>
          </cell>
          <cell r="D1727">
            <v>113266</v>
          </cell>
          <cell r="E1727" t="str">
            <v>강관비계</v>
          </cell>
          <cell r="F1727" t="str">
            <v>(강관:0-30m)</v>
          </cell>
          <cell r="G1727" t="str">
            <v>M2</v>
          </cell>
          <cell r="H1727">
            <v>8958</v>
          </cell>
          <cell r="I1727">
            <v>8000</v>
          </cell>
          <cell r="J1727">
            <v>8500</v>
          </cell>
          <cell r="K1727">
            <v>0</v>
          </cell>
        </row>
        <row r="1728">
          <cell r="A1728" t="str">
            <v>T2</v>
          </cell>
          <cell r="B1728">
            <v>1730</v>
          </cell>
          <cell r="C1728" t="str">
            <v>3.06</v>
          </cell>
          <cell r="D1728">
            <v>113283</v>
          </cell>
          <cell r="E1728" t="str">
            <v>동바리공</v>
          </cell>
          <cell r="H1728">
            <v>0</v>
          </cell>
          <cell r="I1728">
            <v>0</v>
          </cell>
          <cell r="J1728">
            <v>0</v>
          </cell>
          <cell r="K1728">
            <v>0</v>
          </cell>
        </row>
        <row r="1729">
          <cell r="A1729" t="str">
            <v>D00640</v>
          </cell>
          <cell r="B1729">
            <v>225</v>
          </cell>
          <cell r="D1729">
            <v>113291</v>
          </cell>
          <cell r="E1729" t="str">
            <v>동바리</v>
          </cell>
          <cell r="F1729" t="str">
            <v>(목재 4회)</v>
          </cell>
          <cell r="G1729" t="str">
            <v>공M3</v>
          </cell>
          <cell r="H1729">
            <v>22201</v>
          </cell>
          <cell r="I1729">
            <v>12000</v>
          </cell>
          <cell r="J1729">
            <v>12000</v>
          </cell>
          <cell r="K1729">
            <v>0</v>
          </cell>
        </row>
        <row r="1730">
          <cell r="A1730" t="str">
            <v>D00412</v>
          </cell>
          <cell r="B1730">
            <v>50</v>
          </cell>
          <cell r="D1730">
            <v>113299</v>
          </cell>
          <cell r="E1730" t="str">
            <v>강관동바리</v>
          </cell>
          <cell r="F1730" t="str">
            <v>(강관)</v>
          </cell>
          <cell r="G1730" t="str">
            <v>공M3</v>
          </cell>
          <cell r="H1730">
            <v>18801</v>
          </cell>
          <cell r="I1730">
            <v>10000</v>
          </cell>
          <cell r="J1730">
            <v>8000</v>
          </cell>
          <cell r="K1730">
            <v>0</v>
          </cell>
        </row>
        <row r="1731">
          <cell r="A1731" t="str">
            <v>E2</v>
          </cell>
          <cell r="B1731">
            <v>0</v>
          </cell>
          <cell r="C1731" t="str">
            <v>계</v>
          </cell>
          <cell r="D1731">
            <v>113307</v>
          </cell>
          <cell r="H1731">
            <v>0</v>
          </cell>
          <cell r="I1731">
            <v>0</v>
          </cell>
          <cell r="J1731">
            <v>0</v>
          </cell>
          <cell r="K1731">
            <v>0</v>
          </cell>
        </row>
        <row r="1732">
          <cell r="A1732" t="str">
            <v>D01505</v>
          </cell>
          <cell r="B1732">
            <v>16</v>
          </cell>
          <cell r="C1732" t="str">
            <v>3.07</v>
          </cell>
          <cell r="D1732">
            <v>113315</v>
          </cell>
          <cell r="E1732" t="str">
            <v>시공이음</v>
          </cell>
          <cell r="F1732" t="str">
            <v>(스치로폴:T=20㎜)</v>
          </cell>
          <cell r="G1732" t="str">
            <v>M2</v>
          </cell>
          <cell r="H1732">
            <v>1296</v>
          </cell>
          <cell r="I1732">
            <v>1000</v>
          </cell>
          <cell r="J1732">
            <v>3500</v>
          </cell>
          <cell r="K1732">
            <v>0</v>
          </cell>
        </row>
        <row r="1733">
          <cell r="A1733" t="str">
            <v>T2</v>
          </cell>
          <cell r="B1733">
            <v>1735</v>
          </cell>
          <cell r="C1733" t="str">
            <v>3.08</v>
          </cell>
          <cell r="D1733">
            <v>113455</v>
          </cell>
          <cell r="E1733" t="str">
            <v>철근가공조립</v>
          </cell>
          <cell r="H1733">
            <v>0</v>
          </cell>
          <cell r="I1733">
            <v>0</v>
          </cell>
          <cell r="J1733">
            <v>0</v>
          </cell>
          <cell r="K1733">
            <v>0</v>
          </cell>
        </row>
        <row r="1734">
          <cell r="A1734" t="str">
            <v>D00326</v>
          </cell>
          <cell r="B1734">
            <v>57.228999999999999</v>
          </cell>
          <cell r="D1734">
            <v>113457</v>
          </cell>
          <cell r="E1734" t="str">
            <v>철근가공조립</v>
          </cell>
          <cell r="F1734" t="str">
            <v>(보 통)</v>
          </cell>
          <cell r="G1734" t="str">
            <v>TON</v>
          </cell>
          <cell r="H1734">
            <v>398697</v>
          </cell>
          <cell r="I1734">
            <v>300000</v>
          </cell>
          <cell r="J1734">
            <v>280000</v>
          </cell>
          <cell r="K1734">
            <v>0</v>
          </cell>
        </row>
        <row r="1735">
          <cell r="A1735" t="str">
            <v>D00327</v>
          </cell>
          <cell r="B1735">
            <v>33.314</v>
          </cell>
          <cell r="D1735">
            <v>113458</v>
          </cell>
          <cell r="E1735" t="str">
            <v>철근가공조립</v>
          </cell>
          <cell r="F1735" t="str">
            <v>(복 잡)</v>
          </cell>
          <cell r="G1735" t="str">
            <v>TON</v>
          </cell>
          <cell r="H1735">
            <v>500175</v>
          </cell>
          <cell r="I1735">
            <v>350000</v>
          </cell>
          <cell r="J1735">
            <v>300000</v>
          </cell>
          <cell r="K1735">
            <v>0</v>
          </cell>
        </row>
        <row r="1736">
          <cell r="A1736" t="str">
            <v>E2</v>
          </cell>
          <cell r="B1736">
            <v>0</v>
          </cell>
          <cell r="C1736" t="str">
            <v>계</v>
          </cell>
          <cell r="D1736">
            <v>113459</v>
          </cell>
          <cell r="H1736">
            <v>0</v>
          </cell>
          <cell r="I1736">
            <v>0</v>
          </cell>
          <cell r="J1736">
            <v>0</v>
          </cell>
          <cell r="K1736">
            <v>0</v>
          </cell>
        </row>
        <row r="1737">
          <cell r="A1737" t="str">
            <v>T2</v>
          </cell>
          <cell r="B1737">
            <v>1739</v>
          </cell>
          <cell r="C1737" t="str">
            <v>3.09</v>
          </cell>
          <cell r="D1737">
            <v>113523</v>
          </cell>
          <cell r="E1737" t="str">
            <v>거푸집간격제</v>
          </cell>
          <cell r="H1737">
            <v>0</v>
          </cell>
          <cell r="I1737">
            <v>0</v>
          </cell>
          <cell r="J1737">
            <v>0</v>
          </cell>
          <cell r="K1737">
            <v>0</v>
          </cell>
        </row>
        <row r="1738">
          <cell r="A1738" t="str">
            <v>D01510</v>
          </cell>
          <cell r="B1738">
            <v>567</v>
          </cell>
          <cell r="D1738">
            <v>113555</v>
          </cell>
          <cell r="E1738" t="str">
            <v>스페이서(수평용)</v>
          </cell>
          <cell r="F1738" t="str">
            <v>(암거,교량)</v>
          </cell>
          <cell r="G1738" t="str">
            <v>M2</v>
          </cell>
          <cell r="H1738">
            <v>411</v>
          </cell>
          <cell r="I1738">
            <v>400</v>
          </cell>
          <cell r="J1738">
            <v>500</v>
          </cell>
          <cell r="K1738">
            <v>0</v>
          </cell>
        </row>
        <row r="1739">
          <cell r="A1739" t="str">
            <v>D03263</v>
          </cell>
          <cell r="B1739">
            <v>482</v>
          </cell>
          <cell r="D1739">
            <v>113571</v>
          </cell>
          <cell r="E1739" t="str">
            <v>스페이서(수직용)</v>
          </cell>
          <cell r="F1739" t="str">
            <v>(암거,교량)</v>
          </cell>
          <cell r="G1739" t="str">
            <v>M2</v>
          </cell>
          <cell r="H1739">
            <v>588</v>
          </cell>
          <cell r="I1739">
            <v>500</v>
          </cell>
          <cell r="J1739">
            <v>700</v>
          </cell>
          <cell r="K1739">
            <v>0</v>
          </cell>
        </row>
        <row r="1740">
          <cell r="A1740" t="str">
            <v>E2</v>
          </cell>
          <cell r="B1740">
            <v>0</v>
          </cell>
          <cell r="C1740" t="str">
            <v>계</v>
          </cell>
          <cell r="D1740">
            <v>113579</v>
          </cell>
          <cell r="H1740">
            <v>0</v>
          </cell>
          <cell r="I1740">
            <v>0</v>
          </cell>
          <cell r="J1740">
            <v>0</v>
          </cell>
          <cell r="K1740">
            <v>0</v>
          </cell>
        </row>
        <row r="1741">
          <cell r="A1741" t="str">
            <v>T2</v>
          </cell>
          <cell r="B1741">
            <v>1743</v>
          </cell>
          <cell r="C1741" t="str">
            <v>3.10</v>
          </cell>
          <cell r="D1741">
            <v>113583</v>
          </cell>
          <cell r="E1741" t="str">
            <v>콘크리트타설공</v>
          </cell>
          <cell r="H1741">
            <v>0</v>
          </cell>
          <cell r="I1741">
            <v>0</v>
          </cell>
          <cell r="J1741">
            <v>0</v>
          </cell>
          <cell r="K1741">
            <v>0</v>
          </cell>
        </row>
        <row r="1742">
          <cell r="A1742" t="str">
            <v>D02624</v>
          </cell>
          <cell r="B1742">
            <v>26</v>
          </cell>
          <cell r="D1742">
            <v>113586</v>
          </cell>
          <cell r="E1742" t="str">
            <v>콘크리트타설</v>
          </cell>
          <cell r="F1742" t="str">
            <v>(무근:VIB제외)</v>
          </cell>
          <cell r="G1742" t="str">
            <v>M3</v>
          </cell>
          <cell r="H1742">
            <v>20866</v>
          </cell>
          <cell r="I1742">
            <v>16000</v>
          </cell>
          <cell r="J1742">
            <v>16000</v>
          </cell>
          <cell r="K1742">
            <v>0</v>
          </cell>
        </row>
        <row r="1743">
          <cell r="A1743" t="str">
            <v>D02626</v>
          </cell>
          <cell r="B1743">
            <v>548</v>
          </cell>
          <cell r="D1743">
            <v>113587</v>
          </cell>
          <cell r="E1743" t="str">
            <v>철근콘크리트타설</v>
          </cell>
          <cell r="F1743" t="str">
            <v>(펌프카:15M이하:VIB)</v>
          </cell>
          <cell r="G1743" t="str">
            <v>M3</v>
          </cell>
          <cell r="H1743">
            <v>10319</v>
          </cell>
          <cell r="I1743">
            <v>10000</v>
          </cell>
          <cell r="J1743">
            <v>17000</v>
          </cell>
          <cell r="K1743">
            <v>0</v>
          </cell>
        </row>
        <row r="1744">
          <cell r="A1744" t="str">
            <v>E2</v>
          </cell>
          <cell r="B1744">
            <v>0</v>
          </cell>
          <cell r="C1744" t="str">
            <v>계</v>
          </cell>
          <cell r="D1744">
            <v>113715</v>
          </cell>
          <cell r="H1744">
            <v>0</v>
          </cell>
          <cell r="I1744">
            <v>0</v>
          </cell>
          <cell r="J1744">
            <v>0</v>
          </cell>
          <cell r="K1744">
            <v>0</v>
          </cell>
        </row>
        <row r="1745">
          <cell r="A1745" t="str">
            <v>T2</v>
          </cell>
          <cell r="B1745">
            <v>1747</v>
          </cell>
          <cell r="C1745" t="str">
            <v>3.11</v>
          </cell>
          <cell r="D1745">
            <v>113747</v>
          </cell>
          <cell r="E1745" t="str">
            <v>표면처리</v>
          </cell>
          <cell r="H1745">
            <v>0</v>
          </cell>
          <cell r="I1745">
            <v>0</v>
          </cell>
          <cell r="J1745">
            <v>0</v>
          </cell>
          <cell r="K1745">
            <v>0</v>
          </cell>
        </row>
        <row r="1746">
          <cell r="A1746" t="str">
            <v>D01944</v>
          </cell>
          <cell r="B1746">
            <v>317</v>
          </cell>
          <cell r="D1746">
            <v>113779</v>
          </cell>
          <cell r="E1746" t="str">
            <v>슬래브면고르기</v>
          </cell>
          <cell r="F1746" t="str">
            <v>(데크피니샤)</v>
          </cell>
          <cell r="G1746" t="str">
            <v>M2</v>
          </cell>
          <cell r="H1746">
            <v>486</v>
          </cell>
          <cell r="I1746">
            <v>400</v>
          </cell>
          <cell r="J1746">
            <v>4500</v>
          </cell>
          <cell r="K1746">
            <v>0</v>
          </cell>
        </row>
        <row r="1747">
          <cell r="A1747" t="str">
            <v>D00493</v>
          </cell>
          <cell r="B1747">
            <v>317</v>
          </cell>
          <cell r="D1747">
            <v>113811</v>
          </cell>
          <cell r="E1747" t="str">
            <v>슬라브양생</v>
          </cell>
          <cell r="G1747" t="str">
            <v>M2</v>
          </cell>
          <cell r="H1747">
            <v>328</v>
          </cell>
          <cell r="I1747">
            <v>300</v>
          </cell>
          <cell r="J1747">
            <v>600</v>
          </cell>
          <cell r="K1747">
            <v>0</v>
          </cell>
        </row>
        <row r="1748">
          <cell r="A1748" t="str">
            <v>E2</v>
          </cell>
          <cell r="B1748">
            <v>0</v>
          </cell>
          <cell r="C1748" t="str">
            <v>계</v>
          </cell>
          <cell r="D1748">
            <v>113827</v>
          </cell>
          <cell r="H1748">
            <v>0</v>
          </cell>
          <cell r="I1748">
            <v>0</v>
          </cell>
          <cell r="J1748">
            <v>0</v>
          </cell>
          <cell r="K1748">
            <v>0</v>
          </cell>
        </row>
        <row r="1749">
          <cell r="A1749" t="str">
            <v>T2</v>
          </cell>
          <cell r="B1749">
            <v>1753</v>
          </cell>
          <cell r="C1749" t="str">
            <v>3.12</v>
          </cell>
          <cell r="D1749">
            <v>113955</v>
          </cell>
          <cell r="E1749" t="str">
            <v>교량받침</v>
          </cell>
          <cell r="H1749">
            <v>0</v>
          </cell>
          <cell r="I1749">
            <v>0</v>
          </cell>
          <cell r="J1749">
            <v>0</v>
          </cell>
          <cell r="K1749">
            <v>0</v>
          </cell>
        </row>
        <row r="1750">
          <cell r="A1750" t="str">
            <v>D02409</v>
          </cell>
          <cell r="B1750">
            <v>1</v>
          </cell>
          <cell r="D1750">
            <v>114083</v>
          </cell>
          <cell r="E1750" t="str">
            <v>교좌장치(탄성받침)</v>
          </cell>
          <cell r="F1750" t="str">
            <v>(고정단: 135TON)</v>
          </cell>
          <cell r="G1750" t="str">
            <v>SET</v>
          </cell>
          <cell r="H1750">
            <v>2625825</v>
          </cell>
          <cell r="I1750">
            <v>1800000</v>
          </cell>
          <cell r="J1750">
            <v>1865500</v>
          </cell>
          <cell r="K1750">
            <v>0</v>
          </cell>
        </row>
        <row r="1751">
          <cell r="A1751" t="str">
            <v>D02419</v>
          </cell>
          <cell r="B1751">
            <v>1</v>
          </cell>
          <cell r="D1751">
            <v>114147</v>
          </cell>
          <cell r="E1751" t="str">
            <v>교좌장치(탄성받침)</v>
          </cell>
          <cell r="F1751" t="str">
            <v>(종방향: 135TON)</v>
          </cell>
          <cell r="G1751" t="str">
            <v>SET</v>
          </cell>
          <cell r="H1751">
            <v>2585825</v>
          </cell>
          <cell r="I1751">
            <v>1800000</v>
          </cell>
          <cell r="J1751">
            <v>1833000</v>
          </cell>
          <cell r="K1751">
            <v>0</v>
          </cell>
        </row>
        <row r="1752">
          <cell r="A1752" t="str">
            <v>D02420</v>
          </cell>
          <cell r="B1752">
            <v>3</v>
          </cell>
          <cell r="D1752">
            <v>114179</v>
          </cell>
          <cell r="E1752" t="str">
            <v>교좌장치(탄성받침)</v>
          </cell>
          <cell r="F1752" t="str">
            <v>(횡방향: 135TON)</v>
          </cell>
          <cell r="G1752" t="str">
            <v>SET</v>
          </cell>
          <cell r="H1752">
            <v>2585825</v>
          </cell>
          <cell r="I1752">
            <v>1800000</v>
          </cell>
          <cell r="J1752">
            <v>1560000</v>
          </cell>
          <cell r="K1752">
            <v>0</v>
          </cell>
        </row>
        <row r="1753">
          <cell r="A1753" t="str">
            <v>D02427</v>
          </cell>
          <cell r="B1753">
            <v>3</v>
          </cell>
          <cell r="D1753">
            <v>114195</v>
          </cell>
          <cell r="E1753" t="str">
            <v>교좌장치(탄성받침)</v>
          </cell>
          <cell r="F1753" t="str">
            <v>(양방향: 135TON)</v>
          </cell>
          <cell r="G1753" t="str">
            <v>SET</v>
          </cell>
          <cell r="H1753">
            <v>2215825</v>
          </cell>
          <cell r="I1753">
            <v>1800000</v>
          </cell>
          <cell r="J1753">
            <v>1865500</v>
          </cell>
          <cell r="K1753">
            <v>0</v>
          </cell>
        </row>
        <row r="1754">
          <cell r="A1754" t="str">
            <v>E2</v>
          </cell>
          <cell r="B1754">
            <v>0</v>
          </cell>
          <cell r="C1754" t="str">
            <v>계</v>
          </cell>
          <cell r="D1754">
            <v>114207</v>
          </cell>
          <cell r="H1754">
            <v>0</v>
          </cell>
          <cell r="I1754">
            <v>0</v>
          </cell>
          <cell r="J1754">
            <v>0</v>
          </cell>
          <cell r="K1754">
            <v>0</v>
          </cell>
        </row>
        <row r="1755">
          <cell r="A1755" t="str">
            <v>D02936</v>
          </cell>
          <cell r="B1755">
            <v>18</v>
          </cell>
          <cell r="C1755" t="str">
            <v>3.13</v>
          </cell>
          <cell r="D1755">
            <v>114486</v>
          </cell>
          <cell r="E1755" t="str">
            <v>신축이음장치</v>
          </cell>
          <cell r="F1755" t="str">
            <v>(NO-50)</v>
          </cell>
          <cell r="G1755" t="str">
            <v>M</v>
          </cell>
          <cell r="H1755">
            <v>282695</v>
          </cell>
          <cell r="I1755">
            <v>200000</v>
          </cell>
          <cell r="J1755">
            <v>350000</v>
          </cell>
          <cell r="K1755">
            <v>0</v>
          </cell>
        </row>
        <row r="1756">
          <cell r="A1756" t="str">
            <v>T2</v>
          </cell>
          <cell r="B1756">
            <v>1758</v>
          </cell>
          <cell r="C1756" t="str">
            <v>3.14</v>
          </cell>
          <cell r="D1756">
            <v>114494</v>
          </cell>
          <cell r="E1756" t="str">
            <v>방수공</v>
          </cell>
          <cell r="H1756">
            <v>0</v>
          </cell>
          <cell r="I1756">
            <v>0</v>
          </cell>
          <cell r="J1756">
            <v>0</v>
          </cell>
          <cell r="K1756">
            <v>0</v>
          </cell>
        </row>
        <row r="1757">
          <cell r="A1757" t="str">
            <v>D00495</v>
          </cell>
          <cell r="B1757">
            <v>317</v>
          </cell>
          <cell r="D1757">
            <v>114498</v>
          </cell>
          <cell r="E1757" t="str">
            <v>교면방수</v>
          </cell>
          <cell r="F1757" t="str">
            <v>도막방수</v>
          </cell>
          <cell r="G1757" t="str">
            <v>M2</v>
          </cell>
          <cell r="H1757">
            <v>20568</v>
          </cell>
          <cell r="I1757">
            <v>10000</v>
          </cell>
          <cell r="J1757">
            <v>20000</v>
          </cell>
          <cell r="K1757">
            <v>0</v>
          </cell>
        </row>
        <row r="1758">
          <cell r="A1758" t="str">
            <v>D03089</v>
          </cell>
          <cell r="B1758">
            <v>69</v>
          </cell>
          <cell r="D1758">
            <v>114499</v>
          </cell>
          <cell r="E1758" t="str">
            <v>아스팔트 배면방수</v>
          </cell>
          <cell r="G1758" t="str">
            <v>M2</v>
          </cell>
          <cell r="H1758">
            <v>4671</v>
          </cell>
          <cell r="I1758">
            <v>2000</v>
          </cell>
          <cell r="J1758">
            <v>15000</v>
          </cell>
          <cell r="K1758">
            <v>0</v>
          </cell>
        </row>
        <row r="1759">
          <cell r="A1759" t="str">
            <v>E2</v>
          </cell>
          <cell r="B1759">
            <v>0</v>
          </cell>
          <cell r="C1759" t="str">
            <v>계</v>
          </cell>
          <cell r="D1759">
            <v>114500</v>
          </cell>
          <cell r="H1759">
            <v>0</v>
          </cell>
          <cell r="I1759">
            <v>0</v>
          </cell>
          <cell r="J1759">
            <v>0</v>
          </cell>
          <cell r="K1759">
            <v>0</v>
          </cell>
        </row>
        <row r="1760">
          <cell r="A1760" t="str">
            <v>D02725</v>
          </cell>
          <cell r="B1760">
            <v>44</v>
          </cell>
          <cell r="C1760" t="str">
            <v>3.15</v>
          </cell>
          <cell r="D1760">
            <v>114501</v>
          </cell>
          <cell r="E1760" t="str">
            <v>다우웰바</v>
          </cell>
          <cell r="G1760" t="str">
            <v>EA</v>
          </cell>
          <cell r="H1760">
            <v>7781</v>
          </cell>
          <cell r="I1760">
            <v>4000</v>
          </cell>
          <cell r="J1760">
            <v>6000</v>
          </cell>
          <cell r="K1760">
            <v>0</v>
          </cell>
        </row>
        <row r="1761">
          <cell r="A1761" t="str">
            <v>T2</v>
          </cell>
          <cell r="B1761">
            <v>1763</v>
          </cell>
          <cell r="C1761" t="str">
            <v>3.16</v>
          </cell>
          <cell r="D1761">
            <v>114502</v>
          </cell>
          <cell r="E1761" t="str">
            <v>무수축콘크리트</v>
          </cell>
          <cell r="H1761">
            <v>0</v>
          </cell>
          <cell r="I1761">
            <v>0</v>
          </cell>
          <cell r="J1761">
            <v>0</v>
          </cell>
          <cell r="K1761">
            <v>0</v>
          </cell>
        </row>
        <row r="1762">
          <cell r="A1762" t="str">
            <v>D00662</v>
          </cell>
          <cell r="B1762">
            <v>0.32900000000000001</v>
          </cell>
          <cell r="D1762">
            <v>114566</v>
          </cell>
          <cell r="E1762" t="str">
            <v>무수축몰탈</v>
          </cell>
          <cell r="G1762" t="str">
            <v>M3</v>
          </cell>
          <cell r="H1762">
            <v>159325</v>
          </cell>
          <cell r="I1762">
            <v>130000</v>
          </cell>
          <cell r="J1762">
            <v>130000</v>
          </cell>
          <cell r="K1762">
            <v>0</v>
          </cell>
        </row>
        <row r="1763">
          <cell r="A1763" t="str">
            <v>D00498</v>
          </cell>
          <cell r="B1763">
            <v>1.6659999999999999</v>
          </cell>
          <cell r="D1763">
            <v>114598</v>
          </cell>
          <cell r="E1763" t="str">
            <v>무수축콘크리트</v>
          </cell>
          <cell r="G1763" t="str">
            <v>M3</v>
          </cell>
          <cell r="H1763">
            <v>208026</v>
          </cell>
          <cell r="I1763">
            <v>170000</v>
          </cell>
          <cell r="J1763">
            <v>170000</v>
          </cell>
          <cell r="K1763">
            <v>0</v>
          </cell>
        </row>
        <row r="1764">
          <cell r="A1764" t="str">
            <v>E2</v>
          </cell>
          <cell r="B1764">
            <v>0</v>
          </cell>
          <cell r="C1764" t="str">
            <v>계</v>
          </cell>
          <cell r="D1764">
            <v>114614</v>
          </cell>
          <cell r="H1764">
            <v>0</v>
          </cell>
          <cell r="I1764">
            <v>0</v>
          </cell>
          <cell r="J1764">
            <v>0</v>
          </cell>
          <cell r="K1764">
            <v>0</v>
          </cell>
        </row>
        <row r="1765">
          <cell r="A1765" t="str">
            <v>T2</v>
          </cell>
          <cell r="B1765">
            <v>1769</v>
          </cell>
          <cell r="C1765" t="str">
            <v>3.17</v>
          </cell>
          <cell r="D1765">
            <v>114622</v>
          </cell>
          <cell r="E1765" t="str">
            <v>배수시설공</v>
          </cell>
          <cell r="H1765">
            <v>0</v>
          </cell>
          <cell r="I1765">
            <v>0</v>
          </cell>
          <cell r="J1765">
            <v>0</v>
          </cell>
          <cell r="K1765">
            <v>0</v>
          </cell>
        </row>
        <row r="1766">
          <cell r="A1766" t="str">
            <v>D03318</v>
          </cell>
          <cell r="B1766">
            <v>4</v>
          </cell>
          <cell r="D1766">
            <v>114626</v>
          </cell>
          <cell r="E1766" t="str">
            <v>육교용집수구</v>
          </cell>
          <cell r="F1766" t="str">
            <v>(주철)</v>
          </cell>
          <cell r="G1766" t="str">
            <v>EA</v>
          </cell>
          <cell r="H1766">
            <v>73123</v>
          </cell>
          <cell r="I1766">
            <v>50000</v>
          </cell>
          <cell r="J1766">
            <v>65000</v>
          </cell>
          <cell r="K1766">
            <v>0</v>
          </cell>
        </row>
        <row r="1767">
          <cell r="A1767" t="str">
            <v>D03319</v>
          </cell>
          <cell r="B1767">
            <v>4</v>
          </cell>
          <cell r="D1767">
            <v>114628</v>
          </cell>
          <cell r="E1767" t="str">
            <v>육교용연결집수거</v>
          </cell>
          <cell r="F1767" t="str">
            <v>(스테인레스)</v>
          </cell>
          <cell r="G1767" t="str">
            <v>EA</v>
          </cell>
          <cell r="H1767">
            <v>105126</v>
          </cell>
          <cell r="I1767">
            <v>80000</v>
          </cell>
          <cell r="J1767">
            <v>90000</v>
          </cell>
          <cell r="K1767">
            <v>0</v>
          </cell>
        </row>
        <row r="1768">
          <cell r="A1768" t="str">
            <v>D03320</v>
          </cell>
          <cell r="B1768">
            <v>40</v>
          </cell>
          <cell r="D1768">
            <v>114629</v>
          </cell>
          <cell r="E1768" t="str">
            <v>육교용직관</v>
          </cell>
          <cell r="F1768" t="str">
            <v>(▣150*10)</v>
          </cell>
          <cell r="G1768" t="str">
            <v>M</v>
          </cell>
          <cell r="H1768">
            <v>71155</v>
          </cell>
          <cell r="I1768">
            <v>50000</v>
          </cell>
          <cell r="J1768">
            <v>65000</v>
          </cell>
          <cell r="K1768">
            <v>0</v>
          </cell>
        </row>
        <row r="1769">
          <cell r="A1769" t="str">
            <v>D03321</v>
          </cell>
          <cell r="B1769">
            <v>8</v>
          </cell>
          <cell r="D1769">
            <v>114693</v>
          </cell>
          <cell r="E1769" t="str">
            <v>육교용곡관</v>
          </cell>
          <cell r="F1769" t="str">
            <v>(스테인레스)</v>
          </cell>
          <cell r="G1769" t="str">
            <v>EA</v>
          </cell>
          <cell r="H1769">
            <v>27668</v>
          </cell>
          <cell r="I1769">
            <v>20000</v>
          </cell>
          <cell r="J1769">
            <v>26000</v>
          </cell>
          <cell r="K1769">
            <v>0</v>
          </cell>
        </row>
        <row r="1770">
          <cell r="A1770" t="str">
            <v>E2</v>
          </cell>
          <cell r="B1770">
            <v>0</v>
          </cell>
          <cell r="C1770" t="str">
            <v>계</v>
          </cell>
          <cell r="D1770">
            <v>114757</v>
          </cell>
          <cell r="H1770">
            <v>0</v>
          </cell>
          <cell r="I1770">
            <v>0</v>
          </cell>
          <cell r="J1770">
            <v>0</v>
          </cell>
          <cell r="K1770">
            <v>0</v>
          </cell>
        </row>
        <row r="1771">
          <cell r="A1771" t="str">
            <v>D01294</v>
          </cell>
          <cell r="B1771">
            <v>4</v>
          </cell>
          <cell r="C1771" t="str">
            <v>3.18</v>
          </cell>
          <cell r="D1771">
            <v>114758</v>
          </cell>
          <cell r="E1771" t="str">
            <v>교명주</v>
          </cell>
          <cell r="F1771" t="str">
            <v>화강암:600x1200x900</v>
          </cell>
          <cell r="G1771" t="str">
            <v>EA</v>
          </cell>
          <cell r="H1771">
            <v>1256769</v>
          </cell>
          <cell r="I1771">
            <v>1000000</v>
          </cell>
          <cell r="J1771">
            <v>800000</v>
          </cell>
          <cell r="K1771">
            <v>0</v>
          </cell>
        </row>
        <row r="1772">
          <cell r="A1772" t="str">
            <v>T2</v>
          </cell>
          <cell r="B1772">
            <v>1774</v>
          </cell>
          <cell r="C1772" t="str">
            <v>3.19</v>
          </cell>
          <cell r="D1772">
            <v>114822</v>
          </cell>
          <cell r="E1772" t="str">
            <v>교량명판공</v>
          </cell>
          <cell r="H1772">
            <v>0</v>
          </cell>
          <cell r="I1772">
            <v>0</v>
          </cell>
          <cell r="J1772">
            <v>0</v>
          </cell>
          <cell r="K1772">
            <v>0</v>
          </cell>
        </row>
        <row r="1773">
          <cell r="A1773" t="str">
            <v>D00945</v>
          </cell>
          <cell r="B1773">
            <v>4</v>
          </cell>
          <cell r="D1773">
            <v>114854</v>
          </cell>
          <cell r="E1773" t="str">
            <v>교명판</v>
          </cell>
          <cell r="F1773" t="str">
            <v>황동:450x250x10㎜</v>
          </cell>
          <cell r="G1773" t="str">
            <v>EA</v>
          </cell>
          <cell r="H1773">
            <v>83263</v>
          </cell>
          <cell r="I1773">
            <v>60000</v>
          </cell>
          <cell r="J1773">
            <v>200000</v>
          </cell>
          <cell r="K1773">
            <v>0</v>
          </cell>
        </row>
        <row r="1774">
          <cell r="A1774" t="str">
            <v>D00502</v>
          </cell>
          <cell r="B1774">
            <v>4</v>
          </cell>
          <cell r="D1774">
            <v>114870</v>
          </cell>
          <cell r="E1774" t="str">
            <v>설명판</v>
          </cell>
          <cell r="F1774" t="str">
            <v>황동:500x400x10㎜</v>
          </cell>
          <cell r="G1774" t="str">
            <v>EA</v>
          </cell>
          <cell r="H1774">
            <v>185031</v>
          </cell>
          <cell r="I1774">
            <v>100000</v>
          </cell>
          <cell r="J1774">
            <v>250000</v>
          </cell>
          <cell r="K1774">
            <v>0</v>
          </cell>
        </row>
        <row r="1775">
          <cell r="A1775" t="str">
            <v>E2</v>
          </cell>
          <cell r="B1775">
            <v>0</v>
          </cell>
          <cell r="C1775" t="str">
            <v>계</v>
          </cell>
          <cell r="D1775">
            <v>114878</v>
          </cell>
          <cell r="H1775">
            <v>0</v>
          </cell>
          <cell r="I1775">
            <v>0</v>
          </cell>
          <cell r="J1775">
            <v>0</v>
          </cell>
          <cell r="K1775">
            <v>0</v>
          </cell>
        </row>
        <row r="1776">
          <cell r="A1776" t="str">
            <v>D00510</v>
          </cell>
          <cell r="B1776">
            <v>1</v>
          </cell>
          <cell r="C1776" t="str">
            <v>3.20</v>
          </cell>
          <cell r="D1776">
            <v>114882</v>
          </cell>
          <cell r="E1776" t="str">
            <v>측량기준점설치</v>
          </cell>
          <cell r="G1776" t="str">
            <v>EA</v>
          </cell>
          <cell r="H1776">
            <v>20790</v>
          </cell>
          <cell r="I1776">
            <v>10000</v>
          </cell>
          <cell r="J1776">
            <v>50000</v>
          </cell>
          <cell r="K1776">
            <v>0</v>
          </cell>
        </row>
        <row r="1777">
          <cell r="A1777" t="str">
            <v>D03114</v>
          </cell>
          <cell r="B1777">
            <v>145</v>
          </cell>
          <cell r="C1777" t="str">
            <v>3.21</v>
          </cell>
          <cell r="D1777">
            <v>114883</v>
          </cell>
          <cell r="E1777" t="str">
            <v>교대보호블럭.</v>
          </cell>
          <cell r="F1777" t="str">
            <v>(육교용)</v>
          </cell>
          <cell r="G1777" t="str">
            <v>M2</v>
          </cell>
          <cell r="H1777">
            <v>51842</v>
          </cell>
          <cell r="I1777">
            <v>30000</v>
          </cell>
          <cell r="J1777">
            <v>20000</v>
          </cell>
          <cell r="K1777">
            <v>0</v>
          </cell>
        </row>
        <row r="1778">
          <cell r="A1778" t="str">
            <v>D01504</v>
          </cell>
          <cell r="B1778">
            <v>145</v>
          </cell>
          <cell r="C1778" t="str">
            <v>3.22</v>
          </cell>
          <cell r="D1778">
            <v>114884</v>
          </cell>
          <cell r="E1778" t="str">
            <v>부직포</v>
          </cell>
          <cell r="G1778" t="str">
            <v>M2</v>
          </cell>
          <cell r="H1778">
            <v>969</v>
          </cell>
          <cell r="I1778">
            <v>400</v>
          </cell>
          <cell r="J1778">
            <v>2000</v>
          </cell>
          <cell r="K1778">
            <v>0</v>
          </cell>
        </row>
        <row r="1779">
          <cell r="A1779" t="str">
            <v>T2</v>
          </cell>
          <cell r="B1779">
            <v>1781</v>
          </cell>
          <cell r="C1779" t="str">
            <v>3.23</v>
          </cell>
          <cell r="D1779">
            <v>114948</v>
          </cell>
          <cell r="E1779" t="str">
            <v>전선관</v>
          </cell>
          <cell r="H1779">
            <v>0</v>
          </cell>
          <cell r="I1779">
            <v>0</v>
          </cell>
          <cell r="J1779">
            <v>0</v>
          </cell>
          <cell r="K1779">
            <v>0</v>
          </cell>
        </row>
        <row r="1780">
          <cell r="A1780" t="str">
            <v>D02137</v>
          </cell>
          <cell r="B1780">
            <v>188</v>
          </cell>
          <cell r="D1780">
            <v>115012</v>
          </cell>
          <cell r="E1780" t="str">
            <v>전선관</v>
          </cell>
          <cell r="F1780" t="str">
            <v>PVCφ100mm</v>
          </cell>
          <cell r="G1780" t="str">
            <v>M</v>
          </cell>
          <cell r="H1780">
            <v>2789</v>
          </cell>
          <cell r="I1780">
            <v>1000</v>
          </cell>
          <cell r="J1780">
            <v>25000</v>
          </cell>
          <cell r="K1780">
            <v>0</v>
          </cell>
        </row>
        <row r="1781">
          <cell r="A1781" t="str">
            <v>D03315</v>
          </cell>
          <cell r="B1781">
            <v>94</v>
          </cell>
          <cell r="D1781">
            <v>115013</v>
          </cell>
          <cell r="E1781" t="str">
            <v>전선관</v>
          </cell>
          <cell r="F1781" t="str">
            <v>PVCφ150mm</v>
          </cell>
          <cell r="G1781" t="str">
            <v>M</v>
          </cell>
          <cell r="H1781">
            <v>5301</v>
          </cell>
          <cell r="I1781">
            <v>2000</v>
          </cell>
          <cell r="J1781">
            <v>30000</v>
          </cell>
          <cell r="K1781">
            <v>0</v>
          </cell>
        </row>
        <row r="1782">
          <cell r="A1782" t="str">
            <v>E2</v>
          </cell>
          <cell r="B1782">
            <v>0</v>
          </cell>
          <cell r="C1782" t="str">
            <v>계</v>
          </cell>
          <cell r="D1782">
            <v>115077</v>
          </cell>
          <cell r="H1782">
            <v>0</v>
          </cell>
          <cell r="I1782">
            <v>0</v>
          </cell>
          <cell r="J1782">
            <v>0</v>
          </cell>
          <cell r="K1782">
            <v>0</v>
          </cell>
        </row>
        <row r="1783">
          <cell r="A1783" t="str">
            <v>D01248</v>
          </cell>
          <cell r="B1783">
            <v>93</v>
          </cell>
          <cell r="C1783" t="str">
            <v>3.24</v>
          </cell>
          <cell r="D1783">
            <v>115141</v>
          </cell>
          <cell r="E1783" t="str">
            <v>난 간</v>
          </cell>
          <cell r="F1783" t="str">
            <v>교량용</v>
          </cell>
          <cell r="G1783" t="str">
            <v>M</v>
          </cell>
          <cell r="H1783">
            <v>175735</v>
          </cell>
          <cell r="I1783">
            <v>140000</v>
          </cell>
          <cell r="J1783">
            <v>175000</v>
          </cell>
          <cell r="K1783">
            <v>0</v>
          </cell>
        </row>
        <row r="1784">
          <cell r="A1784" t="str">
            <v>T2</v>
          </cell>
          <cell r="B1784">
            <v>1786</v>
          </cell>
          <cell r="C1784" t="str">
            <v>3.25</v>
          </cell>
          <cell r="D1784">
            <v>115142</v>
          </cell>
          <cell r="E1784" t="str">
            <v>P.F BAEM</v>
          </cell>
          <cell r="H1784">
            <v>0</v>
          </cell>
          <cell r="I1784">
            <v>0</v>
          </cell>
          <cell r="J1784">
            <v>0</v>
          </cell>
          <cell r="K1784">
            <v>0</v>
          </cell>
        </row>
        <row r="1785">
          <cell r="A1785" t="str">
            <v>D03133</v>
          </cell>
          <cell r="B1785">
            <v>4</v>
          </cell>
          <cell r="D1785">
            <v>115270</v>
          </cell>
          <cell r="E1785" t="str">
            <v>프리플렉스빔 제작</v>
          </cell>
          <cell r="F1785" t="str">
            <v>(대동1육교L=35.0m)</v>
          </cell>
          <cell r="G1785" t="str">
            <v>본</v>
          </cell>
          <cell r="H1785">
            <v>63606862</v>
          </cell>
          <cell r="I1785">
            <v>53000000</v>
          </cell>
          <cell r="J1785">
            <v>0</v>
          </cell>
          <cell r="K1785">
            <v>0</v>
          </cell>
        </row>
        <row r="1786">
          <cell r="A1786" t="str">
            <v>D03130</v>
          </cell>
          <cell r="B1786">
            <v>4</v>
          </cell>
          <cell r="D1786">
            <v>115302</v>
          </cell>
          <cell r="E1786" t="str">
            <v>프리플렉스빔.</v>
          </cell>
          <cell r="F1786" t="str">
            <v>(운반 및 가설)</v>
          </cell>
          <cell r="G1786" t="str">
            <v>본</v>
          </cell>
          <cell r="H1786">
            <v>1683384</v>
          </cell>
          <cell r="I1786">
            <v>1300000</v>
          </cell>
          <cell r="J1786">
            <v>1300000</v>
          </cell>
          <cell r="K1786">
            <v>0</v>
          </cell>
        </row>
        <row r="1787">
          <cell r="A1787" t="str">
            <v>E2</v>
          </cell>
          <cell r="B1787">
            <v>0</v>
          </cell>
          <cell r="C1787" t="str">
            <v>계</v>
          </cell>
          <cell r="D1787">
            <v>115334</v>
          </cell>
          <cell r="H1787">
            <v>0</v>
          </cell>
          <cell r="I1787">
            <v>0</v>
          </cell>
          <cell r="J1787">
            <v>0</v>
          </cell>
          <cell r="K1787">
            <v>0</v>
          </cell>
        </row>
        <row r="1788">
          <cell r="A1788" t="str">
            <v>T2</v>
          </cell>
          <cell r="B1788">
            <v>1792</v>
          </cell>
          <cell r="C1788" t="str">
            <v>3.26</v>
          </cell>
          <cell r="D1788">
            <v>115366</v>
          </cell>
          <cell r="E1788" t="str">
            <v>레미콘구입</v>
          </cell>
          <cell r="H1788">
            <v>0</v>
          </cell>
          <cell r="I1788">
            <v>0</v>
          </cell>
          <cell r="J1788">
            <v>0</v>
          </cell>
          <cell r="K1788">
            <v>0</v>
          </cell>
        </row>
        <row r="1789">
          <cell r="A1789" t="str">
            <v>D03109</v>
          </cell>
          <cell r="B1789">
            <v>133</v>
          </cell>
          <cell r="D1789">
            <v>115390</v>
          </cell>
          <cell r="E1789" t="str">
            <v>레미콘</v>
          </cell>
          <cell r="F1789" t="str">
            <v>(25-270-15:섬유)</v>
          </cell>
          <cell r="G1789" t="str">
            <v>M3</v>
          </cell>
          <cell r="H1789">
            <v>51494</v>
          </cell>
          <cell r="I1789">
            <v>51000</v>
          </cell>
          <cell r="J1789">
            <v>51000</v>
          </cell>
          <cell r="K1789">
            <v>0</v>
          </cell>
        </row>
        <row r="1790">
          <cell r="A1790" t="str">
            <v>M00276</v>
          </cell>
          <cell r="B1790">
            <v>420</v>
          </cell>
          <cell r="D1790">
            <v>115395</v>
          </cell>
          <cell r="E1790" t="str">
            <v>레미콘</v>
          </cell>
          <cell r="F1790" t="str">
            <v>25-240-15</v>
          </cell>
          <cell r="G1790" t="str">
            <v>M3</v>
          </cell>
          <cell r="H1790">
            <v>48609</v>
          </cell>
          <cell r="I1790">
            <v>48000</v>
          </cell>
          <cell r="J1790">
            <v>48000</v>
          </cell>
          <cell r="K1790">
            <v>0</v>
          </cell>
        </row>
        <row r="1791">
          <cell r="A1791" t="str">
            <v>M01898</v>
          </cell>
          <cell r="B1791">
            <v>3</v>
          </cell>
          <cell r="D1791">
            <v>115396</v>
          </cell>
          <cell r="E1791" t="str">
            <v>레미콘</v>
          </cell>
          <cell r="F1791" t="str">
            <v>40-180-8</v>
          </cell>
          <cell r="G1791" t="str">
            <v>M3</v>
          </cell>
          <cell r="H1791">
            <v>40627</v>
          </cell>
          <cell r="I1791">
            <v>40000</v>
          </cell>
          <cell r="J1791">
            <v>40000</v>
          </cell>
          <cell r="K1791">
            <v>0</v>
          </cell>
        </row>
        <row r="1792">
          <cell r="A1792" t="str">
            <v>M01661</v>
          </cell>
          <cell r="B1792">
            <v>23</v>
          </cell>
          <cell r="D1792">
            <v>115460</v>
          </cell>
          <cell r="E1792" t="str">
            <v>레미콘</v>
          </cell>
          <cell r="F1792" t="str">
            <v>40-160-8</v>
          </cell>
          <cell r="G1792" t="str">
            <v>M3</v>
          </cell>
          <cell r="H1792">
            <v>39218</v>
          </cell>
          <cell r="I1792">
            <v>39000</v>
          </cell>
          <cell r="J1792">
            <v>39000</v>
          </cell>
          <cell r="K1792">
            <v>0</v>
          </cell>
        </row>
        <row r="1793">
          <cell r="A1793" t="str">
            <v>E2</v>
          </cell>
          <cell r="B1793">
            <v>0</v>
          </cell>
          <cell r="C1793" t="str">
            <v>계</v>
          </cell>
          <cell r="D1793">
            <v>115524</v>
          </cell>
          <cell r="H1793">
            <v>0</v>
          </cell>
          <cell r="I1793">
            <v>0</v>
          </cell>
          <cell r="J1793">
            <v>0</v>
          </cell>
          <cell r="K1793">
            <v>0</v>
          </cell>
        </row>
        <row r="1794">
          <cell r="A1794" t="str">
            <v>T2</v>
          </cell>
          <cell r="B1794">
            <v>1802</v>
          </cell>
          <cell r="C1794" t="str">
            <v>3.27</v>
          </cell>
          <cell r="D1794">
            <v>115652</v>
          </cell>
          <cell r="E1794" t="str">
            <v>철근구입</v>
          </cell>
          <cell r="H1794">
            <v>0</v>
          </cell>
          <cell r="I1794">
            <v>0</v>
          </cell>
          <cell r="J1794">
            <v>0</v>
          </cell>
          <cell r="K1794">
            <v>0</v>
          </cell>
        </row>
        <row r="1795">
          <cell r="A1795" t="str">
            <v>T1</v>
          </cell>
          <cell r="B1795">
            <v>1797</v>
          </cell>
          <cell r="C1795" t="str">
            <v>a</v>
          </cell>
          <cell r="D1795">
            <v>115716</v>
          </cell>
          <cell r="E1795" t="str">
            <v>철근구입</v>
          </cell>
          <cell r="F1795" t="str">
            <v>고강</v>
          </cell>
          <cell r="H1795">
            <v>0</v>
          </cell>
          <cell r="I1795">
            <v>0</v>
          </cell>
          <cell r="J1795">
            <v>0</v>
          </cell>
          <cell r="K1795">
            <v>0</v>
          </cell>
        </row>
        <row r="1796">
          <cell r="A1796" t="str">
            <v>D03100</v>
          </cell>
          <cell r="B1796">
            <v>2.4660000000000002</v>
          </cell>
          <cell r="D1796">
            <v>115748</v>
          </cell>
          <cell r="E1796" t="str">
            <v>철근구입</v>
          </cell>
          <cell r="F1796" t="str">
            <v>H=13MM</v>
          </cell>
          <cell r="G1796" t="str">
            <v>TON</v>
          </cell>
          <cell r="H1796">
            <v>334600</v>
          </cell>
          <cell r="I1796">
            <v>334000</v>
          </cell>
          <cell r="J1796">
            <v>389000</v>
          </cell>
          <cell r="K1796">
            <v>0</v>
          </cell>
        </row>
        <row r="1797">
          <cell r="A1797" t="str">
            <v>D03101</v>
          </cell>
          <cell r="B1797">
            <v>31.847000000000001</v>
          </cell>
          <cell r="D1797">
            <v>115876</v>
          </cell>
          <cell r="E1797" t="str">
            <v>철근구입</v>
          </cell>
          <cell r="F1797" t="str">
            <v>H=16MM-32MM</v>
          </cell>
          <cell r="G1797" t="str">
            <v>TON</v>
          </cell>
          <cell r="H1797">
            <v>330100</v>
          </cell>
          <cell r="I1797">
            <v>330000</v>
          </cell>
          <cell r="J1797">
            <v>384000</v>
          </cell>
          <cell r="K1797">
            <v>0</v>
          </cell>
        </row>
        <row r="1798">
          <cell r="A1798" t="str">
            <v>E1</v>
          </cell>
          <cell r="B1798">
            <v>0</v>
          </cell>
          <cell r="C1798" t="str">
            <v>소계</v>
          </cell>
          <cell r="D1798">
            <v>116532</v>
          </cell>
          <cell r="H1798">
            <v>0</v>
          </cell>
          <cell r="I1798">
            <v>0</v>
          </cell>
          <cell r="J1798">
            <v>0</v>
          </cell>
          <cell r="K1798">
            <v>0</v>
          </cell>
        </row>
        <row r="1799">
          <cell r="A1799" t="str">
            <v>T1</v>
          </cell>
          <cell r="B1799">
            <v>1801</v>
          </cell>
          <cell r="C1799" t="str">
            <v>b</v>
          </cell>
          <cell r="D1799">
            <v>116660</v>
          </cell>
          <cell r="E1799" t="str">
            <v>철근구입</v>
          </cell>
          <cell r="F1799" t="str">
            <v>연강</v>
          </cell>
          <cell r="H1799">
            <v>0</v>
          </cell>
          <cell r="I1799">
            <v>0</v>
          </cell>
          <cell r="J1799">
            <v>0</v>
          </cell>
          <cell r="K1799">
            <v>0</v>
          </cell>
        </row>
        <row r="1800">
          <cell r="A1800" t="str">
            <v>D03093</v>
          </cell>
          <cell r="B1800">
            <v>8.0549999999999997</v>
          </cell>
          <cell r="D1800">
            <v>117068</v>
          </cell>
          <cell r="E1800" t="str">
            <v>철근구입</v>
          </cell>
          <cell r="F1800" t="str">
            <v>D=13MM</v>
          </cell>
          <cell r="G1800" t="str">
            <v>TON</v>
          </cell>
          <cell r="H1800">
            <v>325100</v>
          </cell>
          <cell r="I1800">
            <v>325000</v>
          </cell>
          <cell r="J1800">
            <v>374000</v>
          </cell>
          <cell r="K1800">
            <v>0</v>
          </cell>
        </row>
        <row r="1801">
          <cell r="A1801" t="str">
            <v>D03094</v>
          </cell>
          <cell r="B1801">
            <v>50.892000000000003</v>
          </cell>
          <cell r="D1801">
            <v>117272</v>
          </cell>
          <cell r="E1801" t="str">
            <v>철근구입</v>
          </cell>
          <cell r="F1801" t="str">
            <v>D=16MM-32MM</v>
          </cell>
          <cell r="G1801" t="str">
            <v>TON</v>
          </cell>
          <cell r="H1801">
            <v>320100</v>
          </cell>
          <cell r="I1801">
            <v>320000</v>
          </cell>
          <cell r="J1801">
            <v>369000</v>
          </cell>
          <cell r="K1801">
            <v>0</v>
          </cell>
        </row>
        <row r="1802">
          <cell r="A1802" t="str">
            <v>E1</v>
          </cell>
          <cell r="B1802">
            <v>0</v>
          </cell>
          <cell r="C1802" t="str">
            <v>소계</v>
          </cell>
          <cell r="D1802">
            <v>117476</v>
          </cell>
          <cell r="H1802">
            <v>0</v>
          </cell>
          <cell r="I1802">
            <v>0</v>
          </cell>
          <cell r="J1802">
            <v>0</v>
          </cell>
          <cell r="K1802">
            <v>0</v>
          </cell>
        </row>
        <row r="1803">
          <cell r="A1803" t="str">
            <v>E2</v>
          </cell>
          <cell r="B1803">
            <v>0</v>
          </cell>
          <cell r="C1803" t="str">
            <v>계</v>
          </cell>
          <cell r="D1803">
            <v>117484</v>
          </cell>
          <cell r="H1803">
            <v>0</v>
          </cell>
          <cell r="I1803">
            <v>0</v>
          </cell>
          <cell r="J1803">
            <v>0</v>
          </cell>
          <cell r="K1803">
            <v>0</v>
          </cell>
        </row>
        <row r="1804">
          <cell r="A1804" t="str">
            <v>E3</v>
          </cell>
          <cell r="B1804">
            <v>0</v>
          </cell>
          <cell r="C1804" t="str">
            <v>합계</v>
          </cell>
          <cell r="D1804">
            <v>117829</v>
          </cell>
          <cell r="H1804">
            <v>0</v>
          </cell>
          <cell r="I1804">
            <v>0</v>
          </cell>
          <cell r="J1804">
            <v>0</v>
          </cell>
          <cell r="K1804">
            <v>0</v>
          </cell>
        </row>
        <row r="1805">
          <cell r="A1805" t="str">
            <v>T3</v>
          </cell>
          <cell r="B1805">
            <v>1896</v>
          </cell>
          <cell r="C1805" t="str">
            <v>3-17)</v>
          </cell>
          <cell r="D1805">
            <v>117957</v>
          </cell>
          <cell r="E1805" t="str">
            <v>대동2육교</v>
          </cell>
          <cell r="H1805">
            <v>0</v>
          </cell>
          <cell r="I1805">
            <v>0</v>
          </cell>
          <cell r="J1805">
            <v>0</v>
          </cell>
          <cell r="K1805">
            <v>0</v>
          </cell>
        </row>
        <row r="1806">
          <cell r="A1806" t="str">
            <v>T2</v>
          </cell>
          <cell r="B1806">
            <v>1808</v>
          </cell>
          <cell r="C1806" t="str">
            <v>3.01</v>
          </cell>
          <cell r="D1806">
            <v>118373</v>
          </cell>
          <cell r="E1806" t="str">
            <v>구조물터파기</v>
          </cell>
          <cell r="H1806">
            <v>0</v>
          </cell>
          <cell r="I1806">
            <v>0</v>
          </cell>
          <cell r="J1806">
            <v>0</v>
          </cell>
          <cell r="K1806">
            <v>0</v>
          </cell>
        </row>
        <row r="1807">
          <cell r="A1807" t="str">
            <v>D00694</v>
          </cell>
          <cell r="B1807">
            <v>1253</v>
          </cell>
          <cell r="D1807">
            <v>118387</v>
          </cell>
          <cell r="E1807" t="str">
            <v>구조물터파기</v>
          </cell>
          <cell r="F1807" t="str">
            <v>토사 육상(0-4M)</v>
          </cell>
          <cell r="G1807" t="str">
            <v>M3</v>
          </cell>
          <cell r="H1807">
            <v>4222</v>
          </cell>
          <cell r="I1807">
            <v>2600</v>
          </cell>
          <cell r="J1807">
            <v>2500</v>
          </cell>
          <cell r="K1807">
            <v>0</v>
          </cell>
        </row>
        <row r="1808">
          <cell r="A1808" t="str">
            <v>D01937</v>
          </cell>
          <cell r="B1808">
            <v>246</v>
          </cell>
          <cell r="D1808">
            <v>118394</v>
          </cell>
          <cell r="E1808" t="str">
            <v>구조물터파기</v>
          </cell>
          <cell r="F1808" t="str">
            <v>토  사 육상(4m이상)</v>
          </cell>
          <cell r="G1808" t="str">
            <v>M3</v>
          </cell>
          <cell r="H1808">
            <v>6790</v>
          </cell>
          <cell r="I1808">
            <v>3500</v>
          </cell>
          <cell r="J1808">
            <v>3000</v>
          </cell>
          <cell r="K1808">
            <v>0</v>
          </cell>
        </row>
        <row r="1809">
          <cell r="A1809" t="str">
            <v>E2</v>
          </cell>
          <cell r="B1809">
            <v>0</v>
          </cell>
          <cell r="C1809" t="str">
            <v>계</v>
          </cell>
          <cell r="D1809">
            <v>118400</v>
          </cell>
          <cell r="H1809">
            <v>0</v>
          </cell>
          <cell r="I1809">
            <v>0</v>
          </cell>
          <cell r="J1809">
            <v>0</v>
          </cell>
          <cell r="K1809">
            <v>0</v>
          </cell>
        </row>
        <row r="1810">
          <cell r="A1810" t="str">
            <v>D03314</v>
          </cell>
          <cell r="B1810">
            <v>935</v>
          </cell>
          <cell r="C1810" t="str">
            <v>3.02</v>
          </cell>
          <cell r="D1810">
            <v>118401</v>
          </cell>
          <cell r="E1810" t="str">
            <v>되메우기</v>
          </cell>
          <cell r="F1810" t="str">
            <v>(기계70%+인력30%)</v>
          </cell>
          <cell r="G1810" t="str">
            <v>M3</v>
          </cell>
          <cell r="H1810">
            <v>5607</v>
          </cell>
          <cell r="I1810">
            <v>4500</v>
          </cell>
          <cell r="J1810">
            <v>4500</v>
          </cell>
          <cell r="K1810">
            <v>0</v>
          </cell>
        </row>
        <row r="1811">
          <cell r="A1811" t="str">
            <v>D03086</v>
          </cell>
          <cell r="B1811">
            <v>353</v>
          </cell>
          <cell r="C1811" t="str">
            <v>3.03</v>
          </cell>
          <cell r="D1811">
            <v>118499</v>
          </cell>
          <cell r="E1811" t="str">
            <v>뒷채움 및 다짐</v>
          </cell>
          <cell r="G1811" t="str">
            <v>M3</v>
          </cell>
          <cell r="H1811">
            <v>26348</v>
          </cell>
          <cell r="I1811">
            <v>13000</v>
          </cell>
          <cell r="J1811">
            <v>5000</v>
          </cell>
          <cell r="K1811">
            <v>0</v>
          </cell>
        </row>
        <row r="1812">
          <cell r="A1812" t="str">
            <v>T2</v>
          </cell>
          <cell r="B1812">
            <v>1818</v>
          </cell>
          <cell r="C1812" t="str">
            <v>3.04</v>
          </cell>
          <cell r="D1812">
            <v>118597</v>
          </cell>
          <cell r="E1812" t="str">
            <v>거푸집공</v>
          </cell>
          <cell r="H1812">
            <v>0</v>
          </cell>
          <cell r="I1812">
            <v>0</v>
          </cell>
          <cell r="J1812">
            <v>0</v>
          </cell>
          <cell r="K1812">
            <v>0</v>
          </cell>
        </row>
        <row r="1813">
          <cell r="A1813" t="str">
            <v>D01140</v>
          </cell>
          <cell r="B1813">
            <v>167</v>
          </cell>
          <cell r="C1813" t="str">
            <v>a</v>
          </cell>
          <cell r="D1813">
            <v>118645</v>
          </cell>
          <cell r="E1813" t="str">
            <v>문양거푸집</v>
          </cell>
          <cell r="F1813" t="str">
            <v>(합판4회:0-7M)</v>
          </cell>
          <cell r="G1813" t="str">
            <v>M2</v>
          </cell>
          <cell r="H1813">
            <v>23427</v>
          </cell>
          <cell r="I1813">
            <v>23000</v>
          </cell>
          <cell r="J1813">
            <v>25000</v>
          </cell>
          <cell r="K1813">
            <v>0</v>
          </cell>
        </row>
        <row r="1814">
          <cell r="A1814" t="str">
            <v>T1</v>
          </cell>
          <cell r="B1814">
            <v>1817</v>
          </cell>
          <cell r="C1814" t="str">
            <v>b</v>
          </cell>
          <cell r="D1814">
            <v>118660</v>
          </cell>
          <cell r="E1814" t="str">
            <v>합판거푸집</v>
          </cell>
          <cell r="H1814">
            <v>0</v>
          </cell>
          <cell r="I1814">
            <v>0</v>
          </cell>
          <cell r="J1814">
            <v>0</v>
          </cell>
          <cell r="K1814">
            <v>0</v>
          </cell>
        </row>
        <row r="1815">
          <cell r="A1815" t="str">
            <v>D00071</v>
          </cell>
          <cell r="B1815">
            <v>1027</v>
          </cell>
          <cell r="D1815">
            <v>118661</v>
          </cell>
          <cell r="E1815" t="str">
            <v>합판거푸집</v>
          </cell>
          <cell r="F1815" t="str">
            <v>(합판 3회)</v>
          </cell>
          <cell r="G1815" t="str">
            <v>M2</v>
          </cell>
          <cell r="H1815">
            <v>19340</v>
          </cell>
          <cell r="I1815">
            <v>19000</v>
          </cell>
          <cell r="J1815">
            <v>20000</v>
          </cell>
          <cell r="K1815">
            <v>0</v>
          </cell>
        </row>
        <row r="1816">
          <cell r="A1816" t="str">
            <v>D00072</v>
          </cell>
          <cell r="B1816">
            <v>75</v>
          </cell>
          <cell r="D1816">
            <v>118725</v>
          </cell>
          <cell r="E1816" t="str">
            <v>합판거푸집</v>
          </cell>
          <cell r="F1816" t="str">
            <v>(합판 4회)</v>
          </cell>
          <cell r="G1816" t="str">
            <v>M2</v>
          </cell>
          <cell r="H1816">
            <v>16534</v>
          </cell>
          <cell r="I1816">
            <v>16000</v>
          </cell>
          <cell r="J1816">
            <v>18000</v>
          </cell>
          <cell r="K1816">
            <v>0</v>
          </cell>
        </row>
        <row r="1817">
          <cell r="A1817" t="str">
            <v>D00074</v>
          </cell>
          <cell r="B1817">
            <v>178</v>
          </cell>
          <cell r="D1817">
            <v>118741</v>
          </cell>
          <cell r="E1817" t="str">
            <v>합판거푸집</v>
          </cell>
          <cell r="F1817" t="str">
            <v>(합판 6회)</v>
          </cell>
          <cell r="G1817" t="str">
            <v>M2</v>
          </cell>
          <cell r="H1817">
            <v>13530</v>
          </cell>
          <cell r="I1817">
            <v>13000</v>
          </cell>
          <cell r="J1817">
            <v>16000</v>
          </cell>
          <cell r="K1817">
            <v>0</v>
          </cell>
        </row>
        <row r="1818">
          <cell r="A1818" t="str">
            <v>E1</v>
          </cell>
          <cell r="B1818">
            <v>0</v>
          </cell>
          <cell r="C1818" t="str">
            <v>소계</v>
          </cell>
          <cell r="D1818">
            <v>118757</v>
          </cell>
          <cell r="H1818">
            <v>0</v>
          </cell>
          <cell r="I1818">
            <v>0</v>
          </cell>
          <cell r="J1818">
            <v>0</v>
          </cell>
          <cell r="K1818">
            <v>0</v>
          </cell>
        </row>
        <row r="1819">
          <cell r="A1819" t="str">
            <v>E2</v>
          </cell>
          <cell r="B1819">
            <v>0</v>
          </cell>
          <cell r="C1819" t="str">
            <v>계</v>
          </cell>
          <cell r="D1819">
            <v>118771</v>
          </cell>
          <cell r="H1819">
            <v>0</v>
          </cell>
          <cell r="I1819">
            <v>0</v>
          </cell>
          <cell r="J1819">
            <v>0</v>
          </cell>
          <cell r="K1819">
            <v>0</v>
          </cell>
        </row>
        <row r="1820">
          <cell r="A1820" t="str">
            <v>D00957</v>
          </cell>
          <cell r="B1820">
            <v>450</v>
          </cell>
          <cell r="C1820" t="str">
            <v>3.05</v>
          </cell>
          <cell r="D1820">
            <v>118784</v>
          </cell>
          <cell r="E1820" t="str">
            <v>강관비계</v>
          </cell>
          <cell r="F1820" t="str">
            <v>(강관:0-30m)</v>
          </cell>
          <cell r="G1820" t="str">
            <v>M2</v>
          </cell>
          <cell r="H1820">
            <v>8958</v>
          </cell>
          <cell r="I1820">
            <v>8000</v>
          </cell>
          <cell r="J1820">
            <v>8500</v>
          </cell>
          <cell r="K1820">
            <v>0</v>
          </cell>
        </row>
        <row r="1821">
          <cell r="A1821" t="str">
            <v>T2</v>
          </cell>
          <cell r="B1821">
            <v>1823</v>
          </cell>
          <cell r="C1821" t="str">
            <v>3.06</v>
          </cell>
          <cell r="D1821">
            <v>118801</v>
          </cell>
          <cell r="E1821" t="str">
            <v>동바리공</v>
          </cell>
          <cell r="H1821">
            <v>0</v>
          </cell>
          <cell r="I1821">
            <v>0</v>
          </cell>
          <cell r="J1821">
            <v>0</v>
          </cell>
          <cell r="K1821">
            <v>0</v>
          </cell>
        </row>
        <row r="1822">
          <cell r="A1822" t="str">
            <v>D00640</v>
          </cell>
          <cell r="B1822">
            <v>225</v>
          </cell>
          <cell r="D1822">
            <v>118809</v>
          </cell>
          <cell r="E1822" t="str">
            <v>동바리</v>
          </cell>
          <cell r="F1822" t="str">
            <v>(목재 4회)</v>
          </cell>
          <cell r="G1822" t="str">
            <v>공M3</v>
          </cell>
          <cell r="H1822">
            <v>22201</v>
          </cell>
          <cell r="I1822">
            <v>12000</v>
          </cell>
          <cell r="J1822">
            <v>12000</v>
          </cell>
          <cell r="K1822">
            <v>0</v>
          </cell>
        </row>
        <row r="1823">
          <cell r="A1823" t="str">
            <v>D00412</v>
          </cell>
          <cell r="B1823">
            <v>50</v>
          </cell>
          <cell r="D1823">
            <v>118817</v>
          </cell>
          <cell r="E1823" t="str">
            <v>강관동바리</v>
          </cell>
          <cell r="F1823" t="str">
            <v>(강관)</v>
          </cell>
          <cell r="G1823" t="str">
            <v>공M3</v>
          </cell>
          <cell r="H1823">
            <v>18801</v>
          </cell>
          <cell r="I1823">
            <v>10000</v>
          </cell>
          <cell r="J1823">
            <v>8000</v>
          </cell>
          <cell r="K1823">
            <v>0</v>
          </cell>
        </row>
        <row r="1824">
          <cell r="A1824" t="str">
            <v>E2</v>
          </cell>
          <cell r="B1824">
            <v>0</v>
          </cell>
          <cell r="C1824" t="str">
            <v>계</v>
          </cell>
          <cell r="D1824">
            <v>118825</v>
          </cell>
          <cell r="H1824">
            <v>0</v>
          </cell>
          <cell r="I1824">
            <v>0</v>
          </cell>
          <cell r="J1824">
            <v>0</v>
          </cell>
          <cell r="K1824">
            <v>0</v>
          </cell>
        </row>
        <row r="1825">
          <cell r="A1825" t="str">
            <v>D01505</v>
          </cell>
          <cell r="B1825">
            <v>16</v>
          </cell>
          <cell r="C1825" t="str">
            <v>3.07</v>
          </cell>
          <cell r="D1825">
            <v>118833</v>
          </cell>
          <cell r="E1825" t="str">
            <v>시공이음</v>
          </cell>
          <cell r="F1825" t="str">
            <v>(스치로폴:T=20㎜)</v>
          </cell>
          <cell r="G1825" t="str">
            <v>M2</v>
          </cell>
          <cell r="H1825">
            <v>1296</v>
          </cell>
          <cell r="I1825">
            <v>1000</v>
          </cell>
          <cell r="J1825">
            <v>3500</v>
          </cell>
          <cell r="K1825">
            <v>0</v>
          </cell>
        </row>
        <row r="1826">
          <cell r="A1826" t="str">
            <v>T2</v>
          </cell>
          <cell r="B1826">
            <v>1828</v>
          </cell>
          <cell r="C1826" t="str">
            <v>3.08</v>
          </cell>
          <cell r="D1826">
            <v>118973</v>
          </cell>
          <cell r="E1826" t="str">
            <v>철근가공조립</v>
          </cell>
          <cell r="H1826">
            <v>0</v>
          </cell>
          <cell r="I1826">
            <v>0</v>
          </cell>
          <cell r="J1826">
            <v>0</v>
          </cell>
          <cell r="K1826">
            <v>0</v>
          </cell>
        </row>
        <row r="1827">
          <cell r="A1827" t="str">
            <v>D00326</v>
          </cell>
          <cell r="B1827">
            <v>54.965000000000003</v>
          </cell>
          <cell r="D1827">
            <v>118975</v>
          </cell>
          <cell r="E1827" t="str">
            <v>철근가공조립</v>
          </cell>
          <cell r="F1827" t="str">
            <v>(보 통)</v>
          </cell>
          <cell r="G1827" t="str">
            <v>TON</v>
          </cell>
          <cell r="H1827">
            <v>398697</v>
          </cell>
          <cell r="I1827">
            <v>300000</v>
          </cell>
          <cell r="J1827">
            <v>280000</v>
          </cell>
          <cell r="K1827">
            <v>0</v>
          </cell>
        </row>
        <row r="1828">
          <cell r="A1828" t="str">
            <v>D00327</v>
          </cell>
          <cell r="B1828">
            <v>33.314</v>
          </cell>
          <cell r="D1828">
            <v>118976</v>
          </cell>
          <cell r="E1828" t="str">
            <v>철근가공조립</v>
          </cell>
          <cell r="F1828" t="str">
            <v>(복 잡)</v>
          </cell>
          <cell r="G1828" t="str">
            <v>TON</v>
          </cell>
          <cell r="H1828">
            <v>500175</v>
          </cell>
          <cell r="I1828">
            <v>350000</v>
          </cell>
          <cell r="J1828">
            <v>300000</v>
          </cell>
          <cell r="K1828">
            <v>0</v>
          </cell>
        </row>
        <row r="1829">
          <cell r="A1829" t="str">
            <v>E2</v>
          </cell>
          <cell r="B1829">
            <v>0</v>
          </cell>
          <cell r="C1829" t="str">
            <v>계</v>
          </cell>
          <cell r="D1829">
            <v>118977</v>
          </cell>
          <cell r="H1829">
            <v>0</v>
          </cell>
          <cell r="I1829">
            <v>0</v>
          </cell>
          <cell r="J1829">
            <v>0</v>
          </cell>
          <cell r="K1829">
            <v>0</v>
          </cell>
        </row>
        <row r="1830">
          <cell r="A1830" t="str">
            <v>T2</v>
          </cell>
          <cell r="B1830">
            <v>1832</v>
          </cell>
          <cell r="C1830" t="str">
            <v>3.09</v>
          </cell>
          <cell r="D1830">
            <v>119041</v>
          </cell>
          <cell r="E1830" t="str">
            <v>거푸집간격제</v>
          </cell>
          <cell r="H1830">
            <v>0</v>
          </cell>
          <cell r="I1830">
            <v>0</v>
          </cell>
          <cell r="J1830">
            <v>0</v>
          </cell>
          <cell r="K1830">
            <v>0</v>
          </cell>
        </row>
        <row r="1831">
          <cell r="A1831" t="str">
            <v>D01510</v>
          </cell>
          <cell r="B1831">
            <v>572</v>
          </cell>
          <cell r="D1831">
            <v>119073</v>
          </cell>
          <cell r="E1831" t="str">
            <v>스페이서(수평용)</v>
          </cell>
          <cell r="F1831" t="str">
            <v>(암거,교량)</v>
          </cell>
          <cell r="G1831" t="str">
            <v>M2</v>
          </cell>
          <cell r="H1831">
            <v>411</v>
          </cell>
          <cell r="I1831">
            <v>400</v>
          </cell>
          <cell r="J1831">
            <v>500</v>
          </cell>
          <cell r="K1831">
            <v>0</v>
          </cell>
        </row>
        <row r="1832">
          <cell r="A1832" t="str">
            <v>D03263</v>
          </cell>
          <cell r="B1832">
            <v>483</v>
          </cell>
          <cell r="D1832">
            <v>119089</v>
          </cell>
          <cell r="E1832" t="str">
            <v>스페이서(수직용)</v>
          </cell>
          <cell r="F1832" t="str">
            <v>(암거,교량)</v>
          </cell>
          <cell r="G1832" t="str">
            <v>M2</v>
          </cell>
          <cell r="H1832">
            <v>588</v>
          </cell>
          <cell r="I1832">
            <v>500</v>
          </cell>
          <cell r="J1832">
            <v>700</v>
          </cell>
          <cell r="K1832">
            <v>0</v>
          </cell>
        </row>
        <row r="1833">
          <cell r="A1833" t="str">
            <v>E2</v>
          </cell>
          <cell r="B1833">
            <v>0</v>
          </cell>
          <cell r="C1833" t="str">
            <v>계</v>
          </cell>
          <cell r="D1833">
            <v>119097</v>
          </cell>
          <cell r="H1833">
            <v>0</v>
          </cell>
          <cell r="I1833">
            <v>0</v>
          </cell>
          <cell r="J1833">
            <v>0</v>
          </cell>
          <cell r="K1833">
            <v>0</v>
          </cell>
        </row>
        <row r="1834">
          <cell r="A1834" t="str">
            <v>T2</v>
          </cell>
          <cell r="B1834">
            <v>1836</v>
          </cell>
          <cell r="C1834" t="str">
            <v>3.10</v>
          </cell>
          <cell r="D1834">
            <v>119101</v>
          </cell>
          <cell r="E1834" t="str">
            <v>콘크리트타설공</v>
          </cell>
          <cell r="H1834">
            <v>0</v>
          </cell>
          <cell r="I1834">
            <v>0</v>
          </cell>
          <cell r="J1834">
            <v>0</v>
          </cell>
          <cell r="K1834">
            <v>0</v>
          </cell>
        </row>
        <row r="1835">
          <cell r="A1835" t="str">
            <v>D02624</v>
          </cell>
          <cell r="B1835">
            <v>309</v>
          </cell>
          <cell r="D1835">
            <v>119104</v>
          </cell>
          <cell r="E1835" t="str">
            <v>콘크리트타설</v>
          </cell>
          <cell r="F1835" t="str">
            <v>(무근:VIB제외)</v>
          </cell>
          <cell r="G1835" t="str">
            <v>M3</v>
          </cell>
          <cell r="H1835">
            <v>20866</v>
          </cell>
          <cell r="I1835">
            <v>16000</v>
          </cell>
          <cell r="J1835">
            <v>16000</v>
          </cell>
          <cell r="K1835">
            <v>0</v>
          </cell>
        </row>
        <row r="1836">
          <cell r="A1836" t="str">
            <v>D02626</v>
          </cell>
          <cell r="B1836">
            <v>554</v>
          </cell>
          <cell r="D1836">
            <v>119105</v>
          </cell>
          <cell r="E1836" t="str">
            <v>철근콘크리트타설</v>
          </cell>
          <cell r="F1836" t="str">
            <v>(펌프카:15M이하:VIB)</v>
          </cell>
          <cell r="G1836" t="str">
            <v>M3</v>
          </cell>
          <cell r="H1836">
            <v>10319</v>
          </cell>
          <cell r="I1836">
            <v>10000</v>
          </cell>
          <cell r="J1836">
            <v>17000</v>
          </cell>
          <cell r="K1836">
            <v>0</v>
          </cell>
        </row>
        <row r="1837">
          <cell r="A1837" t="str">
            <v>E2</v>
          </cell>
          <cell r="B1837">
            <v>0</v>
          </cell>
          <cell r="C1837" t="str">
            <v>계</v>
          </cell>
          <cell r="D1837">
            <v>119233</v>
          </cell>
          <cell r="H1837">
            <v>0</v>
          </cell>
          <cell r="I1837">
            <v>0</v>
          </cell>
          <cell r="J1837">
            <v>0</v>
          </cell>
          <cell r="K1837">
            <v>0</v>
          </cell>
        </row>
        <row r="1838">
          <cell r="A1838" t="str">
            <v>T2</v>
          </cell>
          <cell r="B1838">
            <v>1840</v>
          </cell>
          <cell r="C1838" t="str">
            <v>3.11</v>
          </cell>
          <cell r="D1838">
            <v>119265</v>
          </cell>
          <cell r="E1838" t="str">
            <v>표면처리</v>
          </cell>
          <cell r="H1838">
            <v>0</v>
          </cell>
          <cell r="I1838">
            <v>0</v>
          </cell>
          <cell r="J1838">
            <v>0</v>
          </cell>
          <cell r="K1838">
            <v>0</v>
          </cell>
        </row>
        <row r="1839">
          <cell r="A1839" t="str">
            <v>D01944</v>
          </cell>
          <cell r="B1839">
            <v>317</v>
          </cell>
          <cell r="D1839">
            <v>119297</v>
          </cell>
          <cell r="E1839" t="str">
            <v>슬래브면고르기</v>
          </cell>
          <cell r="F1839" t="str">
            <v>(데크피니샤)</v>
          </cell>
          <cell r="G1839" t="str">
            <v>M2</v>
          </cell>
          <cell r="H1839">
            <v>486</v>
          </cell>
          <cell r="I1839">
            <v>400</v>
          </cell>
          <cell r="J1839">
            <v>4500</v>
          </cell>
          <cell r="K1839">
            <v>0</v>
          </cell>
        </row>
        <row r="1840">
          <cell r="A1840" t="str">
            <v>D00493</v>
          </cell>
          <cell r="B1840">
            <v>317</v>
          </cell>
          <cell r="D1840">
            <v>119329</v>
          </cell>
          <cell r="E1840" t="str">
            <v>슬라브양생</v>
          </cell>
          <cell r="G1840" t="str">
            <v>M2</v>
          </cell>
          <cell r="H1840">
            <v>328</v>
          </cell>
          <cell r="I1840">
            <v>300</v>
          </cell>
          <cell r="J1840">
            <v>600</v>
          </cell>
          <cell r="K1840">
            <v>0</v>
          </cell>
        </row>
        <row r="1841">
          <cell r="A1841" t="str">
            <v>E2</v>
          </cell>
          <cell r="B1841">
            <v>0</v>
          </cell>
          <cell r="C1841" t="str">
            <v>계</v>
          </cell>
          <cell r="D1841">
            <v>119345</v>
          </cell>
          <cell r="H1841">
            <v>0</v>
          </cell>
          <cell r="I1841">
            <v>0</v>
          </cell>
          <cell r="J1841">
            <v>0</v>
          </cell>
          <cell r="K1841">
            <v>0</v>
          </cell>
        </row>
        <row r="1842">
          <cell r="A1842" t="str">
            <v>T2</v>
          </cell>
          <cell r="B1842">
            <v>1846</v>
          </cell>
          <cell r="C1842" t="str">
            <v>3.12</v>
          </cell>
          <cell r="D1842">
            <v>119473</v>
          </cell>
          <cell r="E1842" t="str">
            <v>교량받침</v>
          </cell>
          <cell r="H1842">
            <v>0</v>
          </cell>
          <cell r="I1842">
            <v>0</v>
          </cell>
          <cell r="J1842">
            <v>0</v>
          </cell>
          <cell r="K1842">
            <v>0</v>
          </cell>
        </row>
        <row r="1843">
          <cell r="A1843" t="str">
            <v>D02409</v>
          </cell>
          <cell r="B1843">
            <v>1</v>
          </cell>
          <cell r="D1843">
            <v>119601</v>
          </cell>
          <cell r="E1843" t="str">
            <v>교좌장치(탄성받침)</v>
          </cell>
          <cell r="F1843" t="str">
            <v>(고정단: 135TON)</v>
          </cell>
          <cell r="G1843" t="str">
            <v>SET</v>
          </cell>
          <cell r="H1843">
            <v>2625825</v>
          </cell>
          <cell r="I1843">
            <v>1800000</v>
          </cell>
          <cell r="J1843">
            <v>1865500</v>
          </cell>
          <cell r="K1843">
            <v>0</v>
          </cell>
        </row>
        <row r="1844">
          <cell r="A1844" t="str">
            <v>D02419</v>
          </cell>
          <cell r="B1844">
            <v>1</v>
          </cell>
          <cell r="D1844">
            <v>119665</v>
          </cell>
          <cell r="E1844" t="str">
            <v>교좌장치(탄성받침)</v>
          </cell>
          <cell r="F1844" t="str">
            <v>(종방향: 135TON)</v>
          </cell>
          <cell r="G1844" t="str">
            <v>SET</v>
          </cell>
          <cell r="H1844">
            <v>2585825</v>
          </cell>
          <cell r="I1844">
            <v>1800000</v>
          </cell>
          <cell r="J1844">
            <v>1833000</v>
          </cell>
          <cell r="K1844">
            <v>0</v>
          </cell>
        </row>
        <row r="1845">
          <cell r="A1845" t="str">
            <v>D02420</v>
          </cell>
          <cell r="B1845">
            <v>3</v>
          </cell>
          <cell r="D1845">
            <v>119697</v>
          </cell>
          <cell r="E1845" t="str">
            <v>교좌장치(탄성받침)</v>
          </cell>
          <cell r="F1845" t="str">
            <v>(횡방향: 135TON)</v>
          </cell>
          <cell r="G1845" t="str">
            <v>SET</v>
          </cell>
          <cell r="H1845">
            <v>2585825</v>
          </cell>
          <cell r="I1845">
            <v>1800000</v>
          </cell>
          <cell r="J1845">
            <v>1560000</v>
          </cell>
          <cell r="K1845">
            <v>0</v>
          </cell>
        </row>
        <row r="1846">
          <cell r="A1846" t="str">
            <v>D02427</v>
          </cell>
          <cell r="B1846">
            <v>3</v>
          </cell>
          <cell r="D1846">
            <v>119713</v>
          </cell>
          <cell r="E1846" t="str">
            <v>교좌장치(탄성받침)</v>
          </cell>
          <cell r="F1846" t="str">
            <v>(양방향: 135TON)</v>
          </cell>
          <cell r="G1846" t="str">
            <v>SET</v>
          </cell>
          <cell r="H1846">
            <v>2215825</v>
          </cell>
          <cell r="I1846">
            <v>1800000</v>
          </cell>
          <cell r="J1846">
            <v>1865500</v>
          </cell>
          <cell r="K1846">
            <v>0</v>
          </cell>
        </row>
        <row r="1847">
          <cell r="A1847" t="str">
            <v>E2</v>
          </cell>
          <cell r="B1847">
            <v>0</v>
          </cell>
          <cell r="C1847" t="str">
            <v>계</v>
          </cell>
          <cell r="D1847">
            <v>119725</v>
          </cell>
          <cell r="H1847">
            <v>0</v>
          </cell>
          <cell r="I1847">
            <v>0</v>
          </cell>
          <cell r="J1847">
            <v>0</v>
          </cell>
          <cell r="K1847">
            <v>0</v>
          </cell>
        </row>
        <row r="1848">
          <cell r="A1848" t="str">
            <v>D02936</v>
          </cell>
          <cell r="B1848">
            <v>18</v>
          </cell>
          <cell r="C1848" t="str">
            <v>3.13</v>
          </cell>
          <cell r="D1848">
            <v>120004</v>
          </cell>
          <cell r="E1848" t="str">
            <v>신축이음장치</v>
          </cell>
          <cell r="F1848" t="str">
            <v>(NO-50)</v>
          </cell>
          <cell r="G1848" t="str">
            <v>M</v>
          </cell>
          <cell r="H1848">
            <v>282695</v>
          </cell>
          <cell r="I1848">
            <v>200000</v>
          </cell>
          <cell r="J1848">
            <v>350000</v>
          </cell>
          <cell r="K1848">
            <v>0</v>
          </cell>
        </row>
        <row r="1849">
          <cell r="A1849" t="str">
            <v>T2</v>
          </cell>
          <cell r="B1849">
            <v>1851</v>
          </cell>
          <cell r="C1849" t="str">
            <v>3.14</v>
          </cell>
          <cell r="D1849">
            <v>120012</v>
          </cell>
          <cell r="E1849" t="str">
            <v>방수공</v>
          </cell>
          <cell r="H1849">
            <v>0</v>
          </cell>
          <cell r="I1849">
            <v>0</v>
          </cell>
          <cell r="J1849">
            <v>0</v>
          </cell>
          <cell r="K1849">
            <v>0</v>
          </cell>
        </row>
        <row r="1850">
          <cell r="A1850" t="str">
            <v>D00495</v>
          </cell>
          <cell r="B1850">
            <v>317</v>
          </cell>
          <cell r="D1850">
            <v>120016</v>
          </cell>
          <cell r="E1850" t="str">
            <v>교면방수</v>
          </cell>
          <cell r="F1850" t="str">
            <v>도막방수</v>
          </cell>
          <cell r="G1850" t="str">
            <v>M2</v>
          </cell>
          <cell r="H1850">
            <v>20568</v>
          </cell>
          <cell r="I1850">
            <v>10000</v>
          </cell>
          <cell r="J1850">
            <v>20000</v>
          </cell>
          <cell r="K1850">
            <v>0</v>
          </cell>
        </row>
        <row r="1851">
          <cell r="A1851" t="str">
            <v>D03089</v>
          </cell>
          <cell r="B1851">
            <v>69</v>
          </cell>
          <cell r="D1851">
            <v>120017</v>
          </cell>
          <cell r="E1851" t="str">
            <v>아스팔트 배면방수</v>
          </cell>
          <cell r="G1851" t="str">
            <v>M2</v>
          </cell>
          <cell r="H1851">
            <v>4671</v>
          </cell>
          <cell r="I1851">
            <v>2000</v>
          </cell>
          <cell r="J1851">
            <v>15000</v>
          </cell>
          <cell r="K1851">
            <v>0</v>
          </cell>
        </row>
        <row r="1852">
          <cell r="A1852" t="str">
            <v>E2</v>
          </cell>
          <cell r="B1852">
            <v>0</v>
          </cell>
          <cell r="C1852" t="str">
            <v>계</v>
          </cell>
          <cell r="D1852">
            <v>120018</v>
          </cell>
          <cell r="H1852">
            <v>0</v>
          </cell>
          <cell r="I1852">
            <v>0</v>
          </cell>
          <cell r="J1852">
            <v>0</v>
          </cell>
          <cell r="K1852">
            <v>0</v>
          </cell>
        </row>
        <row r="1853">
          <cell r="A1853" t="str">
            <v>D02725</v>
          </cell>
          <cell r="B1853">
            <v>44</v>
          </cell>
          <cell r="C1853" t="str">
            <v>3.15</v>
          </cell>
          <cell r="D1853">
            <v>120019</v>
          </cell>
          <cell r="E1853" t="str">
            <v>다우웰바</v>
          </cell>
          <cell r="G1853" t="str">
            <v>EA</v>
          </cell>
          <cell r="H1853">
            <v>7781</v>
          </cell>
          <cell r="I1853">
            <v>4000</v>
          </cell>
          <cell r="J1853">
            <v>6000</v>
          </cell>
          <cell r="K1853">
            <v>0</v>
          </cell>
        </row>
        <row r="1854">
          <cell r="A1854" t="str">
            <v>T2</v>
          </cell>
          <cell r="B1854">
            <v>1856</v>
          </cell>
          <cell r="C1854" t="str">
            <v>3.16</v>
          </cell>
          <cell r="D1854">
            <v>120020</v>
          </cell>
          <cell r="E1854" t="str">
            <v>무수축콘크리트</v>
          </cell>
          <cell r="H1854">
            <v>0</v>
          </cell>
          <cell r="I1854">
            <v>0</v>
          </cell>
          <cell r="J1854">
            <v>0</v>
          </cell>
          <cell r="K1854">
            <v>0</v>
          </cell>
        </row>
        <row r="1855">
          <cell r="A1855" t="str">
            <v>D00662</v>
          </cell>
          <cell r="B1855">
            <v>0.32900000000000001</v>
          </cell>
          <cell r="D1855">
            <v>120084</v>
          </cell>
          <cell r="E1855" t="str">
            <v>무수축몰탈</v>
          </cell>
          <cell r="G1855" t="str">
            <v>M3</v>
          </cell>
          <cell r="H1855">
            <v>159325</v>
          </cell>
          <cell r="I1855">
            <v>130000</v>
          </cell>
          <cell r="J1855">
            <v>130000</v>
          </cell>
          <cell r="K1855">
            <v>0</v>
          </cell>
        </row>
        <row r="1856">
          <cell r="A1856" t="str">
            <v>D00498</v>
          </cell>
          <cell r="B1856">
            <v>1.6659999999999999</v>
          </cell>
          <cell r="D1856">
            <v>120116</v>
          </cell>
          <cell r="E1856" t="str">
            <v>무수축콘크리트</v>
          </cell>
          <cell r="G1856" t="str">
            <v>M3</v>
          </cell>
          <cell r="H1856">
            <v>208026</v>
          </cell>
          <cell r="I1856">
            <v>170000</v>
          </cell>
          <cell r="J1856">
            <v>170000</v>
          </cell>
          <cell r="K1856">
            <v>0</v>
          </cell>
        </row>
        <row r="1857">
          <cell r="A1857" t="str">
            <v>E2</v>
          </cell>
          <cell r="B1857">
            <v>0</v>
          </cell>
          <cell r="C1857" t="str">
            <v>계</v>
          </cell>
          <cell r="D1857">
            <v>120132</v>
          </cell>
          <cell r="H1857">
            <v>0</v>
          </cell>
          <cell r="I1857">
            <v>0</v>
          </cell>
          <cell r="J1857">
            <v>0</v>
          </cell>
          <cell r="K1857">
            <v>0</v>
          </cell>
        </row>
        <row r="1858">
          <cell r="A1858" t="str">
            <v>T2</v>
          </cell>
          <cell r="B1858">
            <v>1862</v>
          </cell>
          <cell r="C1858" t="str">
            <v>3.17</v>
          </cell>
          <cell r="D1858">
            <v>120140</v>
          </cell>
          <cell r="E1858" t="str">
            <v>배수시설공</v>
          </cell>
          <cell r="H1858">
            <v>0</v>
          </cell>
          <cell r="I1858">
            <v>0</v>
          </cell>
          <cell r="J1858">
            <v>0</v>
          </cell>
          <cell r="K1858">
            <v>0</v>
          </cell>
        </row>
        <row r="1859">
          <cell r="A1859" t="str">
            <v>D03318</v>
          </cell>
          <cell r="B1859">
            <v>4</v>
          </cell>
          <cell r="D1859">
            <v>120144</v>
          </cell>
          <cell r="E1859" t="str">
            <v>육교용집수구</v>
          </cell>
          <cell r="F1859" t="str">
            <v>(주철)</v>
          </cell>
          <cell r="G1859" t="str">
            <v>EA</v>
          </cell>
          <cell r="H1859">
            <v>73123</v>
          </cell>
          <cell r="I1859">
            <v>50000</v>
          </cell>
          <cell r="J1859">
            <v>65000</v>
          </cell>
          <cell r="K1859">
            <v>0</v>
          </cell>
        </row>
        <row r="1860">
          <cell r="A1860" t="str">
            <v>D03319</v>
          </cell>
          <cell r="B1860">
            <v>4</v>
          </cell>
          <cell r="D1860">
            <v>120146</v>
          </cell>
          <cell r="E1860" t="str">
            <v>육교용연결집수거</v>
          </cell>
          <cell r="F1860" t="str">
            <v>(스테인레스)</v>
          </cell>
          <cell r="G1860" t="str">
            <v>EA</v>
          </cell>
          <cell r="H1860">
            <v>105126</v>
          </cell>
          <cell r="I1860">
            <v>80000</v>
          </cell>
          <cell r="J1860">
            <v>90000</v>
          </cell>
          <cell r="K1860">
            <v>0</v>
          </cell>
        </row>
        <row r="1861">
          <cell r="A1861" t="str">
            <v>D03320</v>
          </cell>
          <cell r="B1861">
            <v>40</v>
          </cell>
          <cell r="D1861">
            <v>120147</v>
          </cell>
          <cell r="E1861" t="str">
            <v>육교용직관</v>
          </cell>
          <cell r="F1861" t="str">
            <v>(▣150*10)</v>
          </cell>
          <cell r="G1861" t="str">
            <v>M</v>
          </cell>
          <cell r="H1861">
            <v>71155</v>
          </cell>
          <cell r="I1861">
            <v>50000</v>
          </cell>
          <cell r="J1861">
            <v>65000</v>
          </cell>
          <cell r="K1861">
            <v>0</v>
          </cell>
        </row>
        <row r="1862">
          <cell r="A1862" t="str">
            <v>D03321</v>
          </cell>
          <cell r="B1862">
            <v>8</v>
          </cell>
          <cell r="D1862">
            <v>120211</v>
          </cell>
          <cell r="E1862" t="str">
            <v>육교용곡관</v>
          </cell>
          <cell r="F1862" t="str">
            <v>(스테인레스)</v>
          </cell>
          <cell r="G1862" t="str">
            <v>EA</v>
          </cell>
          <cell r="H1862">
            <v>27668</v>
          </cell>
          <cell r="I1862">
            <v>20000</v>
          </cell>
          <cell r="J1862">
            <v>26000</v>
          </cell>
          <cell r="K1862">
            <v>0</v>
          </cell>
        </row>
        <row r="1863">
          <cell r="A1863" t="str">
            <v>E2</v>
          </cell>
          <cell r="B1863">
            <v>0</v>
          </cell>
          <cell r="C1863" t="str">
            <v>계</v>
          </cell>
          <cell r="D1863">
            <v>120275</v>
          </cell>
          <cell r="H1863">
            <v>0</v>
          </cell>
          <cell r="I1863">
            <v>0</v>
          </cell>
          <cell r="J1863">
            <v>0</v>
          </cell>
          <cell r="K1863">
            <v>0</v>
          </cell>
        </row>
        <row r="1864">
          <cell r="A1864" t="str">
            <v>D01294</v>
          </cell>
          <cell r="B1864">
            <v>4</v>
          </cell>
          <cell r="C1864" t="str">
            <v>3.18</v>
          </cell>
          <cell r="D1864">
            <v>120276</v>
          </cell>
          <cell r="E1864" t="str">
            <v>교명주</v>
          </cell>
          <cell r="F1864" t="str">
            <v>화강암:600x1200x900</v>
          </cell>
          <cell r="G1864" t="str">
            <v>EA</v>
          </cell>
          <cell r="H1864">
            <v>1256769</v>
          </cell>
          <cell r="I1864">
            <v>1000000</v>
          </cell>
          <cell r="J1864">
            <v>800000</v>
          </cell>
          <cell r="K1864">
            <v>0</v>
          </cell>
        </row>
        <row r="1865">
          <cell r="A1865" t="str">
            <v>T2</v>
          </cell>
          <cell r="B1865">
            <v>1867</v>
          </cell>
          <cell r="C1865" t="str">
            <v>3.19</v>
          </cell>
          <cell r="D1865">
            <v>120340</v>
          </cell>
          <cell r="E1865" t="str">
            <v>교량명판공</v>
          </cell>
          <cell r="H1865">
            <v>0</v>
          </cell>
          <cell r="I1865">
            <v>0</v>
          </cell>
          <cell r="J1865">
            <v>0</v>
          </cell>
          <cell r="K1865">
            <v>0</v>
          </cell>
        </row>
        <row r="1866">
          <cell r="A1866" t="str">
            <v>D00945</v>
          </cell>
          <cell r="B1866">
            <v>4</v>
          </cell>
          <cell r="D1866">
            <v>120372</v>
          </cell>
          <cell r="E1866" t="str">
            <v>교명판</v>
          </cell>
          <cell r="F1866" t="str">
            <v>황동:450x250x10㎜</v>
          </cell>
          <cell r="G1866" t="str">
            <v>EA</v>
          </cell>
          <cell r="H1866">
            <v>83263</v>
          </cell>
          <cell r="I1866">
            <v>60000</v>
          </cell>
          <cell r="J1866">
            <v>200000</v>
          </cell>
          <cell r="K1866">
            <v>0</v>
          </cell>
        </row>
        <row r="1867">
          <cell r="A1867" t="str">
            <v>D00502</v>
          </cell>
          <cell r="B1867">
            <v>4</v>
          </cell>
          <cell r="D1867">
            <v>120388</v>
          </cell>
          <cell r="E1867" t="str">
            <v>설명판</v>
          </cell>
          <cell r="F1867" t="str">
            <v>황동:500x400x10㎜</v>
          </cell>
          <cell r="G1867" t="str">
            <v>EA</v>
          </cell>
          <cell r="H1867">
            <v>185031</v>
          </cell>
          <cell r="I1867">
            <v>100000</v>
          </cell>
          <cell r="J1867">
            <v>250000</v>
          </cell>
          <cell r="K1867">
            <v>0</v>
          </cell>
        </row>
        <row r="1868">
          <cell r="A1868" t="str">
            <v>E2</v>
          </cell>
          <cell r="B1868">
            <v>0</v>
          </cell>
          <cell r="C1868" t="str">
            <v>계</v>
          </cell>
          <cell r="D1868">
            <v>120396</v>
          </cell>
          <cell r="H1868">
            <v>0</v>
          </cell>
          <cell r="I1868">
            <v>0</v>
          </cell>
          <cell r="J1868">
            <v>0</v>
          </cell>
          <cell r="K1868">
            <v>0</v>
          </cell>
        </row>
        <row r="1869">
          <cell r="A1869" t="str">
            <v>D00510</v>
          </cell>
          <cell r="B1869">
            <v>1</v>
          </cell>
          <cell r="C1869" t="str">
            <v>3.20</v>
          </cell>
          <cell r="D1869">
            <v>120400</v>
          </cell>
          <cell r="E1869" t="str">
            <v>측량기준점설치</v>
          </cell>
          <cell r="G1869" t="str">
            <v>EA</v>
          </cell>
          <cell r="H1869">
            <v>20790</v>
          </cell>
          <cell r="I1869">
            <v>10000</v>
          </cell>
          <cell r="J1869">
            <v>50000</v>
          </cell>
          <cell r="K1869">
            <v>0</v>
          </cell>
        </row>
        <row r="1870">
          <cell r="A1870" t="str">
            <v>D03114</v>
          </cell>
          <cell r="B1870">
            <v>114</v>
          </cell>
          <cell r="C1870" t="str">
            <v>3.21</v>
          </cell>
          <cell r="D1870">
            <v>120401</v>
          </cell>
          <cell r="E1870" t="str">
            <v>교대보호블럭.</v>
          </cell>
          <cell r="F1870" t="str">
            <v>(육교용)</v>
          </cell>
          <cell r="G1870" t="str">
            <v>M2</v>
          </cell>
          <cell r="H1870">
            <v>51842</v>
          </cell>
          <cell r="I1870">
            <v>30000</v>
          </cell>
          <cell r="J1870">
            <v>20000</v>
          </cell>
          <cell r="K1870">
            <v>0</v>
          </cell>
        </row>
        <row r="1871">
          <cell r="A1871" t="str">
            <v>D01504</v>
          </cell>
          <cell r="B1871">
            <v>114</v>
          </cell>
          <cell r="C1871" t="str">
            <v>3.22</v>
          </cell>
          <cell r="D1871">
            <v>120402</v>
          </cell>
          <cell r="E1871" t="str">
            <v>부직포</v>
          </cell>
          <cell r="G1871" t="str">
            <v>M2</v>
          </cell>
          <cell r="H1871">
            <v>969</v>
          </cell>
          <cell r="I1871">
            <v>400</v>
          </cell>
          <cell r="J1871">
            <v>2000</v>
          </cell>
          <cell r="K1871">
            <v>0</v>
          </cell>
        </row>
        <row r="1872">
          <cell r="A1872" t="str">
            <v>T2</v>
          </cell>
          <cell r="B1872">
            <v>1874</v>
          </cell>
          <cell r="C1872" t="str">
            <v>3.23</v>
          </cell>
          <cell r="D1872">
            <v>120466</v>
          </cell>
          <cell r="E1872" t="str">
            <v>전선관</v>
          </cell>
          <cell r="H1872">
            <v>0</v>
          </cell>
          <cell r="I1872">
            <v>0</v>
          </cell>
          <cell r="J1872">
            <v>0</v>
          </cell>
          <cell r="K1872">
            <v>0</v>
          </cell>
        </row>
        <row r="1873">
          <cell r="A1873" t="str">
            <v>D02137</v>
          </cell>
          <cell r="B1873">
            <v>188</v>
          </cell>
          <cell r="D1873">
            <v>120530</v>
          </cell>
          <cell r="E1873" t="str">
            <v>전선관</v>
          </cell>
          <cell r="F1873" t="str">
            <v>PVCφ100mm</v>
          </cell>
          <cell r="G1873" t="str">
            <v>M</v>
          </cell>
          <cell r="H1873">
            <v>2789</v>
          </cell>
          <cell r="I1873">
            <v>1000</v>
          </cell>
          <cell r="J1873">
            <v>25000</v>
          </cell>
          <cell r="K1873">
            <v>0</v>
          </cell>
        </row>
        <row r="1874">
          <cell r="A1874" t="str">
            <v>D03315</v>
          </cell>
          <cell r="B1874">
            <v>94</v>
          </cell>
          <cell r="D1874">
            <v>120531</v>
          </cell>
          <cell r="E1874" t="str">
            <v>전선관</v>
          </cell>
          <cell r="F1874" t="str">
            <v>PVCφ150mm</v>
          </cell>
          <cell r="G1874" t="str">
            <v>M</v>
          </cell>
          <cell r="H1874">
            <v>5301</v>
          </cell>
          <cell r="I1874">
            <v>2000</v>
          </cell>
          <cell r="J1874">
            <v>30000</v>
          </cell>
          <cell r="K1874">
            <v>0</v>
          </cell>
        </row>
        <row r="1875">
          <cell r="A1875" t="str">
            <v>E2</v>
          </cell>
          <cell r="B1875">
            <v>0</v>
          </cell>
          <cell r="C1875" t="str">
            <v>계</v>
          </cell>
          <cell r="D1875">
            <v>120595</v>
          </cell>
          <cell r="H1875">
            <v>0</v>
          </cell>
          <cell r="I1875">
            <v>0</v>
          </cell>
          <cell r="J1875">
            <v>0</v>
          </cell>
          <cell r="K1875">
            <v>0</v>
          </cell>
        </row>
        <row r="1876">
          <cell r="A1876" t="str">
            <v>D01248</v>
          </cell>
          <cell r="B1876">
            <v>93</v>
          </cell>
          <cell r="C1876" t="str">
            <v>3.24</v>
          </cell>
          <cell r="D1876">
            <v>120659</v>
          </cell>
          <cell r="E1876" t="str">
            <v>난 간</v>
          </cell>
          <cell r="F1876" t="str">
            <v>교량용</v>
          </cell>
          <cell r="G1876" t="str">
            <v>M</v>
          </cell>
          <cell r="H1876">
            <v>175735</v>
          </cell>
          <cell r="I1876">
            <v>140000</v>
          </cell>
          <cell r="J1876">
            <v>175000</v>
          </cell>
          <cell r="K1876">
            <v>0</v>
          </cell>
        </row>
        <row r="1877">
          <cell r="A1877" t="str">
            <v>T2</v>
          </cell>
          <cell r="B1877">
            <v>1879</v>
          </cell>
          <cell r="C1877" t="str">
            <v>3.25</v>
          </cell>
          <cell r="D1877">
            <v>120660</v>
          </cell>
          <cell r="E1877" t="str">
            <v>P.F BAEM</v>
          </cell>
          <cell r="H1877">
            <v>0</v>
          </cell>
          <cell r="I1877">
            <v>0</v>
          </cell>
          <cell r="J1877">
            <v>0</v>
          </cell>
          <cell r="K1877">
            <v>0</v>
          </cell>
        </row>
        <row r="1878">
          <cell r="A1878" t="str">
            <v>D03136</v>
          </cell>
          <cell r="B1878">
            <v>4</v>
          </cell>
          <cell r="D1878">
            <v>120788</v>
          </cell>
          <cell r="E1878" t="str">
            <v>프리플렉스빔 제작</v>
          </cell>
          <cell r="F1878" t="str">
            <v>(대동2육교L=35.0m)</v>
          </cell>
          <cell r="G1878" t="str">
            <v>본</v>
          </cell>
          <cell r="H1878">
            <v>63606862</v>
          </cell>
          <cell r="I1878">
            <v>53000000</v>
          </cell>
          <cell r="J1878">
            <v>0</v>
          </cell>
          <cell r="K1878">
            <v>0</v>
          </cell>
        </row>
        <row r="1879">
          <cell r="A1879" t="str">
            <v>D03130</v>
          </cell>
          <cell r="B1879">
            <v>4</v>
          </cell>
          <cell r="D1879">
            <v>120820</v>
          </cell>
          <cell r="E1879" t="str">
            <v>프리플렉스빔.</v>
          </cell>
          <cell r="F1879" t="str">
            <v>(운반 및 가설)</v>
          </cell>
          <cell r="G1879" t="str">
            <v>본</v>
          </cell>
          <cell r="H1879">
            <v>1683384</v>
          </cell>
          <cell r="I1879">
            <v>1300000</v>
          </cell>
          <cell r="J1879">
            <v>1300000</v>
          </cell>
          <cell r="K1879">
            <v>0</v>
          </cell>
        </row>
        <row r="1880">
          <cell r="A1880" t="str">
            <v>E2</v>
          </cell>
          <cell r="B1880">
            <v>0</v>
          </cell>
          <cell r="C1880" t="str">
            <v>계</v>
          </cell>
          <cell r="D1880">
            <v>120852</v>
          </cell>
          <cell r="H1880">
            <v>0</v>
          </cell>
          <cell r="I1880">
            <v>0</v>
          </cell>
          <cell r="J1880">
            <v>0</v>
          </cell>
          <cell r="K1880">
            <v>0</v>
          </cell>
        </row>
        <row r="1881">
          <cell r="A1881" t="str">
            <v>T2</v>
          </cell>
          <cell r="B1881">
            <v>1885</v>
          </cell>
          <cell r="C1881" t="str">
            <v>3.26</v>
          </cell>
          <cell r="D1881">
            <v>120884</v>
          </cell>
          <cell r="E1881" t="str">
            <v>레미콘구입</v>
          </cell>
          <cell r="H1881">
            <v>0</v>
          </cell>
          <cell r="I1881">
            <v>0</v>
          </cell>
          <cell r="J1881">
            <v>0</v>
          </cell>
          <cell r="K1881">
            <v>0</v>
          </cell>
        </row>
        <row r="1882">
          <cell r="A1882" t="str">
            <v>D03109</v>
          </cell>
          <cell r="B1882">
            <v>133</v>
          </cell>
          <cell r="D1882">
            <v>120908</v>
          </cell>
          <cell r="E1882" t="str">
            <v>레미콘</v>
          </cell>
          <cell r="F1882" t="str">
            <v>(25-270-15:섬유)</v>
          </cell>
          <cell r="G1882" t="str">
            <v>M3</v>
          </cell>
          <cell r="H1882">
            <v>51494</v>
          </cell>
          <cell r="I1882">
            <v>51000</v>
          </cell>
          <cell r="J1882">
            <v>51000</v>
          </cell>
          <cell r="K1882">
            <v>0</v>
          </cell>
        </row>
        <row r="1883">
          <cell r="A1883" t="str">
            <v>M00276</v>
          </cell>
          <cell r="B1883">
            <v>426</v>
          </cell>
          <cell r="D1883">
            <v>120913</v>
          </cell>
          <cell r="E1883" t="str">
            <v>레미콘</v>
          </cell>
          <cell r="F1883" t="str">
            <v>25-240-15</v>
          </cell>
          <cell r="G1883" t="str">
            <v>M3</v>
          </cell>
          <cell r="H1883">
            <v>48609</v>
          </cell>
          <cell r="I1883">
            <v>48000</v>
          </cell>
          <cell r="J1883">
            <v>48000</v>
          </cell>
          <cell r="K1883">
            <v>0</v>
          </cell>
        </row>
        <row r="1884">
          <cell r="A1884" t="str">
            <v>M01898</v>
          </cell>
          <cell r="B1884">
            <v>303</v>
          </cell>
          <cell r="D1884">
            <v>120914</v>
          </cell>
          <cell r="E1884" t="str">
            <v>레미콘</v>
          </cell>
          <cell r="F1884" t="str">
            <v>40-180-8</v>
          </cell>
          <cell r="G1884" t="str">
            <v>M3</v>
          </cell>
          <cell r="H1884">
            <v>40627</v>
          </cell>
          <cell r="I1884">
            <v>40000</v>
          </cell>
          <cell r="J1884">
            <v>40000</v>
          </cell>
          <cell r="K1884">
            <v>0</v>
          </cell>
        </row>
        <row r="1885">
          <cell r="A1885" t="str">
            <v>M01661</v>
          </cell>
          <cell r="B1885">
            <v>11</v>
          </cell>
          <cell r="D1885">
            <v>120978</v>
          </cell>
          <cell r="E1885" t="str">
            <v>레미콘</v>
          </cell>
          <cell r="F1885" t="str">
            <v>40-160-8</v>
          </cell>
          <cell r="G1885" t="str">
            <v>M3</v>
          </cell>
          <cell r="H1885">
            <v>39218</v>
          </cell>
          <cell r="I1885">
            <v>39000</v>
          </cell>
          <cell r="J1885">
            <v>39000</v>
          </cell>
          <cell r="K1885">
            <v>0</v>
          </cell>
        </row>
        <row r="1886">
          <cell r="A1886" t="str">
            <v>E2</v>
          </cell>
          <cell r="B1886">
            <v>0</v>
          </cell>
          <cell r="C1886" t="str">
            <v>계</v>
          </cell>
          <cell r="D1886">
            <v>121042</v>
          </cell>
          <cell r="H1886">
            <v>0</v>
          </cell>
          <cell r="I1886">
            <v>0</v>
          </cell>
          <cell r="J1886">
            <v>0</v>
          </cell>
          <cell r="K1886">
            <v>0</v>
          </cell>
        </row>
        <row r="1887">
          <cell r="A1887" t="str">
            <v>T2</v>
          </cell>
          <cell r="B1887">
            <v>1895</v>
          </cell>
          <cell r="C1887" t="str">
            <v>3.27</v>
          </cell>
          <cell r="D1887">
            <v>121170</v>
          </cell>
          <cell r="E1887" t="str">
            <v>철근구입</v>
          </cell>
          <cell r="H1887">
            <v>0</v>
          </cell>
          <cell r="I1887">
            <v>0</v>
          </cell>
          <cell r="J1887">
            <v>0</v>
          </cell>
          <cell r="K1887">
            <v>0</v>
          </cell>
        </row>
        <row r="1888">
          <cell r="A1888" t="str">
            <v>T1</v>
          </cell>
          <cell r="B1888">
            <v>1890</v>
          </cell>
          <cell r="C1888" t="str">
            <v>a</v>
          </cell>
          <cell r="D1888">
            <v>121234</v>
          </cell>
          <cell r="E1888" t="str">
            <v>철근구입</v>
          </cell>
          <cell r="F1888" t="str">
            <v>고강</v>
          </cell>
          <cell r="H1888">
            <v>0</v>
          </cell>
          <cell r="I1888">
            <v>0</v>
          </cell>
          <cell r="J1888">
            <v>0</v>
          </cell>
          <cell r="K1888">
            <v>0</v>
          </cell>
        </row>
        <row r="1889">
          <cell r="A1889" t="str">
            <v>D03100</v>
          </cell>
          <cell r="B1889">
            <v>2.4660000000000002</v>
          </cell>
          <cell r="D1889">
            <v>121266</v>
          </cell>
          <cell r="E1889" t="str">
            <v>철근구입</v>
          </cell>
          <cell r="F1889" t="str">
            <v>H=13MM</v>
          </cell>
          <cell r="G1889" t="str">
            <v>TON</v>
          </cell>
          <cell r="H1889">
            <v>334600</v>
          </cell>
          <cell r="I1889">
            <v>334000</v>
          </cell>
          <cell r="J1889">
            <v>389000</v>
          </cell>
          <cell r="K1889">
            <v>0</v>
          </cell>
        </row>
        <row r="1890">
          <cell r="A1890" t="str">
            <v>D03101</v>
          </cell>
          <cell r="B1890">
            <v>31.847000000000001</v>
          </cell>
          <cell r="D1890">
            <v>121394</v>
          </cell>
          <cell r="E1890" t="str">
            <v>철근구입</v>
          </cell>
          <cell r="F1890" t="str">
            <v>H=16MM-32MM</v>
          </cell>
          <cell r="G1890" t="str">
            <v>TON</v>
          </cell>
          <cell r="H1890">
            <v>330100</v>
          </cell>
          <cell r="I1890">
            <v>330000</v>
          </cell>
          <cell r="J1890">
            <v>384000</v>
          </cell>
          <cell r="K1890">
            <v>0</v>
          </cell>
        </row>
        <row r="1891">
          <cell r="A1891" t="str">
            <v>E1</v>
          </cell>
          <cell r="B1891">
            <v>0</v>
          </cell>
          <cell r="C1891" t="str">
            <v>소계</v>
          </cell>
          <cell r="D1891">
            <v>122050</v>
          </cell>
          <cell r="H1891">
            <v>0</v>
          </cell>
          <cell r="I1891">
            <v>0</v>
          </cell>
          <cell r="J1891">
            <v>0</v>
          </cell>
          <cell r="K1891">
            <v>0</v>
          </cell>
        </row>
        <row r="1892">
          <cell r="A1892" t="str">
            <v>T1</v>
          </cell>
          <cell r="B1892">
            <v>1894</v>
          </cell>
          <cell r="C1892" t="str">
            <v>b</v>
          </cell>
          <cell r="D1892">
            <v>122178</v>
          </cell>
          <cell r="E1892" t="str">
            <v>철근구입</v>
          </cell>
          <cell r="F1892" t="str">
            <v>연강</v>
          </cell>
          <cell r="H1892">
            <v>0</v>
          </cell>
          <cell r="I1892">
            <v>0</v>
          </cell>
          <cell r="J1892">
            <v>0</v>
          </cell>
          <cell r="K1892">
            <v>0</v>
          </cell>
        </row>
        <row r="1893">
          <cell r="A1893" t="str">
            <v>D03093</v>
          </cell>
          <cell r="B1893">
            <v>4.2119999999999997</v>
          </cell>
          <cell r="D1893">
            <v>122210</v>
          </cell>
          <cell r="E1893" t="str">
            <v>철근구입</v>
          </cell>
          <cell r="F1893" t="str">
            <v>D=13MM</v>
          </cell>
          <cell r="G1893" t="str">
            <v>TON</v>
          </cell>
          <cell r="H1893">
            <v>325100</v>
          </cell>
          <cell r="I1893">
            <v>325000</v>
          </cell>
          <cell r="J1893">
            <v>374000</v>
          </cell>
          <cell r="K1893">
            <v>0</v>
          </cell>
        </row>
        <row r="1894">
          <cell r="A1894" t="str">
            <v>D03094</v>
          </cell>
          <cell r="B1894">
            <v>52.402000000000001</v>
          </cell>
          <cell r="D1894">
            <v>122338</v>
          </cell>
          <cell r="E1894" t="str">
            <v>철근구입</v>
          </cell>
          <cell r="F1894" t="str">
            <v>D=16MM-32MM</v>
          </cell>
          <cell r="G1894" t="str">
            <v>TON</v>
          </cell>
          <cell r="H1894">
            <v>320100</v>
          </cell>
          <cell r="I1894">
            <v>320000</v>
          </cell>
          <cell r="J1894">
            <v>369000</v>
          </cell>
          <cell r="K1894">
            <v>0</v>
          </cell>
        </row>
        <row r="1895">
          <cell r="A1895" t="str">
            <v>E1</v>
          </cell>
          <cell r="B1895">
            <v>0</v>
          </cell>
          <cell r="C1895" t="str">
            <v>소계</v>
          </cell>
          <cell r="D1895">
            <v>122994</v>
          </cell>
          <cell r="H1895">
            <v>0</v>
          </cell>
          <cell r="I1895">
            <v>0</v>
          </cell>
          <cell r="J1895">
            <v>0</v>
          </cell>
          <cell r="K1895">
            <v>0</v>
          </cell>
        </row>
        <row r="1896">
          <cell r="A1896" t="str">
            <v>E2</v>
          </cell>
          <cell r="B1896">
            <v>0</v>
          </cell>
          <cell r="C1896" t="str">
            <v>계</v>
          </cell>
          <cell r="D1896">
            <v>123002</v>
          </cell>
          <cell r="H1896">
            <v>0</v>
          </cell>
          <cell r="I1896">
            <v>0</v>
          </cell>
          <cell r="J1896">
            <v>0</v>
          </cell>
          <cell r="K1896">
            <v>0</v>
          </cell>
        </row>
        <row r="1897">
          <cell r="A1897" t="str">
            <v>E3</v>
          </cell>
          <cell r="B1897">
            <v>0</v>
          </cell>
          <cell r="C1897" t="str">
            <v>합계</v>
          </cell>
          <cell r="D1897">
            <v>123347</v>
          </cell>
          <cell r="H1897">
            <v>0</v>
          </cell>
          <cell r="I1897">
            <v>0</v>
          </cell>
          <cell r="J1897">
            <v>0</v>
          </cell>
          <cell r="K1897">
            <v>0</v>
          </cell>
        </row>
        <row r="1898">
          <cell r="A1898" t="str">
            <v>T3</v>
          </cell>
          <cell r="B1898">
            <v>1990</v>
          </cell>
          <cell r="C1898" t="str">
            <v>3-18)</v>
          </cell>
          <cell r="D1898">
            <v>123475</v>
          </cell>
          <cell r="E1898" t="str">
            <v>제항육교</v>
          </cell>
          <cell r="H1898">
            <v>0</v>
          </cell>
          <cell r="I1898">
            <v>0</v>
          </cell>
          <cell r="J1898">
            <v>0</v>
          </cell>
          <cell r="K1898">
            <v>0</v>
          </cell>
        </row>
        <row r="1899">
          <cell r="A1899" t="str">
            <v>D00694</v>
          </cell>
          <cell r="B1899">
            <v>1355</v>
          </cell>
          <cell r="C1899" t="str">
            <v>3.01</v>
          </cell>
          <cell r="D1899">
            <v>123891</v>
          </cell>
          <cell r="E1899" t="str">
            <v>구조물터파기</v>
          </cell>
          <cell r="F1899" t="str">
            <v>토사 육상(0-4M)</v>
          </cell>
          <cell r="G1899" t="str">
            <v>M3</v>
          </cell>
          <cell r="H1899">
            <v>4222</v>
          </cell>
          <cell r="I1899">
            <v>2600</v>
          </cell>
          <cell r="J1899">
            <v>2500</v>
          </cell>
          <cell r="K1899">
            <v>0</v>
          </cell>
        </row>
        <row r="1900">
          <cell r="A1900" t="str">
            <v>D03314</v>
          </cell>
          <cell r="B1900">
            <v>991</v>
          </cell>
          <cell r="C1900" t="str">
            <v>3.02</v>
          </cell>
          <cell r="D1900">
            <v>123919</v>
          </cell>
          <cell r="E1900" t="str">
            <v>되메우기</v>
          </cell>
          <cell r="F1900" t="str">
            <v>(기계70%+인력30%)</v>
          </cell>
          <cell r="G1900" t="str">
            <v>M3</v>
          </cell>
          <cell r="H1900">
            <v>5607</v>
          </cell>
          <cell r="I1900">
            <v>4500</v>
          </cell>
          <cell r="J1900">
            <v>4500</v>
          </cell>
          <cell r="K1900">
            <v>0</v>
          </cell>
        </row>
        <row r="1901">
          <cell r="A1901" t="str">
            <v>D03086</v>
          </cell>
          <cell r="B1901">
            <v>474</v>
          </cell>
          <cell r="C1901" t="str">
            <v>3.03</v>
          </cell>
          <cell r="D1901">
            <v>123983</v>
          </cell>
          <cell r="E1901" t="str">
            <v>뒷채움 및 다짐</v>
          </cell>
          <cell r="G1901" t="str">
            <v>M3</v>
          </cell>
          <cell r="H1901">
            <v>26348</v>
          </cell>
          <cell r="I1901">
            <v>13000</v>
          </cell>
          <cell r="J1901">
            <v>5000</v>
          </cell>
          <cell r="K1901">
            <v>0</v>
          </cell>
        </row>
        <row r="1902">
          <cell r="A1902" t="str">
            <v>T2</v>
          </cell>
          <cell r="B1902">
            <v>1906</v>
          </cell>
          <cell r="C1902" t="str">
            <v>3.04</v>
          </cell>
          <cell r="D1902">
            <v>124047</v>
          </cell>
          <cell r="E1902" t="str">
            <v>강관말뚝공</v>
          </cell>
          <cell r="H1902">
            <v>0</v>
          </cell>
          <cell r="I1902">
            <v>0</v>
          </cell>
          <cell r="J1902">
            <v>0</v>
          </cell>
          <cell r="K1902">
            <v>0</v>
          </cell>
        </row>
        <row r="1903">
          <cell r="A1903" t="str">
            <v>D02528</v>
          </cell>
          <cell r="B1903">
            <v>1842</v>
          </cell>
          <cell r="D1903">
            <v>124048</v>
          </cell>
          <cell r="E1903" t="str">
            <v>강관파일자재비</v>
          </cell>
          <cell r="F1903" t="str">
            <v>D=508MM t=9MM</v>
          </cell>
          <cell r="G1903" t="str">
            <v>M</v>
          </cell>
          <cell r="H1903">
            <v>50525</v>
          </cell>
          <cell r="I1903">
            <v>38000</v>
          </cell>
          <cell r="J1903">
            <v>48840</v>
          </cell>
          <cell r="K1903">
            <v>0</v>
          </cell>
        </row>
        <row r="1904">
          <cell r="A1904" t="str">
            <v>D03205</v>
          </cell>
          <cell r="B1904">
            <v>1739</v>
          </cell>
          <cell r="D1904">
            <v>124112</v>
          </cell>
          <cell r="E1904" t="str">
            <v>강관항타,제항육교</v>
          </cell>
          <cell r="F1904" t="str">
            <v>D=508 t=9mm 15m이상</v>
          </cell>
          <cell r="G1904" t="str">
            <v>M</v>
          </cell>
          <cell r="H1904">
            <v>9850</v>
          </cell>
          <cell r="I1904">
            <v>4500</v>
          </cell>
          <cell r="J1904">
            <v>5300</v>
          </cell>
          <cell r="K1904">
            <v>0</v>
          </cell>
        </row>
        <row r="1905">
          <cell r="A1905" t="str">
            <v>D02530</v>
          </cell>
          <cell r="B1905">
            <v>78</v>
          </cell>
          <cell r="D1905">
            <v>124144</v>
          </cell>
          <cell r="E1905" t="str">
            <v>두부및선단보강</v>
          </cell>
          <cell r="F1905" t="str">
            <v>D=508mm t=9mm</v>
          </cell>
          <cell r="G1905" t="str">
            <v>본</v>
          </cell>
          <cell r="H1905">
            <v>159374</v>
          </cell>
          <cell r="I1905">
            <v>90000</v>
          </cell>
          <cell r="J1905">
            <v>100000</v>
          </cell>
          <cell r="K1905">
            <v>0</v>
          </cell>
        </row>
        <row r="1906">
          <cell r="A1906" t="str">
            <v>D01580</v>
          </cell>
          <cell r="B1906">
            <v>78</v>
          </cell>
          <cell r="D1906">
            <v>124152</v>
          </cell>
          <cell r="E1906" t="str">
            <v>강관말뚝이음</v>
          </cell>
          <cell r="F1906" t="str">
            <v>D=508mm t=9mm</v>
          </cell>
          <cell r="G1906" t="str">
            <v>EA</v>
          </cell>
          <cell r="H1906">
            <v>7742</v>
          </cell>
          <cell r="I1906">
            <v>5000</v>
          </cell>
          <cell r="J1906">
            <v>40000</v>
          </cell>
          <cell r="K1906">
            <v>0</v>
          </cell>
        </row>
        <row r="1907">
          <cell r="A1907" t="str">
            <v>E2</v>
          </cell>
          <cell r="B1907">
            <v>0</v>
          </cell>
          <cell r="C1907" t="str">
            <v>계</v>
          </cell>
          <cell r="D1907">
            <v>124160</v>
          </cell>
          <cell r="H1907">
            <v>0</v>
          </cell>
          <cell r="I1907">
            <v>0</v>
          </cell>
          <cell r="J1907">
            <v>0</v>
          </cell>
          <cell r="K1907">
            <v>0</v>
          </cell>
        </row>
        <row r="1908">
          <cell r="A1908" t="str">
            <v>T2</v>
          </cell>
          <cell r="B1908">
            <v>1914</v>
          </cell>
          <cell r="C1908" t="str">
            <v>3.05</v>
          </cell>
          <cell r="D1908">
            <v>124356</v>
          </cell>
          <cell r="E1908" t="str">
            <v>거푸집공</v>
          </cell>
          <cell r="H1908">
            <v>0</v>
          </cell>
          <cell r="I1908">
            <v>0</v>
          </cell>
          <cell r="J1908">
            <v>0</v>
          </cell>
          <cell r="K1908">
            <v>0</v>
          </cell>
        </row>
        <row r="1909">
          <cell r="A1909" t="str">
            <v>D01140</v>
          </cell>
          <cell r="B1909">
            <v>220</v>
          </cell>
          <cell r="C1909" t="str">
            <v>a</v>
          </cell>
          <cell r="D1909">
            <v>124404</v>
          </cell>
          <cell r="E1909" t="str">
            <v>문양거푸집</v>
          </cell>
          <cell r="F1909" t="str">
            <v>(합판4회:0-7M)</v>
          </cell>
          <cell r="G1909" t="str">
            <v>M2</v>
          </cell>
          <cell r="H1909">
            <v>23427</v>
          </cell>
          <cell r="I1909">
            <v>23000</v>
          </cell>
          <cell r="J1909">
            <v>25000</v>
          </cell>
          <cell r="K1909">
            <v>0</v>
          </cell>
        </row>
        <row r="1910">
          <cell r="A1910" t="str">
            <v>T1</v>
          </cell>
          <cell r="B1910">
            <v>1913</v>
          </cell>
          <cell r="C1910" t="str">
            <v>b</v>
          </cell>
          <cell r="D1910">
            <v>124419</v>
          </cell>
          <cell r="E1910" t="str">
            <v>합판거푸집</v>
          </cell>
          <cell r="H1910">
            <v>0</v>
          </cell>
          <cell r="I1910">
            <v>0</v>
          </cell>
          <cell r="J1910">
            <v>0</v>
          </cell>
          <cell r="K1910">
            <v>0</v>
          </cell>
        </row>
        <row r="1911">
          <cell r="A1911" t="str">
            <v>D00071</v>
          </cell>
          <cell r="B1911">
            <v>1105</v>
          </cell>
          <cell r="D1911">
            <v>124420</v>
          </cell>
          <cell r="E1911" t="str">
            <v>합판거푸집</v>
          </cell>
          <cell r="F1911" t="str">
            <v>(합판 3회)</v>
          </cell>
          <cell r="G1911" t="str">
            <v>M2</v>
          </cell>
          <cell r="H1911">
            <v>19340</v>
          </cell>
          <cell r="I1911">
            <v>19000</v>
          </cell>
          <cell r="J1911">
            <v>20000</v>
          </cell>
          <cell r="K1911">
            <v>0</v>
          </cell>
        </row>
        <row r="1912">
          <cell r="A1912" t="str">
            <v>D00072</v>
          </cell>
          <cell r="B1912">
            <v>102</v>
          </cell>
          <cell r="D1912">
            <v>124484</v>
          </cell>
          <cell r="E1912" t="str">
            <v>합판거푸집</v>
          </cell>
          <cell r="F1912" t="str">
            <v>(합판 4회)</v>
          </cell>
          <cell r="G1912" t="str">
            <v>M2</v>
          </cell>
          <cell r="H1912">
            <v>16534</v>
          </cell>
          <cell r="I1912">
            <v>16000</v>
          </cell>
          <cell r="J1912">
            <v>18000</v>
          </cell>
          <cell r="K1912">
            <v>0</v>
          </cell>
        </row>
        <row r="1913">
          <cell r="A1913" t="str">
            <v>D00074</v>
          </cell>
          <cell r="B1913">
            <v>43</v>
          </cell>
          <cell r="D1913">
            <v>124500</v>
          </cell>
          <cell r="E1913" t="str">
            <v>합판거푸집</v>
          </cell>
          <cell r="F1913" t="str">
            <v>(합판 6회)</v>
          </cell>
          <cell r="G1913" t="str">
            <v>M2</v>
          </cell>
          <cell r="H1913">
            <v>13530</v>
          </cell>
          <cell r="I1913">
            <v>13000</v>
          </cell>
          <cell r="J1913">
            <v>16000</v>
          </cell>
          <cell r="K1913">
            <v>0</v>
          </cell>
        </row>
        <row r="1914">
          <cell r="A1914" t="str">
            <v>E1</v>
          </cell>
          <cell r="B1914">
            <v>0</v>
          </cell>
          <cell r="C1914" t="str">
            <v>소계</v>
          </cell>
          <cell r="D1914">
            <v>124516</v>
          </cell>
          <cell r="H1914">
            <v>0</v>
          </cell>
          <cell r="I1914">
            <v>0</v>
          </cell>
          <cell r="J1914">
            <v>0</v>
          </cell>
          <cell r="K1914">
            <v>0</v>
          </cell>
        </row>
        <row r="1915">
          <cell r="A1915" t="str">
            <v>E2</v>
          </cell>
          <cell r="B1915">
            <v>0</v>
          </cell>
          <cell r="C1915" t="str">
            <v>계</v>
          </cell>
          <cell r="D1915">
            <v>124530</v>
          </cell>
          <cell r="H1915">
            <v>0</v>
          </cell>
          <cell r="I1915">
            <v>0</v>
          </cell>
          <cell r="J1915">
            <v>0</v>
          </cell>
          <cell r="K1915">
            <v>0</v>
          </cell>
        </row>
        <row r="1916">
          <cell r="A1916" t="str">
            <v>D00957</v>
          </cell>
          <cell r="B1916">
            <v>525</v>
          </cell>
          <cell r="C1916" t="str">
            <v>3.06</v>
          </cell>
          <cell r="D1916">
            <v>124543</v>
          </cell>
          <cell r="E1916" t="str">
            <v>강관비계</v>
          </cell>
          <cell r="F1916" t="str">
            <v>(강관:0-30m)</v>
          </cell>
          <cell r="G1916" t="str">
            <v>M2</v>
          </cell>
          <cell r="H1916">
            <v>8958</v>
          </cell>
          <cell r="I1916">
            <v>8000</v>
          </cell>
          <cell r="J1916">
            <v>8500</v>
          </cell>
          <cell r="K1916">
            <v>0</v>
          </cell>
        </row>
        <row r="1917">
          <cell r="A1917" t="str">
            <v>T2</v>
          </cell>
          <cell r="B1917">
            <v>1919</v>
          </cell>
          <cell r="C1917" t="str">
            <v>3.07</v>
          </cell>
          <cell r="D1917">
            <v>124560</v>
          </cell>
          <cell r="E1917" t="str">
            <v>동바리공</v>
          </cell>
          <cell r="H1917">
            <v>0</v>
          </cell>
          <cell r="I1917">
            <v>0</v>
          </cell>
          <cell r="J1917">
            <v>0</v>
          </cell>
          <cell r="K1917">
            <v>0</v>
          </cell>
        </row>
        <row r="1918">
          <cell r="A1918" t="str">
            <v>D03107</v>
          </cell>
          <cell r="B1918">
            <v>225</v>
          </cell>
          <cell r="D1918">
            <v>124568</v>
          </cell>
          <cell r="E1918" t="str">
            <v>동바리</v>
          </cell>
          <cell r="F1918" t="str">
            <v>(목재 3회)</v>
          </cell>
          <cell r="G1918" t="str">
            <v>공M3</v>
          </cell>
          <cell r="H1918">
            <v>22301</v>
          </cell>
          <cell r="I1918">
            <v>13000</v>
          </cell>
          <cell r="J1918">
            <v>12000</v>
          </cell>
          <cell r="K1918">
            <v>0</v>
          </cell>
        </row>
        <row r="1919">
          <cell r="A1919" t="str">
            <v>D00412</v>
          </cell>
          <cell r="B1919">
            <v>59</v>
          </cell>
          <cell r="D1919">
            <v>124576</v>
          </cell>
          <cell r="E1919" t="str">
            <v>강관동바리</v>
          </cell>
          <cell r="F1919" t="str">
            <v>(강관)</v>
          </cell>
          <cell r="G1919" t="str">
            <v>공M3</v>
          </cell>
          <cell r="H1919">
            <v>18801</v>
          </cell>
          <cell r="I1919">
            <v>10000</v>
          </cell>
          <cell r="J1919">
            <v>8000</v>
          </cell>
          <cell r="K1919">
            <v>0</v>
          </cell>
        </row>
        <row r="1920">
          <cell r="A1920" t="str">
            <v>E2</v>
          </cell>
          <cell r="B1920">
            <v>0</v>
          </cell>
          <cell r="C1920" t="str">
            <v>계</v>
          </cell>
          <cell r="D1920">
            <v>124584</v>
          </cell>
          <cell r="H1920">
            <v>0</v>
          </cell>
          <cell r="I1920">
            <v>0</v>
          </cell>
          <cell r="J1920">
            <v>0</v>
          </cell>
          <cell r="K1920">
            <v>0</v>
          </cell>
        </row>
        <row r="1921">
          <cell r="A1921" t="str">
            <v>D01505</v>
          </cell>
          <cell r="B1921">
            <v>18</v>
          </cell>
          <cell r="C1921" t="str">
            <v>3.08</v>
          </cell>
          <cell r="D1921">
            <v>124592</v>
          </cell>
          <cell r="E1921" t="str">
            <v>시공이음</v>
          </cell>
          <cell r="F1921" t="str">
            <v>(스치로폴:T=20㎜)</v>
          </cell>
          <cell r="G1921" t="str">
            <v>M2</v>
          </cell>
          <cell r="H1921">
            <v>1296</v>
          </cell>
          <cell r="I1921">
            <v>1000</v>
          </cell>
          <cell r="J1921">
            <v>3500</v>
          </cell>
          <cell r="K1921">
            <v>0</v>
          </cell>
        </row>
        <row r="1922">
          <cell r="A1922" t="str">
            <v>T2</v>
          </cell>
          <cell r="B1922">
            <v>1924</v>
          </cell>
          <cell r="C1922" t="str">
            <v>3.09</v>
          </cell>
          <cell r="D1922">
            <v>124732</v>
          </cell>
          <cell r="E1922" t="str">
            <v>철근가공조립</v>
          </cell>
          <cell r="H1922">
            <v>0</v>
          </cell>
          <cell r="I1922">
            <v>0</v>
          </cell>
          <cell r="J1922">
            <v>0</v>
          </cell>
          <cell r="K1922">
            <v>0</v>
          </cell>
        </row>
        <row r="1923">
          <cell r="A1923" t="str">
            <v>D00326</v>
          </cell>
          <cell r="B1923">
            <v>77.373000000000005</v>
          </cell>
          <cell r="D1923">
            <v>124734</v>
          </cell>
          <cell r="E1923" t="str">
            <v>철근가공조립</v>
          </cell>
          <cell r="F1923" t="str">
            <v>(보 통)</v>
          </cell>
          <cell r="G1923" t="str">
            <v>TON</v>
          </cell>
          <cell r="H1923">
            <v>398697</v>
          </cell>
          <cell r="I1923">
            <v>300000</v>
          </cell>
          <cell r="J1923">
            <v>280000</v>
          </cell>
          <cell r="K1923">
            <v>0</v>
          </cell>
        </row>
        <row r="1924">
          <cell r="A1924" t="str">
            <v>D00327</v>
          </cell>
          <cell r="B1924">
            <v>38.642000000000003</v>
          </cell>
          <cell r="D1924">
            <v>124735</v>
          </cell>
          <cell r="E1924" t="str">
            <v>철근가공조립</v>
          </cell>
          <cell r="F1924" t="str">
            <v>(복 잡)</v>
          </cell>
          <cell r="G1924" t="str">
            <v>TON</v>
          </cell>
          <cell r="H1924">
            <v>500175</v>
          </cell>
          <cell r="I1924">
            <v>350000</v>
          </cell>
          <cell r="J1924">
            <v>300000</v>
          </cell>
          <cell r="K1924">
            <v>0</v>
          </cell>
        </row>
        <row r="1925">
          <cell r="A1925" t="str">
            <v>E2</v>
          </cell>
          <cell r="B1925">
            <v>0</v>
          </cell>
          <cell r="C1925" t="str">
            <v>계</v>
          </cell>
          <cell r="D1925">
            <v>124736</v>
          </cell>
          <cell r="H1925">
            <v>0</v>
          </cell>
          <cell r="I1925">
            <v>0</v>
          </cell>
          <cell r="J1925">
            <v>0</v>
          </cell>
          <cell r="K1925">
            <v>0</v>
          </cell>
        </row>
        <row r="1926">
          <cell r="A1926" t="str">
            <v>T2</v>
          </cell>
          <cell r="B1926">
            <v>1928</v>
          </cell>
          <cell r="C1926" t="str">
            <v>3.10</v>
          </cell>
          <cell r="D1926">
            <v>124800</v>
          </cell>
          <cell r="E1926" t="str">
            <v>거푸집간격제</v>
          </cell>
          <cell r="H1926">
            <v>0</v>
          </cell>
          <cell r="I1926">
            <v>0</v>
          </cell>
          <cell r="J1926">
            <v>0</v>
          </cell>
          <cell r="K1926">
            <v>0</v>
          </cell>
        </row>
        <row r="1927">
          <cell r="A1927" t="str">
            <v>D01510</v>
          </cell>
          <cell r="B1927">
            <v>634</v>
          </cell>
          <cell r="D1927">
            <v>124832</v>
          </cell>
          <cell r="E1927" t="str">
            <v>스페이서(수평용)</v>
          </cell>
          <cell r="F1927" t="str">
            <v>(암거,교량)</v>
          </cell>
          <cell r="G1927" t="str">
            <v>M2</v>
          </cell>
          <cell r="H1927">
            <v>411</v>
          </cell>
          <cell r="I1927">
            <v>400</v>
          </cell>
          <cell r="J1927">
            <v>500</v>
          </cell>
          <cell r="K1927">
            <v>0</v>
          </cell>
        </row>
        <row r="1928">
          <cell r="A1928" t="str">
            <v>D03263</v>
          </cell>
          <cell r="B1928">
            <v>618</v>
          </cell>
          <cell r="D1928">
            <v>124848</v>
          </cell>
          <cell r="E1928" t="str">
            <v>스페이서(수직용)</v>
          </cell>
          <cell r="F1928" t="str">
            <v>(암거,교량)</v>
          </cell>
          <cell r="G1928" t="str">
            <v>M2</v>
          </cell>
          <cell r="H1928">
            <v>588</v>
          </cell>
          <cell r="I1928">
            <v>500</v>
          </cell>
          <cell r="J1928">
            <v>700</v>
          </cell>
          <cell r="K1928">
            <v>0</v>
          </cell>
        </row>
        <row r="1929">
          <cell r="A1929" t="str">
            <v>E2</v>
          </cell>
          <cell r="B1929">
            <v>0</v>
          </cell>
          <cell r="C1929" t="str">
            <v>계</v>
          </cell>
          <cell r="D1929">
            <v>124856</v>
          </cell>
          <cell r="H1929">
            <v>0</v>
          </cell>
          <cell r="I1929">
            <v>0</v>
          </cell>
          <cell r="J1929">
            <v>0</v>
          </cell>
          <cell r="K1929">
            <v>0</v>
          </cell>
        </row>
        <row r="1930">
          <cell r="A1930" t="str">
            <v>T2</v>
          </cell>
          <cell r="B1930">
            <v>1932</v>
          </cell>
          <cell r="C1930" t="str">
            <v>3.11</v>
          </cell>
          <cell r="D1930">
            <v>124860</v>
          </cell>
          <cell r="E1930" t="str">
            <v>콘크리트타설공</v>
          </cell>
          <cell r="H1930">
            <v>0</v>
          </cell>
          <cell r="I1930">
            <v>0</v>
          </cell>
          <cell r="J1930">
            <v>0</v>
          </cell>
          <cell r="K1930">
            <v>0</v>
          </cell>
        </row>
        <row r="1931">
          <cell r="A1931" t="str">
            <v>D02624</v>
          </cell>
          <cell r="B1931">
            <v>47</v>
          </cell>
          <cell r="D1931">
            <v>124863</v>
          </cell>
          <cell r="E1931" t="str">
            <v>콘크리트타설</v>
          </cell>
          <cell r="F1931" t="str">
            <v>(무근:VIB제외)</v>
          </cell>
          <cell r="G1931" t="str">
            <v>M3</v>
          </cell>
          <cell r="H1931">
            <v>20866</v>
          </cell>
          <cell r="I1931">
            <v>16000</v>
          </cell>
          <cell r="J1931">
            <v>16000</v>
          </cell>
          <cell r="K1931">
            <v>0</v>
          </cell>
        </row>
        <row r="1932">
          <cell r="A1932" t="str">
            <v>D02626</v>
          </cell>
          <cell r="B1932">
            <v>743</v>
          </cell>
          <cell r="D1932">
            <v>124864</v>
          </cell>
          <cell r="E1932" t="str">
            <v>철근콘크리트타설</v>
          </cell>
          <cell r="F1932" t="str">
            <v>(펌프카:15M이하:VIB)</v>
          </cell>
          <cell r="G1932" t="str">
            <v>M3</v>
          </cell>
          <cell r="H1932">
            <v>10319</v>
          </cell>
          <cell r="I1932">
            <v>10000</v>
          </cell>
          <cell r="J1932">
            <v>17000</v>
          </cell>
          <cell r="K1932">
            <v>0</v>
          </cell>
        </row>
        <row r="1933">
          <cell r="A1933" t="str">
            <v>E2</v>
          </cell>
          <cell r="B1933">
            <v>0</v>
          </cell>
          <cell r="C1933" t="str">
            <v>계</v>
          </cell>
          <cell r="D1933">
            <v>124992</v>
          </cell>
          <cell r="H1933">
            <v>0</v>
          </cell>
          <cell r="I1933">
            <v>0</v>
          </cell>
          <cell r="J1933">
            <v>0</v>
          </cell>
          <cell r="K1933">
            <v>0</v>
          </cell>
        </row>
        <row r="1934">
          <cell r="A1934" t="str">
            <v>T2</v>
          </cell>
          <cell r="B1934">
            <v>1936</v>
          </cell>
          <cell r="C1934" t="str">
            <v>3.12</v>
          </cell>
          <cell r="D1934">
            <v>125024</v>
          </cell>
          <cell r="E1934" t="str">
            <v>표면처리</v>
          </cell>
          <cell r="H1934">
            <v>0</v>
          </cell>
          <cell r="I1934">
            <v>0</v>
          </cell>
          <cell r="J1934">
            <v>0</v>
          </cell>
          <cell r="K1934">
            <v>0</v>
          </cell>
        </row>
        <row r="1935">
          <cell r="A1935" t="str">
            <v>D01944</v>
          </cell>
          <cell r="B1935">
            <v>317</v>
          </cell>
          <cell r="D1935">
            <v>125056</v>
          </cell>
          <cell r="E1935" t="str">
            <v>슬래브면고르기</v>
          </cell>
          <cell r="F1935" t="str">
            <v>(데크피니샤)</v>
          </cell>
          <cell r="G1935" t="str">
            <v>M2</v>
          </cell>
          <cell r="H1935">
            <v>486</v>
          </cell>
          <cell r="I1935">
            <v>400</v>
          </cell>
          <cell r="J1935">
            <v>4500</v>
          </cell>
          <cell r="K1935">
            <v>0</v>
          </cell>
        </row>
        <row r="1936">
          <cell r="A1936" t="str">
            <v>D00493</v>
          </cell>
          <cell r="B1936">
            <v>317</v>
          </cell>
          <cell r="D1936">
            <v>125088</v>
          </cell>
          <cell r="E1936" t="str">
            <v>슬라브양생</v>
          </cell>
          <cell r="G1936" t="str">
            <v>M2</v>
          </cell>
          <cell r="H1936">
            <v>328</v>
          </cell>
          <cell r="I1936">
            <v>300</v>
          </cell>
          <cell r="J1936">
            <v>600</v>
          </cell>
          <cell r="K1936">
            <v>0</v>
          </cell>
        </row>
        <row r="1937">
          <cell r="A1937" t="str">
            <v>E2</v>
          </cell>
          <cell r="B1937">
            <v>0</v>
          </cell>
          <cell r="C1937" t="str">
            <v>계</v>
          </cell>
          <cell r="D1937">
            <v>125104</v>
          </cell>
          <cell r="H1937">
            <v>0</v>
          </cell>
          <cell r="I1937">
            <v>0</v>
          </cell>
          <cell r="J1937">
            <v>0</v>
          </cell>
          <cell r="K1937">
            <v>0</v>
          </cell>
        </row>
        <row r="1938">
          <cell r="A1938" t="str">
            <v>T2</v>
          </cell>
          <cell r="B1938">
            <v>1942</v>
          </cell>
          <cell r="C1938" t="str">
            <v>3.13</v>
          </cell>
          <cell r="D1938">
            <v>125232</v>
          </cell>
          <cell r="E1938" t="str">
            <v>교량받침</v>
          </cell>
          <cell r="H1938">
            <v>0</v>
          </cell>
          <cell r="I1938">
            <v>0</v>
          </cell>
          <cell r="J1938">
            <v>0</v>
          </cell>
          <cell r="K1938">
            <v>0</v>
          </cell>
        </row>
        <row r="1939">
          <cell r="A1939" t="str">
            <v>D02409</v>
          </cell>
          <cell r="B1939">
            <v>1</v>
          </cell>
          <cell r="D1939">
            <v>125360</v>
          </cell>
          <cell r="E1939" t="str">
            <v>교좌장치(탄성받침)</v>
          </cell>
          <cell r="F1939" t="str">
            <v>(고정단: 135TON)</v>
          </cell>
          <cell r="G1939" t="str">
            <v>SET</v>
          </cell>
          <cell r="H1939">
            <v>2625825</v>
          </cell>
          <cell r="I1939">
            <v>1800000</v>
          </cell>
          <cell r="J1939">
            <v>1865500</v>
          </cell>
          <cell r="K1939">
            <v>0</v>
          </cell>
        </row>
        <row r="1940">
          <cell r="A1940" t="str">
            <v>D02419</v>
          </cell>
          <cell r="B1940">
            <v>1</v>
          </cell>
          <cell r="D1940">
            <v>125424</v>
          </cell>
          <cell r="E1940" t="str">
            <v>교좌장치(탄성받침)</v>
          </cell>
          <cell r="F1940" t="str">
            <v>(종방향: 135TON)</v>
          </cell>
          <cell r="G1940" t="str">
            <v>SET</v>
          </cell>
          <cell r="H1940">
            <v>2585825</v>
          </cell>
          <cell r="I1940">
            <v>1800000</v>
          </cell>
          <cell r="J1940">
            <v>1833000</v>
          </cell>
          <cell r="K1940">
            <v>0</v>
          </cell>
        </row>
        <row r="1941">
          <cell r="A1941" t="str">
            <v>D02420</v>
          </cell>
          <cell r="B1941">
            <v>3</v>
          </cell>
          <cell r="D1941">
            <v>125456</v>
          </cell>
          <cell r="E1941" t="str">
            <v>교좌장치(탄성받침)</v>
          </cell>
          <cell r="F1941" t="str">
            <v>(횡방향: 135TON)</v>
          </cell>
          <cell r="G1941" t="str">
            <v>SET</v>
          </cell>
          <cell r="H1941">
            <v>2585825</v>
          </cell>
          <cell r="I1941">
            <v>1800000</v>
          </cell>
          <cell r="J1941">
            <v>1560000</v>
          </cell>
          <cell r="K1941">
            <v>0</v>
          </cell>
        </row>
        <row r="1942">
          <cell r="A1942" t="str">
            <v>D02427</v>
          </cell>
          <cell r="B1942">
            <v>3</v>
          </cell>
          <cell r="D1942">
            <v>125472</v>
          </cell>
          <cell r="E1942" t="str">
            <v>교좌장치(탄성받침)</v>
          </cell>
          <cell r="F1942" t="str">
            <v>(양방향: 135TON)</v>
          </cell>
          <cell r="G1942" t="str">
            <v>SET</v>
          </cell>
          <cell r="H1942">
            <v>2215825</v>
          </cell>
          <cell r="I1942">
            <v>1800000</v>
          </cell>
          <cell r="J1942">
            <v>1865500</v>
          </cell>
          <cell r="K1942">
            <v>0</v>
          </cell>
        </row>
        <row r="1943">
          <cell r="A1943" t="str">
            <v>E2</v>
          </cell>
          <cell r="B1943">
            <v>0</v>
          </cell>
          <cell r="C1943" t="str">
            <v>계</v>
          </cell>
          <cell r="D1943">
            <v>125484</v>
          </cell>
          <cell r="H1943">
            <v>0</v>
          </cell>
          <cell r="I1943">
            <v>0</v>
          </cell>
          <cell r="J1943">
            <v>0</v>
          </cell>
          <cell r="K1943">
            <v>0</v>
          </cell>
        </row>
        <row r="1944">
          <cell r="A1944" t="str">
            <v>D02936</v>
          </cell>
          <cell r="B1944">
            <v>23</v>
          </cell>
          <cell r="C1944" t="str">
            <v>3.14</v>
          </cell>
          <cell r="D1944">
            <v>125763</v>
          </cell>
          <cell r="E1944" t="str">
            <v>신축이음장치</v>
          </cell>
          <cell r="F1944" t="str">
            <v>(NO-50)</v>
          </cell>
          <cell r="G1944" t="str">
            <v>M</v>
          </cell>
          <cell r="H1944">
            <v>282695</v>
          </cell>
          <cell r="I1944">
            <v>200000</v>
          </cell>
          <cell r="J1944">
            <v>350000</v>
          </cell>
          <cell r="K1944">
            <v>0</v>
          </cell>
        </row>
        <row r="1945">
          <cell r="A1945" t="str">
            <v>T2</v>
          </cell>
          <cell r="B1945">
            <v>1947</v>
          </cell>
          <cell r="C1945" t="str">
            <v>3.15</v>
          </cell>
          <cell r="D1945">
            <v>125771</v>
          </cell>
          <cell r="E1945" t="str">
            <v>방수공</v>
          </cell>
          <cell r="H1945">
            <v>0</v>
          </cell>
          <cell r="I1945">
            <v>0</v>
          </cell>
          <cell r="J1945">
            <v>0</v>
          </cell>
          <cell r="K1945">
            <v>0</v>
          </cell>
        </row>
        <row r="1946">
          <cell r="A1946" t="str">
            <v>D00495</v>
          </cell>
          <cell r="B1946">
            <v>317</v>
          </cell>
          <cell r="D1946">
            <v>125775</v>
          </cell>
          <cell r="E1946" t="str">
            <v>교면방수</v>
          </cell>
          <cell r="F1946" t="str">
            <v>도막방수</v>
          </cell>
          <cell r="G1946" t="str">
            <v>M2</v>
          </cell>
          <cell r="H1946">
            <v>20568</v>
          </cell>
          <cell r="I1946">
            <v>10000</v>
          </cell>
          <cell r="J1946">
            <v>20000</v>
          </cell>
          <cell r="K1946">
            <v>0</v>
          </cell>
        </row>
        <row r="1947">
          <cell r="A1947" t="str">
            <v>D03089</v>
          </cell>
          <cell r="B1947">
            <v>69</v>
          </cell>
          <cell r="D1947">
            <v>125776</v>
          </cell>
          <cell r="E1947" t="str">
            <v>아스팔트 배면방수</v>
          </cell>
          <cell r="G1947" t="str">
            <v>M2</v>
          </cell>
          <cell r="H1947">
            <v>4671</v>
          </cell>
          <cell r="I1947">
            <v>2000</v>
          </cell>
          <cell r="J1947">
            <v>15000</v>
          </cell>
          <cell r="K1947">
            <v>0</v>
          </cell>
        </row>
        <row r="1948">
          <cell r="A1948" t="str">
            <v>E2</v>
          </cell>
          <cell r="B1948">
            <v>0</v>
          </cell>
          <cell r="C1948" t="str">
            <v>계</v>
          </cell>
          <cell r="D1948">
            <v>125777</v>
          </cell>
          <cell r="H1948">
            <v>0</v>
          </cell>
          <cell r="I1948">
            <v>0</v>
          </cell>
          <cell r="J1948">
            <v>0</v>
          </cell>
          <cell r="K1948">
            <v>0</v>
          </cell>
        </row>
        <row r="1949">
          <cell r="A1949" t="str">
            <v>D02725</v>
          </cell>
          <cell r="B1949">
            <v>56</v>
          </cell>
          <cell r="C1949" t="str">
            <v>3.16</v>
          </cell>
          <cell r="D1949">
            <v>125778</v>
          </cell>
          <cell r="E1949" t="str">
            <v>다우웰바</v>
          </cell>
          <cell r="G1949" t="str">
            <v>EA</v>
          </cell>
          <cell r="H1949">
            <v>7781</v>
          </cell>
          <cell r="I1949">
            <v>4000</v>
          </cell>
          <cell r="J1949">
            <v>6000</v>
          </cell>
          <cell r="K1949">
            <v>0</v>
          </cell>
        </row>
        <row r="1950">
          <cell r="A1950" t="str">
            <v>T2</v>
          </cell>
          <cell r="B1950">
            <v>1952</v>
          </cell>
          <cell r="C1950" t="str">
            <v>3.17</v>
          </cell>
          <cell r="D1950">
            <v>125779</v>
          </cell>
          <cell r="E1950" t="str">
            <v>무수축콘크리트</v>
          </cell>
          <cell r="H1950">
            <v>0</v>
          </cell>
          <cell r="I1950">
            <v>0</v>
          </cell>
          <cell r="J1950">
            <v>0</v>
          </cell>
          <cell r="K1950">
            <v>0</v>
          </cell>
        </row>
        <row r="1951">
          <cell r="A1951" t="str">
            <v>D00662</v>
          </cell>
          <cell r="B1951">
            <v>0.32900000000000001</v>
          </cell>
          <cell r="D1951">
            <v>125843</v>
          </cell>
          <cell r="E1951" t="str">
            <v>무수축몰탈</v>
          </cell>
          <cell r="G1951" t="str">
            <v>M3</v>
          </cell>
          <cell r="H1951">
            <v>159325</v>
          </cell>
          <cell r="I1951">
            <v>130000</v>
          </cell>
          <cell r="J1951">
            <v>130000</v>
          </cell>
          <cell r="K1951">
            <v>0</v>
          </cell>
        </row>
        <row r="1952">
          <cell r="A1952" t="str">
            <v>D00498</v>
          </cell>
          <cell r="B1952">
            <v>2.1749999999999998</v>
          </cell>
          <cell r="D1952">
            <v>125875</v>
          </cell>
          <cell r="E1952" t="str">
            <v>무수축콘크리트</v>
          </cell>
          <cell r="G1952" t="str">
            <v>M3</v>
          </cell>
          <cell r="H1952">
            <v>208026</v>
          </cell>
          <cell r="I1952">
            <v>170000</v>
          </cell>
          <cell r="J1952">
            <v>170000</v>
          </cell>
          <cell r="K1952">
            <v>0</v>
          </cell>
        </row>
        <row r="1953">
          <cell r="A1953" t="str">
            <v>E2</v>
          </cell>
          <cell r="B1953">
            <v>0</v>
          </cell>
          <cell r="C1953" t="str">
            <v>계</v>
          </cell>
          <cell r="D1953">
            <v>125891</v>
          </cell>
          <cell r="H1953">
            <v>0</v>
          </cell>
          <cell r="I1953">
            <v>0</v>
          </cell>
          <cell r="J1953">
            <v>0</v>
          </cell>
          <cell r="K1953">
            <v>0</v>
          </cell>
        </row>
        <row r="1954">
          <cell r="A1954" t="str">
            <v>T2</v>
          </cell>
          <cell r="B1954">
            <v>1958</v>
          </cell>
          <cell r="C1954" t="str">
            <v>3.18</v>
          </cell>
          <cell r="D1954">
            <v>125899</v>
          </cell>
          <cell r="E1954" t="str">
            <v>배수시설공</v>
          </cell>
          <cell r="H1954">
            <v>0</v>
          </cell>
          <cell r="I1954">
            <v>0</v>
          </cell>
          <cell r="J1954">
            <v>0</v>
          </cell>
          <cell r="K1954">
            <v>0</v>
          </cell>
        </row>
        <row r="1955">
          <cell r="A1955" t="str">
            <v>D03318</v>
          </cell>
          <cell r="B1955">
            <v>4</v>
          </cell>
          <cell r="D1955">
            <v>125903</v>
          </cell>
          <cell r="E1955" t="str">
            <v>육교용집수구</v>
          </cell>
          <cell r="F1955" t="str">
            <v>(주철)</v>
          </cell>
          <cell r="G1955" t="str">
            <v>EA</v>
          </cell>
          <cell r="H1955">
            <v>73123</v>
          </cell>
          <cell r="I1955">
            <v>50000</v>
          </cell>
          <cell r="J1955">
            <v>65000</v>
          </cell>
          <cell r="K1955">
            <v>0</v>
          </cell>
        </row>
        <row r="1956">
          <cell r="A1956" t="str">
            <v>D03319</v>
          </cell>
          <cell r="B1956">
            <v>4</v>
          </cell>
          <cell r="D1956">
            <v>125905</v>
          </cell>
          <cell r="E1956" t="str">
            <v>육교용연결집수거</v>
          </cell>
          <cell r="F1956" t="str">
            <v>(스테인레스)</v>
          </cell>
          <cell r="G1956" t="str">
            <v>EA</v>
          </cell>
          <cell r="H1956">
            <v>105126</v>
          </cell>
          <cell r="I1956">
            <v>80000</v>
          </cell>
          <cell r="J1956">
            <v>90000</v>
          </cell>
          <cell r="K1956">
            <v>0</v>
          </cell>
        </row>
        <row r="1957">
          <cell r="A1957" t="str">
            <v>D03320</v>
          </cell>
          <cell r="B1957">
            <v>40</v>
          </cell>
          <cell r="D1957">
            <v>125906</v>
          </cell>
          <cell r="E1957" t="str">
            <v>육교용직관</v>
          </cell>
          <cell r="F1957" t="str">
            <v>(▣150*10)</v>
          </cell>
          <cell r="G1957" t="str">
            <v>M</v>
          </cell>
          <cell r="H1957">
            <v>71155</v>
          </cell>
          <cell r="I1957">
            <v>50000</v>
          </cell>
          <cell r="J1957">
            <v>65000</v>
          </cell>
          <cell r="K1957">
            <v>0</v>
          </cell>
        </row>
        <row r="1958">
          <cell r="A1958" t="str">
            <v>D03321</v>
          </cell>
          <cell r="B1958">
            <v>8</v>
          </cell>
          <cell r="D1958">
            <v>125970</v>
          </cell>
          <cell r="E1958" t="str">
            <v>육교용곡관</v>
          </cell>
          <cell r="F1958" t="str">
            <v>(스테인레스)</v>
          </cell>
          <cell r="G1958" t="str">
            <v>EA</v>
          </cell>
          <cell r="H1958">
            <v>27668</v>
          </cell>
          <cell r="I1958">
            <v>20000</v>
          </cell>
          <cell r="J1958">
            <v>26000</v>
          </cell>
          <cell r="K1958">
            <v>0</v>
          </cell>
        </row>
        <row r="1959">
          <cell r="A1959" t="str">
            <v>E2</v>
          </cell>
          <cell r="B1959">
            <v>0</v>
          </cell>
          <cell r="C1959" t="str">
            <v>계</v>
          </cell>
          <cell r="D1959">
            <v>126034</v>
          </cell>
          <cell r="H1959">
            <v>0</v>
          </cell>
          <cell r="I1959">
            <v>0</v>
          </cell>
          <cell r="J1959">
            <v>0</v>
          </cell>
          <cell r="K1959">
            <v>0</v>
          </cell>
        </row>
        <row r="1960">
          <cell r="A1960" t="str">
            <v>D01294</v>
          </cell>
          <cell r="B1960">
            <v>4</v>
          </cell>
          <cell r="C1960" t="str">
            <v>3.19</v>
          </cell>
          <cell r="D1960">
            <v>126035</v>
          </cell>
          <cell r="E1960" t="str">
            <v>교명주</v>
          </cell>
          <cell r="F1960" t="str">
            <v>화강암:600x1200x900</v>
          </cell>
          <cell r="G1960" t="str">
            <v>EA</v>
          </cell>
          <cell r="H1960">
            <v>1256769</v>
          </cell>
          <cell r="I1960">
            <v>1000000</v>
          </cell>
          <cell r="J1960">
            <v>800000</v>
          </cell>
          <cell r="K1960">
            <v>0</v>
          </cell>
        </row>
        <row r="1961">
          <cell r="A1961" t="str">
            <v>T2</v>
          </cell>
          <cell r="B1961">
            <v>1963</v>
          </cell>
          <cell r="C1961" t="str">
            <v>3.20</v>
          </cell>
          <cell r="D1961">
            <v>126099</v>
          </cell>
          <cell r="E1961" t="str">
            <v>교량명판공</v>
          </cell>
          <cell r="H1961">
            <v>0</v>
          </cell>
          <cell r="I1961">
            <v>0</v>
          </cell>
          <cell r="J1961">
            <v>0</v>
          </cell>
          <cell r="K1961">
            <v>0</v>
          </cell>
        </row>
        <row r="1962">
          <cell r="A1962" t="str">
            <v>D00945</v>
          </cell>
          <cell r="B1962">
            <v>4</v>
          </cell>
          <cell r="D1962">
            <v>126131</v>
          </cell>
          <cell r="E1962" t="str">
            <v>교명판</v>
          </cell>
          <cell r="F1962" t="str">
            <v>황동:450x250x10㎜</v>
          </cell>
          <cell r="G1962" t="str">
            <v>EA</v>
          </cell>
          <cell r="H1962">
            <v>83263</v>
          </cell>
          <cell r="I1962">
            <v>60000</v>
          </cell>
          <cell r="J1962">
            <v>200000</v>
          </cell>
          <cell r="K1962">
            <v>0</v>
          </cell>
        </row>
        <row r="1963">
          <cell r="A1963" t="str">
            <v>D00502</v>
          </cell>
          <cell r="B1963">
            <v>4</v>
          </cell>
          <cell r="D1963">
            <v>126147</v>
          </cell>
          <cell r="E1963" t="str">
            <v>설명판</v>
          </cell>
          <cell r="F1963" t="str">
            <v>황동:500x400x10㎜</v>
          </cell>
          <cell r="G1963" t="str">
            <v>EA</v>
          </cell>
          <cell r="H1963">
            <v>185031</v>
          </cell>
          <cell r="I1963">
            <v>100000</v>
          </cell>
          <cell r="J1963">
            <v>250000</v>
          </cell>
          <cell r="K1963">
            <v>0</v>
          </cell>
        </row>
        <row r="1964">
          <cell r="A1964" t="str">
            <v>E2</v>
          </cell>
          <cell r="B1964">
            <v>0</v>
          </cell>
          <cell r="C1964" t="str">
            <v>계</v>
          </cell>
          <cell r="D1964">
            <v>126155</v>
          </cell>
          <cell r="H1964">
            <v>0</v>
          </cell>
          <cell r="I1964">
            <v>0</v>
          </cell>
          <cell r="J1964">
            <v>0</v>
          </cell>
          <cell r="K1964">
            <v>0</v>
          </cell>
        </row>
        <row r="1965">
          <cell r="A1965" t="str">
            <v>D00510</v>
          </cell>
          <cell r="B1965">
            <v>1</v>
          </cell>
          <cell r="C1965" t="str">
            <v>3.21</v>
          </cell>
          <cell r="D1965">
            <v>126159</v>
          </cell>
          <cell r="E1965" t="str">
            <v>측량기준점설치</v>
          </cell>
          <cell r="G1965" t="str">
            <v>EA</v>
          </cell>
          <cell r="H1965">
            <v>20790</v>
          </cell>
          <cell r="I1965">
            <v>10000</v>
          </cell>
          <cell r="J1965">
            <v>50000</v>
          </cell>
          <cell r="K1965">
            <v>0</v>
          </cell>
        </row>
        <row r="1966">
          <cell r="A1966" t="str">
            <v>D03114</v>
          </cell>
          <cell r="B1966">
            <v>67</v>
          </cell>
          <cell r="C1966" t="str">
            <v>3.22</v>
          </cell>
          <cell r="D1966">
            <v>126160</v>
          </cell>
          <cell r="E1966" t="str">
            <v>교대보호블럭.</v>
          </cell>
          <cell r="F1966" t="str">
            <v>(육교용)</v>
          </cell>
          <cell r="G1966" t="str">
            <v>M2</v>
          </cell>
          <cell r="H1966">
            <v>51842</v>
          </cell>
          <cell r="I1966">
            <v>30000</v>
          </cell>
          <cell r="J1966">
            <v>20000</v>
          </cell>
          <cell r="K1966">
            <v>0</v>
          </cell>
        </row>
        <row r="1967">
          <cell r="A1967" t="str">
            <v>D01504</v>
          </cell>
          <cell r="B1967">
            <v>67</v>
          </cell>
          <cell r="C1967" t="str">
            <v>3.23</v>
          </cell>
          <cell r="D1967">
            <v>126161</v>
          </cell>
          <cell r="E1967" t="str">
            <v>부직포</v>
          </cell>
          <cell r="G1967" t="str">
            <v>M2</v>
          </cell>
          <cell r="H1967">
            <v>969</v>
          </cell>
          <cell r="I1967">
            <v>400</v>
          </cell>
          <cell r="J1967">
            <v>2000</v>
          </cell>
          <cell r="K1967">
            <v>0</v>
          </cell>
        </row>
        <row r="1968">
          <cell r="A1968" t="str">
            <v>D02137</v>
          </cell>
          <cell r="B1968">
            <v>188</v>
          </cell>
          <cell r="C1968" t="str">
            <v>3.24</v>
          </cell>
          <cell r="D1968">
            <v>126289</v>
          </cell>
          <cell r="E1968" t="str">
            <v>전선관</v>
          </cell>
          <cell r="F1968" t="str">
            <v>PVCφ100mm</v>
          </cell>
          <cell r="G1968" t="str">
            <v>M</v>
          </cell>
          <cell r="H1968">
            <v>2789</v>
          </cell>
          <cell r="I1968">
            <v>1000</v>
          </cell>
          <cell r="J1968">
            <v>25000</v>
          </cell>
          <cell r="K1968">
            <v>0</v>
          </cell>
        </row>
        <row r="1969">
          <cell r="A1969" t="str">
            <v>D03315</v>
          </cell>
          <cell r="B1969">
            <v>94</v>
          </cell>
          <cell r="C1969" t="str">
            <v>3.25</v>
          </cell>
          <cell r="D1969">
            <v>126290</v>
          </cell>
          <cell r="E1969" t="str">
            <v>전선관</v>
          </cell>
          <cell r="F1969" t="str">
            <v>PVCφ150mm</v>
          </cell>
          <cell r="G1969" t="str">
            <v>M</v>
          </cell>
          <cell r="H1969">
            <v>5301</v>
          </cell>
          <cell r="I1969">
            <v>2000</v>
          </cell>
          <cell r="J1969">
            <v>30000</v>
          </cell>
          <cell r="K1969">
            <v>0</v>
          </cell>
        </row>
        <row r="1970">
          <cell r="A1970" t="str">
            <v>D01248</v>
          </cell>
          <cell r="B1970">
            <v>93</v>
          </cell>
          <cell r="C1970" t="str">
            <v>3.26</v>
          </cell>
          <cell r="D1970">
            <v>126418</v>
          </cell>
          <cell r="E1970" t="str">
            <v>난 간</v>
          </cell>
          <cell r="F1970" t="str">
            <v>교량용</v>
          </cell>
          <cell r="G1970" t="str">
            <v>M</v>
          </cell>
          <cell r="H1970">
            <v>175735</v>
          </cell>
          <cell r="I1970">
            <v>140000</v>
          </cell>
          <cell r="J1970">
            <v>175000</v>
          </cell>
          <cell r="K1970">
            <v>0</v>
          </cell>
        </row>
        <row r="1971">
          <cell r="A1971" t="str">
            <v>T2</v>
          </cell>
          <cell r="B1971">
            <v>1973</v>
          </cell>
          <cell r="C1971" t="str">
            <v>3.27</v>
          </cell>
          <cell r="D1971">
            <v>126419</v>
          </cell>
          <cell r="E1971" t="str">
            <v>P.F BAEM</v>
          </cell>
          <cell r="H1971">
            <v>0</v>
          </cell>
          <cell r="I1971">
            <v>0</v>
          </cell>
          <cell r="J1971">
            <v>0</v>
          </cell>
          <cell r="K1971">
            <v>0</v>
          </cell>
        </row>
        <row r="1972">
          <cell r="A1972" t="str">
            <v>D03139</v>
          </cell>
          <cell r="B1972">
            <v>4</v>
          </cell>
          <cell r="D1972">
            <v>126547</v>
          </cell>
          <cell r="E1972" t="str">
            <v>프리플렉스빔 제작</v>
          </cell>
          <cell r="F1972" t="str">
            <v>(제항육교L=35.0m)</v>
          </cell>
          <cell r="G1972" t="str">
            <v>본</v>
          </cell>
          <cell r="H1972">
            <v>63981116</v>
          </cell>
          <cell r="I1972">
            <v>53000000</v>
          </cell>
          <cell r="J1972">
            <v>0</v>
          </cell>
          <cell r="K1972">
            <v>0</v>
          </cell>
        </row>
        <row r="1973">
          <cell r="A1973" t="str">
            <v>D03130</v>
          </cell>
          <cell r="B1973">
            <v>4</v>
          </cell>
          <cell r="D1973">
            <v>126579</v>
          </cell>
          <cell r="E1973" t="str">
            <v>프리플렉스빔.</v>
          </cell>
          <cell r="F1973" t="str">
            <v>(운반 및 가설)</v>
          </cell>
          <cell r="G1973" t="str">
            <v>본</v>
          </cell>
          <cell r="H1973">
            <v>1683384</v>
          </cell>
          <cell r="I1973">
            <v>1300000</v>
          </cell>
          <cell r="J1973">
            <v>1300000</v>
          </cell>
          <cell r="K1973">
            <v>0</v>
          </cell>
        </row>
        <row r="1974">
          <cell r="A1974" t="str">
            <v>E2</v>
          </cell>
          <cell r="B1974">
            <v>0</v>
          </cell>
          <cell r="C1974" t="str">
            <v>계</v>
          </cell>
          <cell r="D1974">
            <v>126611</v>
          </cell>
          <cell r="H1974">
            <v>0</v>
          </cell>
          <cell r="I1974">
            <v>0</v>
          </cell>
          <cell r="J1974">
            <v>0</v>
          </cell>
          <cell r="K1974">
            <v>0</v>
          </cell>
        </row>
        <row r="1975">
          <cell r="A1975" t="str">
            <v>T2</v>
          </cell>
          <cell r="B1975">
            <v>1979</v>
          </cell>
          <cell r="C1975" t="str">
            <v>3.28</v>
          </cell>
          <cell r="D1975">
            <v>126643</v>
          </cell>
          <cell r="E1975" t="str">
            <v>레미콘구입</v>
          </cell>
          <cell r="H1975">
            <v>0</v>
          </cell>
          <cell r="I1975">
            <v>0</v>
          </cell>
          <cell r="J1975">
            <v>0</v>
          </cell>
          <cell r="K1975">
            <v>0</v>
          </cell>
        </row>
        <row r="1976">
          <cell r="A1976" t="str">
            <v>D03109</v>
          </cell>
          <cell r="B1976">
            <v>136</v>
          </cell>
          <cell r="D1976">
            <v>126667</v>
          </cell>
          <cell r="E1976" t="str">
            <v>레미콘</v>
          </cell>
          <cell r="F1976" t="str">
            <v>(25-270-15:섬유)</v>
          </cell>
          <cell r="G1976" t="str">
            <v>M3</v>
          </cell>
          <cell r="H1976">
            <v>51494</v>
          </cell>
          <cell r="I1976">
            <v>51000</v>
          </cell>
          <cell r="J1976">
            <v>51000</v>
          </cell>
          <cell r="K1976">
            <v>0</v>
          </cell>
        </row>
        <row r="1977">
          <cell r="A1977" t="str">
            <v>M00276</v>
          </cell>
          <cell r="B1977">
            <v>629</v>
          </cell>
          <cell r="D1977">
            <v>126672</v>
          </cell>
          <cell r="E1977" t="str">
            <v>레미콘</v>
          </cell>
          <cell r="F1977" t="str">
            <v>25-240-15</v>
          </cell>
          <cell r="G1977" t="str">
            <v>M3</v>
          </cell>
          <cell r="H1977">
            <v>48609</v>
          </cell>
          <cell r="I1977">
            <v>48000</v>
          </cell>
          <cell r="J1977">
            <v>48000</v>
          </cell>
          <cell r="K1977">
            <v>0</v>
          </cell>
        </row>
        <row r="1978">
          <cell r="A1978" t="str">
            <v>M01898</v>
          </cell>
          <cell r="B1978">
            <v>4</v>
          </cell>
          <cell r="D1978">
            <v>126673</v>
          </cell>
          <cell r="E1978" t="str">
            <v>레미콘</v>
          </cell>
          <cell r="F1978" t="str">
            <v>40-180-8</v>
          </cell>
          <cell r="G1978" t="str">
            <v>M3</v>
          </cell>
          <cell r="H1978">
            <v>40627</v>
          </cell>
          <cell r="I1978">
            <v>40000</v>
          </cell>
          <cell r="J1978">
            <v>40000</v>
          </cell>
          <cell r="K1978">
            <v>0</v>
          </cell>
        </row>
        <row r="1979">
          <cell r="A1979" t="str">
            <v>M01661</v>
          </cell>
          <cell r="B1979">
            <v>29</v>
          </cell>
          <cell r="D1979">
            <v>126737</v>
          </cell>
          <cell r="E1979" t="str">
            <v>레미콘</v>
          </cell>
          <cell r="F1979" t="str">
            <v>40-160-8</v>
          </cell>
          <cell r="G1979" t="str">
            <v>M3</v>
          </cell>
          <cell r="H1979">
            <v>39218</v>
          </cell>
          <cell r="I1979">
            <v>39000</v>
          </cell>
          <cell r="J1979">
            <v>39000</v>
          </cell>
          <cell r="K1979">
            <v>0</v>
          </cell>
        </row>
        <row r="1980">
          <cell r="A1980" t="str">
            <v>E2</v>
          </cell>
          <cell r="B1980">
            <v>0</v>
          </cell>
          <cell r="C1980" t="str">
            <v>계</v>
          </cell>
          <cell r="D1980">
            <v>126801</v>
          </cell>
          <cell r="H1980">
            <v>0</v>
          </cell>
          <cell r="I1980">
            <v>0</v>
          </cell>
          <cell r="J1980">
            <v>0</v>
          </cell>
          <cell r="K1980">
            <v>0</v>
          </cell>
        </row>
        <row r="1981">
          <cell r="A1981" t="str">
            <v>T2</v>
          </cell>
          <cell r="B1981">
            <v>1989</v>
          </cell>
          <cell r="C1981" t="str">
            <v>3.29</v>
          </cell>
          <cell r="D1981">
            <v>126929</v>
          </cell>
          <cell r="E1981" t="str">
            <v>철근구입</v>
          </cell>
          <cell r="H1981">
            <v>0</v>
          </cell>
          <cell r="I1981">
            <v>0</v>
          </cell>
          <cell r="J1981">
            <v>0</v>
          </cell>
          <cell r="K1981">
            <v>0</v>
          </cell>
        </row>
        <row r="1982">
          <cell r="A1982" t="str">
            <v>T1</v>
          </cell>
          <cell r="B1982">
            <v>1984</v>
          </cell>
          <cell r="C1982" t="str">
            <v>a</v>
          </cell>
          <cell r="D1982">
            <v>126993</v>
          </cell>
          <cell r="E1982" t="str">
            <v>철근구입</v>
          </cell>
          <cell r="F1982" t="str">
            <v>고강</v>
          </cell>
          <cell r="H1982">
            <v>0</v>
          </cell>
          <cell r="I1982">
            <v>0</v>
          </cell>
          <cell r="J1982">
            <v>0</v>
          </cell>
          <cell r="K1982">
            <v>0</v>
          </cell>
        </row>
        <row r="1983">
          <cell r="A1983" t="str">
            <v>D03100</v>
          </cell>
          <cell r="B1983">
            <v>2.7410000000000001</v>
          </cell>
          <cell r="D1983">
            <v>127025</v>
          </cell>
          <cell r="E1983" t="str">
            <v>철근구입</v>
          </cell>
          <cell r="F1983" t="str">
            <v>H=13MM</v>
          </cell>
          <cell r="G1983" t="str">
            <v>TON</v>
          </cell>
          <cell r="H1983">
            <v>334600</v>
          </cell>
          <cell r="I1983">
            <v>334000</v>
          </cell>
          <cell r="J1983">
            <v>389000</v>
          </cell>
          <cell r="K1983">
            <v>0</v>
          </cell>
        </row>
        <row r="1984">
          <cell r="A1984" t="str">
            <v>D03101</v>
          </cell>
          <cell r="B1984">
            <v>37.06</v>
          </cell>
          <cell r="D1984">
            <v>127153</v>
          </cell>
          <cell r="E1984" t="str">
            <v>철근구입</v>
          </cell>
          <cell r="F1984" t="str">
            <v>H=16MM-32MM</v>
          </cell>
          <cell r="G1984" t="str">
            <v>TON</v>
          </cell>
          <cell r="H1984">
            <v>330100</v>
          </cell>
          <cell r="I1984">
            <v>330000</v>
          </cell>
          <cell r="J1984">
            <v>384000</v>
          </cell>
          <cell r="K1984">
            <v>0</v>
          </cell>
        </row>
        <row r="1985">
          <cell r="A1985" t="str">
            <v>E1</v>
          </cell>
          <cell r="B1985">
            <v>0</v>
          </cell>
          <cell r="C1985" t="str">
            <v>소계</v>
          </cell>
          <cell r="D1985">
            <v>127809</v>
          </cell>
          <cell r="H1985">
            <v>0</v>
          </cell>
          <cell r="I1985">
            <v>0</v>
          </cell>
          <cell r="J1985">
            <v>0</v>
          </cell>
          <cell r="K1985">
            <v>0</v>
          </cell>
        </row>
        <row r="1986">
          <cell r="A1986" t="str">
            <v>T1</v>
          </cell>
          <cell r="B1986">
            <v>1988</v>
          </cell>
          <cell r="C1986" t="str">
            <v>b</v>
          </cell>
          <cell r="D1986">
            <v>127937</v>
          </cell>
          <cell r="E1986" t="str">
            <v>철근구입</v>
          </cell>
          <cell r="F1986" t="str">
            <v>연강</v>
          </cell>
          <cell r="H1986">
            <v>0</v>
          </cell>
          <cell r="I1986">
            <v>0</v>
          </cell>
          <cell r="J1986">
            <v>0</v>
          </cell>
          <cell r="K1986">
            <v>0</v>
          </cell>
        </row>
        <row r="1987">
          <cell r="A1987" t="str">
            <v>D03093</v>
          </cell>
          <cell r="B1987">
            <v>5.82</v>
          </cell>
          <cell r="D1987">
            <v>127969</v>
          </cell>
          <cell r="E1987" t="str">
            <v>철근구입</v>
          </cell>
          <cell r="F1987" t="str">
            <v>D=13MM</v>
          </cell>
          <cell r="G1987" t="str">
            <v>TON</v>
          </cell>
          <cell r="H1987">
            <v>325100</v>
          </cell>
          <cell r="I1987">
            <v>325000</v>
          </cell>
          <cell r="J1987">
            <v>374000</v>
          </cell>
          <cell r="K1987">
            <v>0</v>
          </cell>
        </row>
        <row r="1988">
          <cell r="A1988" t="str">
            <v>D03094</v>
          </cell>
          <cell r="B1988">
            <v>73.875</v>
          </cell>
          <cell r="D1988">
            <v>128097</v>
          </cell>
          <cell r="E1988" t="str">
            <v>철근구입</v>
          </cell>
          <cell r="F1988" t="str">
            <v>D=16MM-32MM</v>
          </cell>
          <cell r="G1988" t="str">
            <v>TON</v>
          </cell>
          <cell r="H1988">
            <v>320100</v>
          </cell>
          <cell r="I1988">
            <v>320000</v>
          </cell>
          <cell r="J1988">
            <v>369000</v>
          </cell>
          <cell r="K1988">
            <v>0</v>
          </cell>
        </row>
        <row r="1989">
          <cell r="A1989" t="str">
            <v>E1</v>
          </cell>
          <cell r="B1989">
            <v>0</v>
          </cell>
          <cell r="C1989" t="str">
            <v>소계</v>
          </cell>
          <cell r="D1989">
            <v>128753</v>
          </cell>
          <cell r="H1989">
            <v>0</v>
          </cell>
          <cell r="I1989">
            <v>0</v>
          </cell>
          <cell r="J1989">
            <v>0</v>
          </cell>
          <cell r="K1989">
            <v>0</v>
          </cell>
        </row>
        <row r="1990">
          <cell r="A1990" t="str">
            <v>E2</v>
          </cell>
          <cell r="B1990">
            <v>0</v>
          </cell>
          <cell r="C1990" t="str">
            <v>계</v>
          </cell>
          <cell r="D1990">
            <v>128761</v>
          </cell>
          <cell r="H1990">
            <v>0</v>
          </cell>
          <cell r="I1990">
            <v>0</v>
          </cell>
          <cell r="J1990">
            <v>0</v>
          </cell>
          <cell r="K1990">
            <v>0</v>
          </cell>
        </row>
        <row r="1991">
          <cell r="A1991" t="str">
            <v>E3</v>
          </cell>
          <cell r="B1991">
            <v>0</v>
          </cell>
          <cell r="C1991" t="str">
            <v>합계</v>
          </cell>
          <cell r="D1991">
            <v>129106</v>
          </cell>
          <cell r="H1991">
            <v>0</v>
          </cell>
          <cell r="I1991">
            <v>0</v>
          </cell>
          <cell r="J1991">
            <v>0</v>
          </cell>
          <cell r="K1991">
            <v>0</v>
          </cell>
        </row>
        <row r="1992">
          <cell r="A1992" t="str">
            <v>T3</v>
          </cell>
          <cell r="B1992">
            <v>2103</v>
          </cell>
          <cell r="C1992" t="str">
            <v>3-19)</v>
          </cell>
          <cell r="D1992">
            <v>129234</v>
          </cell>
          <cell r="E1992" t="str">
            <v>대야IC2교</v>
          </cell>
          <cell r="H1992">
            <v>0</v>
          </cell>
          <cell r="I1992">
            <v>0</v>
          </cell>
          <cell r="J1992">
            <v>0</v>
          </cell>
          <cell r="K1992">
            <v>0</v>
          </cell>
        </row>
        <row r="1993">
          <cell r="A1993" t="str">
            <v>D03086</v>
          </cell>
          <cell r="B1993">
            <v>1033</v>
          </cell>
          <cell r="C1993" t="str">
            <v>3.01</v>
          </cell>
          <cell r="D1993">
            <v>129828</v>
          </cell>
          <cell r="E1993" t="str">
            <v>뒷채움 및 다짐</v>
          </cell>
          <cell r="G1993" t="str">
            <v>M3</v>
          </cell>
          <cell r="H1993">
            <v>26348</v>
          </cell>
          <cell r="I1993">
            <v>13000</v>
          </cell>
          <cell r="J1993">
            <v>5000</v>
          </cell>
          <cell r="K1993">
            <v>0</v>
          </cell>
        </row>
        <row r="1994">
          <cell r="A1994" t="str">
            <v>T2</v>
          </cell>
          <cell r="B1994">
            <v>1998</v>
          </cell>
          <cell r="C1994" t="str">
            <v>3.02</v>
          </cell>
          <cell r="D1994">
            <v>129832</v>
          </cell>
          <cell r="E1994" t="str">
            <v>강관말뚝공</v>
          </cell>
          <cell r="H1994">
            <v>0</v>
          </cell>
          <cell r="I1994">
            <v>0</v>
          </cell>
          <cell r="J1994">
            <v>0</v>
          </cell>
          <cell r="K1994">
            <v>0</v>
          </cell>
        </row>
        <row r="1995">
          <cell r="A1995" t="str">
            <v>D03325</v>
          </cell>
          <cell r="B1995">
            <v>4299</v>
          </cell>
          <cell r="D1995">
            <v>129961</v>
          </cell>
          <cell r="E1995" t="str">
            <v>강관파일자재비</v>
          </cell>
          <cell r="F1995" t="str">
            <v>D=609MM t=12MM</v>
          </cell>
          <cell r="G1995" t="str">
            <v>M</v>
          </cell>
          <cell r="H1995">
            <v>74123</v>
          </cell>
          <cell r="I1995">
            <v>50000</v>
          </cell>
          <cell r="J1995">
            <v>48840</v>
          </cell>
          <cell r="K1995">
            <v>0</v>
          </cell>
        </row>
        <row r="1996">
          <cell r="A1996" t="str">
            <v>D03326</v>
          </cell>
          <cell r="B1996">
            <v>4069</v>
          </cell>
          <cell r="D1996">
            <v>129962</v>
          </cell>
          <cell r="E1996" t="str">
            <v>강관항타,대야IC2교</v>
          </cell>
          <cell r="F1996" t="str">
            <v>D=508 t=9mm 15m이상</v>
          </cell>
          <cell r="G1996" t="str">
            <v>M</v>
          </cell>
          <cell r="H1996">
            <v>15996</v>
          </cell>
          <cell r="I1996">
            <v>5000</v>
          </cell>
          <cell r="J1996">
            <v>6000</v>
          </cell>
          <cell r="K1996">
            <v>0</v>
          </cell>
        </row>
        <row r="1997">
          <cell r="A1997" t="str">
            <v>D03327</v>
          </cell>
          <cell r="B1997">
            <v>126</v>
          </cell>
          <cell r="D1997">
            <v>130091</v>
          </cell>
          <cell r="E1997" t="str">
            <v>두부및선단보강</v>
          </cell>
          <cell r="F1997" t="str">
            <v>D=609mm t=12mm</v>
          </cell>
          <cell r="G1997" t="str">
            <v>본</v>
          </cell>
          <cell r="H1997">
            <v>178895</v>
          </cell>
          <cell r="I1997">
            <v>90000</v>
          </cell>
          <cell r="J1997">
            <v>110000</v>
          </cell>
          <cell r="K1997">
            <v>0</v>
          </cell>
        </row>
        <row r="1998">
          <cell r="A1998" t="str">
            <v>D03328</v>
          </cell>
          <cell r="B1998">
            <v>252</v>
          </cell>
          <cell r="D1998">
            <v>130108</v>
          </cell>
          <cell r="E1998" t="str">
            <v>강관말뚝이음</v>
          </cell>
          <cell r="F1998" t="str">
            <v>D=609mm t=12mm</v>
          </cell>
          <cell r="G1998" t="str">
            <v>EA</v>
          </cell>
          <cell r="H1998">
            <v>8776</v>
          </cell>
          <cell r="I1998">
            <v>6000</v>
          </cell>
          <cell r="J1998">
            <v>45000</v>
          </cell>
          <cell r="K1998">
            <v>0</v>
          </cell>
        </row>
        <row r="1999">
          <cell r="A1999" t="str">
            <v>E2</v>
          </cell>
          <cell r="B1999">
            <v>0</v>
          </cell>
          <cell r="C1999" t="str">
            <v>계</v>
          </cell>
          <cell r="D1999">
            <v>130124</v>
          </cell>
          <cell r="H1999">
            <v>0</v>
          </cell>
          <cell r="I1999">
            <v>0</v>
          </cell>
          <cell r="J1999">
            <v>0</v>
          </cell>
          <cell r="K1999">
            <v>0</v>
          </cell>
        </row>
        <row r="2000">
          <cell r="A2000" t="str">
            <v>T2</v>
          </cell>
          <cell r="B2000">
            <v>2006</v>
          </cell>
          <cell r="C2000" t="str">
            <v>3.03</v>
          </cell>
          <cell r="D2000">
            <v>130994</v>
          </cell>
          <cell r="E2000" t="str">
            <v>거푸집공</v>
          </cell>
          <cell r="H2000">
            <v>0</v>
          </cell>
          <cell r="I2000">
            <v>0</v>
          </cell>
          <cell r="J2000">
            <v>0</v>
          </cell>
          <cell r="K2000">
            <v>0</v>
          </cell>
        </row>
        <row r="2001">
          <cell r="A2001" t="str">
            <v>D01140</v>
          </cell>
          <cell r="B2001">
            <v>475</v>
          </cell>
          <cell r="C2001" t="str">
            <v>a</v>
          </cell>
          <cell r="D2001">
            <v>131016</v>
          </cell>
          <cell r="E2001" t="str">
            <v>문양거푸집</v>
          </cell>
          <cell r="F2001" t="str">
            <v>(합판4회:0-7M)</v>
          </cell>
          <cell r="G2001" t="str">
            <v>M2</v>
          </cell>
          <cell r="H2001">
            <v>23427</v>
          </cell>
          <cell r="I2001">
            <v>23000</v>
          </cell>
          <cell r="J2001">
            <v>25000</v>
          </cell>
          <cell r="K2001">
            <v>0</v>
          </cell>
        </row>
        <row r="2002">
          <cell r="A2002" t="str">
            <v>T1</v>
          </cell>
          <cell r="B2002">
            <v>2005</v>
          </cell>
          <cell r="C2002" t="str">
            <v>b</v>
          </cell>
          <cell r="D2002">
            <v>131038</v>
          </cell>
          <cell r="E2002" t="str">
            <v>합판거푸집</v>
          </cell>
          <cell r="H2002">
            <v>0</v>
          </cell>
          <cell r="I2002">
            <v>0</v>
          </cell>
          <cell r="J2002">
            <v>0</v>
          </cell>
          <cell r="K2002">
            <v>0</v>
          </cell>
        </row>
        <row r="2003">
          <cell r="A2003" t="str">
            <v>D00071</v>
          </cell>
          <cell r="B2003">
            <v>1832</v>
          </cell>
          <cell r="D2003">
            <v>131042</v>
          </cell>
          <cell r="E2003" t="str">
            <v>합판거푸집</v>
          </cell>
          <cell r="F2003" t="str">
            <v>(합판 3회)</v>
          </cell>
          <cell r="G2003" t="str">
            <v>M2</v>
          </cell>
          <cell r="H2003">
            <v>19340</v>
          </cell>
          <cell r="I2003">
            <v>19000</v>
          </cell>
          <cell r="J2003">
            <v>20000</v>
          </cell>
          <cell r="K2003">
            <v>0</v>
          </cell>
        </row>
        <row r="2004">
          <cell r="A2004" t="str">
            <v>D00072</v>
          </cell>
          <cell r="B2004">
            <v>246</v>
          </cell>
          <cell r="D2004">
            <v>131052</v>
          </cell>
          <cell r="E2004" t="str">
            <v>합판거푸집</v>
          </cell>
          <cell r="F2004" t="str">
            <v>(합판 4회)</v>
          </cell>
          <cell r="G2004" t="str">
            <v>M2</v>
          </cell>
          <cell r="H2004">
            <v>16534</v>
          </cell>
          <cell r="I2004">
            <v>16000</v>
          </cell>
          <cell r="J2004">
            <v>18000</v>
          </cell>
          <cell r="K2004">
            <v>0</v>
          </cell>
        </row>
        <row r="2005">
          <cell r="A2005" t="str">
            <v>D00074</v>
          </cell>
          <cell r="B2005">
            <v>117</v>
          </cell>
          <cell r="D2005">
            <v>131053</v>
          </cell>
          <cell r="E2005" t="str">
            <v>합판거푸집</v>
          </cell>
          <cell r="F2005" t="str">
            <v>(합판 6회)</v>
          </cell>
          <cell r="G2005" t="str">
            <v>M2</v>
          </cell>
          <cell r="H2005">
            <v>13530</v>
          </cell>
          <cell r="I2005">
            <v>13000</v>
          </cell>
          <cell r="J2005">
            <v>16000</v>
          </cell>
          <cell r="K2005">
            <v>0</v>
          </cell>
        </row>
        <row r="2006">
          <cell r="A2006" t="str">
            <v>E1</v>
          </cell>
          <cell r="B2006">
            <v>0</v>
          </cell>
          <cell r="C2006" t="str">
            <v>소계</v>
          </cell>
          <cell r="D2006">
            <v>131054</v>
          </cell>
          <cell r="H2006">
            <v>0</v>
          </cell>
          <cell r="I2006">
            <v>0</v>
          </cell>
          <cell r="J2006">
            <v>0</v>
          </cell>
          <cell r="K2006">
            <v>0</v>
          </cell>
        </row>
        <row r="2007">
          <cell r="A2007" t="str">
            <v>E2</v>
          </cell>
          <cell r="B2007">
            <v>0</v>
          </cell>
          <cell r="C2007" t="str">
            <v>계</v>
          </cell>
          <cell r="D2007">
            <v>131182</v>
          </cell>
          <cell r="H2007">
            <v>0</v>
          </cell>
          <cell r="I2007">
            <v>0</v>
          </cell>
          <cell r="J2007">
            <v>0</v>
          </cell>
          <cell r="K2007">
            <v>0</v>
          </cell>
        </row>
        <row r="2008">
          <cell r="A2008" t="str">
            <v>D00957</v>
          </cell>
          <cell r="B2008">
            <v>800</v>
          </cell>
          <cell r="C2008" t="str">
            <v>3.04</v>
          </cell>
          <cell r="D2008">
            <v>131312</v>
          </cell>
          <cell r="E2008" t="str">
            <v>강관비계</v>
          </cell>
          <cell r="F2008" t="str">
            <v>(강관:0-30m)</v>
          </cell>
          <cell r="G2008" t="str">
            <v>M2</v>
          </cell>
          <cell r="H2008">
            <v>8958</v>
          </cell>
          <cell r="I2008">
            <v>8000</v>
          </cell>
          <cell r="J2008">
            <v>8500</v>
          </cell>
          <cell r="K2008">
            <v>0</v>
          </cell>
        </row>
        <row r="2009">
          <cell r="A2009" t="str">
            <v>T2</v>
          </cell>
          <cell r="B2009">
            <v>2011</v>
          </cell>
          <cell r="C2009" t="str">
            <v>3.05</v>
          </cell>
          <cell r="D2009">
            <v>131313</v>
          </cell>
          <cell r="E2009" t="str">
            <v>동바리공</v>
          </cell>
          <cell r="H2009">
            <v>0</v>
          </cell>
          <cell r="I2009">
            <v>0</v>
          </cell>
          <cell r="J2009">
            <v>0</v>
          </cell>
          <cell r="K2009">
            <v>0</v>
          </cell>
        </row>
        <row r="2010">
          <cell r="A2010" t="str">
            <v>D00640</v>
          </cell>
          <cell r="B2010">
            <v>1522</v>
          </cell>
          <cell r="D2010">
            <v>131377</v>
          </cell>
          <cell r="E2010" t="str">
            <v>동바리</v>
          </cell>
          <cell r="F2010" t="str">
            <v>(목재 4회)</v>
          </cell>
          <cell r="G2010" t="str">
            <v>공M3</v>
          </cell>
          <cell r="H2010">
            <v>22201</v>
          </cell>
          <cell r="I2010">
            <v>12000</v>
          </cell>
          <cell r="J2010">
            <v>12000</v>
          </cell>
          <cell r="K2010">
            <v>0</v>
          </cell>
        </row>
        <row r="2011">
          <cell r="A2011" t="str">
            <v>D00412</v>
          </cell>
          <cell r="B2011">
            <v>125</v>
          </cell>
          <cell r="D2011">
            <v>131441</v>
          </cell>
          <cell r="E2011" t="str">
            <v>강관동바리</v>
          </cell>
          <cell r="F2011" t="str">
            <v>(강관)</v>
          </cell>
          <cell r="G2011" t="str">
            <v>공M3</v>
          </cell>
          <cell r="H2011">
            <v>18801</v>
          </cell>
          <cell r="I2011">
            <v>10000</v>
          </cell>
          <cell r="J2011">
            <v>8000</v>
          </cell>
          <cell r="K2011">
            <v>0</v>
          </cell>
        </row>
        <row r="2012">
          <cell r="A2012" t="str">
            <v>E2</v>
          </cell>
          <cell r="B2012">
            <v>0</v>
          </cell>
          <cell r="C2012" t="str">
            <v>계</v>
          </cell>
          <cell r="D2012">
            <v>131498</v>
          </cell>
          <cell r="H2012">
            <v>0</v>
          </cell>
          <cell r="I2012">
            <v>0</v>
          </cell>
          <cell r="J2012">
            <v>0</v>
          </cell>
          <cell r="K2012">
            <v>0</v>
          </cell>
        </row>
        <row r="2013">
          <cell r="A2013" t="str">
            <v>T2</v>
          </cell>
          <cell r="B2013">
            <v>2015</v>
          </cell>
          <cell r="C2013" t="str">
            <v>3.06</v>
          </cell>
          <cell r="D2013">
            <v>131526</v>
          </cell>
          <cell r="E2013" t="str">
            <v>시공이음</v>
          </cell>
          <cell r="H2013">
            <v>0</v>
          </cell>
          <cell r="I2013">
            <v>0</v>
          </cell>
          <cell r="J2013">
            <v>0</v>
          </cell>
          <cell r="K2013">
            <v>0</v>
          </cell>
        </row>
        <row r="2014">
          <cell r="A2014" t="str">
            <v>D03261</v>
          </cell>
          <cell r="B2014">
            <v>45</v>
          </cell>
          <cell r="D2014">
            <v>131540</v>
          </cell>
          <cell r="E2014" t="str">
            <v>시공이음.</v>
          </cell>
          <cell r="F2014" t="str">
            <v>(스치로폴:T=10㎜)</v>
          </cell>
          <cell r="G2014" t="str">
            <v>M2</v>
          </cell>
          <cell r="H2014">
            <v>647</v>
          </cell>
          <cell r="I2014">
            <v>600</v>
          </cell>
          <cell r="J2014">
            <v>2000</v>
          </cell>
          <cell r="K2014">
            <v>0</v>
          </cell>
        </row>
        <row r="2015">
          <cell r="A2015" t="str">
            <v>D01505</v>
          </cell>
          <cell r="B2015">
            <v>34</v>
          </cell>
          <cell r="D2015">
            <v>131554</v>
          </cell>
          <cell r="E2015" t="str">
            <v>시공이음</v>
          </cell>
          <cell r="F2015" t="str">
            <v>(스치로폴:T=20㎜)</v>
          </cell>
          <cell r="G2015" t="str">
            <v>M2</v>
          </cell>
          <cell r="H2015">
            <v>1296</v>
          </cell>
          <cell r="I2015">
            <v>1000</v>
          </cell>
          <cell r="J2015">
            <v>3500</v>
          </cell>
          <cell r="K2015">
            <v>0</v>
          </cell>
        </row>
        <row r="2016">
          <cell r="A2016" t="str">
            <v>E2</v>
          </cell>
          <cell r="B2016">
            <v>0</v>
          </cell>
          <cell r="C2016" t="str">
            <v>계</v>
          </cell>
          <cell r="D2016">
            <v>131571</v>
          </cell>
          <cell r="H2016">
            <v>0</v>
          </cell>
          <cell r="I2016">
            <v>0</v>
          </cell>
          <cell r="J2016">
            <v>0</v>
          </cell>
          <cell r="K2016">
            <v>0</v>
          </cell>
        </row>
        <row r="2017">
          <cell r="A2017" t="str">
            <v>T2</v>
          </cell>
          <cell r="B2017">
            <v>2019</v>
          </cell>
          <cell r="C2017" t="str">
            <v>3.07</v>
          </cell>
          <cell r="D2017">
            <v>131683</v>
          </cell>
          <cell r="E2017" t="str">
            <v>철근가공조립</v>
          </cell>
          <cell r="H2017">
            <v>0</v>
          </cell>
          <cell r="I2017">
            <v>0</v>
          </cell>
          <cell r="J2017">
            <v>0</v>
          </cell>
          <cell r="K2017">
            <v>0</v>
          </cell>
        </row>
        <row r="2018">
          <cell r="A2018" t="str">
            <v>D00326</v>
          </cell>
          <cell r="B2018">
            <v>141.53700000000001</v>
          </cell>
          <cell r="D2018">
            <v>131691</v>
          </cell>
          <cell r="E2018" t="str">
            <v>철근가공조립</v>
          </cell>
          <cell r="F2018" t="str">
            <v>(보 통)</v>
          </cell>
          <cell r="G2018" t="str">
            <v>TON</v>
          </cell>
          <cell r="H2018">
            <v>398697</v>
          </cell>
          <cell r="I2018">
            <v>300000</v>
          </cell>
          <cell r="J2018">
            <v>280000</v>
          </cell>
          <cell r="K2018">
            <v>0</v>
          </cell>
        </row>
        <row r="2019">
          <cell r="A2019" t="str">
            <v>D00327</v>
          </cell>
          <cell r="B2019">
            <v>108.727</v>
          </cell>
          <cell r="D2019">
            <v>131695</v>
          </cell>
          <cell r="E2019" t="str">
            <v>철근가공조립</v>
          </cell>
          <cell r="F2019" t="str">
            <v>(복 잡)</v>
          </cell>
          <cell r="G2019" t="str">
            <v>TON</v>
          </cell>
          <cell r="H2019">
            <v>500175</v>
          </cell>
          <cell r="I2019">
            <v>350000</v>
          </cell>
          <cell r="J2019">
            <v>300000</v>
          </cell>
          <cell r="K2019">
            <v>0</v>
          </cell>
        </row>
        <row r="2020">
          <cell r="A2020" t="str">
            <v>E2</v>
          </cell>
          <cell r="B2020">
            <v>0</v>
          </cell>
          <cell r="C2020" t="str">
            <v>계</v>
          </cell>
          <cell r="D2020">
            <v>131697</v>
          </cell>
          <cell r="H2020">
            <v>0</v>
          </cell>
          <cell r="I2020">
            <v>0</v>
          </cell>
          <cell r="J2020">
            <v>0</v>
          </cell>
          <cell r="K2020">
            <v>0</v>
          </cell>
        </row>
        <row r="2021">
          <cell r="A2021" t="str">
            <v>T2</v>
          </cell>
          <cell r="B2021">
            <v>2023</v>
          </cell>
          <cell r="C2021" t="str">
            <v>3.08</v>
          </cell>
          <cell r="D2021">
            <v>131698</v>
          </cell>
          <cell r="E2021" t="str">
            <v>거푸집간격재</v>
          </cell>
          <cell r="H2021">
            <v>0</v>
          </cell>
          <cell r="I2021">
            <v>0</v>
          </cell>
          <cell r="J2021">
            <v>0</v>
          </cell>
          <cell r="K2021">
            <v>0</v>
          </cell>
        </row>
        <row r="2022">
          <cell r="A2022" t="str">
            <v>D01510</v>
          </cell>
          <cell r="B2022">
            <v>2326</v>
          </cell>
          <cell r="D2022">
            <v>131699</v>
          </cell>
          <cell r="E2022" t="str">
            <v>스페이서(수평용)</v>
          </cell>
          <cell r="F2022" t="str">
            <v>(암거,교량)</v>
          </cell>
          <cell r="G2022" t="str">
            <v>M2</v>
          </cell>
          <cell r="H2022">
            <v>411</v>
          </cell>
          <cell r="I2022">
            <v>400</v>
          </cell>
          <cell r="J2022">
            <v>500</v>
          </cell>
          <cell r="K2022">
            <v>0</v>
          </cell>
        </row>
        <row r="2023">
          <cell r="A2023" t="str">
            <v>D03263</v>
          </cell>
          <cell r="B2023">
            <v>949</v>
          </cell>
          <cell r="D2023">
            <v>131763</v>
          </cell>
          <cell r="E2023" t="str">
            <v>스페이서(수직용)</v>
          </cell>
          <cell r="F2023" t="str">
            <v>(암거,교량)</v>
          </cell>
          <cell r="G2023" t="str">
            <v>M2</v>
          </cell>
          <cell r="H2023">
            <v>588</v>
          </cell>
          <cell r="I2023">
            <v>500</v>
          </cell>
          <cell r="J2023">
            <v>700</v>
          </cell>
          <cell r="K2023">
            <v>0</v>
          </cell>
        </row>
        <row r="2024">
          <cell r="A2024" t="str">
            <v>E2</v>
          </cell>
          <cell r="B2024">
            <v>0</v>
          </cell>
          <cell r="C2024" t="str">
            <v>계</v>
          </cell>
          <cell r="D2024">
            <v>131795</v>
          </cell>
          <cell r="H2024">
            <v>0</v>
          </cell>
          <cell r="I2024">
            <v>0</v>
          </cell>
          <cell r="J2024">
            <v>0</v>
          </cell>
          <cell r="K2024">
            <v>0</v>
          </cell>
        </row>
        <row r="2025">
          <cell r="A2025" t="str">
            <v>T2</v>
          </cell>
          <cell r="B2025">
            <v>2027</v>
          </cell>
          <cell r="C2025" t="str">
            <v>3.09</v>
          </cell>
          <cell r="D2025">
            <v>131811</v>
          </cell>
          <cell r="E2025" t="str">
            <v>콘크리트타설공</v>
          </cell>
          <cell r="H2025">
            <v>0</v>
          </cell>
          <cell r="I2025">
            <v>0</v>
          </cell>
          <cell r="J2025">
            <v>0</v>
          </cell>
          <cell r="K2025">
            <v>0</v>
          </cell>
        </row>
        <row r="2026">
          <cell r="A2026" t="str">
            <v>D02624</v>
          </cell>
          <cell r="B2026">
            <v>152</v>
          </cell>
          <cell r="D2026">
            <v>131815</v>
          </cell>
          <cell r="E2026" t="str">
            <v>콘크리트타설</v>
          </cell>
          <cell r="F2026" t="str">
            <v>(무근:VIB제외)</v>
          </cell>
          <cell r="G2026" t="str">
            <v>M3</v>
          </cell>
          <cell r="H2026">
            <v>20866</v>
          </cell>
          <cell r="I2026">
            <v>16000</v>
          </cell>
          <cell r="J2026">
            <v>16000</v>
          </cell>
          <cell r="K2026">
            <v>0</v>
          </cell>
        </row>
        <row r="2027">
          <cell r="A2027" t="str">
            <v>D02626</v>
          </cell>
          <cell r="B2027">
            <v>1992</v>
          </cell>
          <cell r="D2027">
            <v>131819</v>
          </cell>
          <cell r="E2027" t="str">
            <v>철근콘크리트타설</v>
          </cell>
          <cell r="F2027" t="str">
            <v>(펌프카:15M이하:VIB)</v>
          </cell>
          <cell r="G2027" t="str">
            <v>M3</v>
          </cell>
          <cell r="H2027">
            <v>10319</v>
          </cell>
          <cell r="I2027">
            <v>10000</v>
          </cell>
          <cell r="J2027">
            <v>17000</v>
          </cell>
          <cell r="K2027">
            <v>0</v>
          </cell>
        </row>
        <row r="2028">
          <cell r="A2028" t="str">
            <v>E2</v>
          </cell>
          <cell r="B2028">
            <v>0</v>
          </cell>
          <cell r="C2028" t="str">
            <v>계</v>
          </cell>
          <cell r="D2028">
            <v>131825</v>
          </cell>
          <cell r="H2028">
            <v>0</v>
          </cell>
          <cell r="I2028">
            <v>0</v>
          </cell>
          <cell r="J2028">
            <v>0</v>
          </cell>
          <cell r="K2028">
            <v>0</v>
          </cell>
        </row>
        <row r="2029">
          <cell r="A2029" t="str">
            <v>T2</v>
          </cell>
          <cell r="B2029">
            <v>2031</v>
          </cell>
          <cell r="C2029" t="str">
            <v>3.10</v>
          </cell>
          <cell r="D2029">
            <v>131953</v>
          </cell>
          <cell r="E2029" t="str">
            <v>표면처리</v>
          </cell>
          <cell r="H2029">
            <v>0</v>
          </cell>
          <cell r="I2029">
            <v>0</v>
          </cell>
          <cell r="J2029">
            <v>0</v>
          </cell>
          <cell r="K2029">
            <v>0</v>
          </cell>
        </row>
        <row r="2030">
          <cell r="A2030" t="str">
            <v>D01944</v>
          </cell>
          <cell r="B2030">
            <v>1488</v>
          </cell>
          <cell r="D2030">
            <v>131954</v>
          </cell>
          <cell r="E2030" t="str">
            <v>슬래브면고르기</v>
          </cell>
          <cell r="F2030" t="str">
            <v>(데크피니샤)</v>
          </cell>
          <cell r="G2030" t="str">
            <v>M2</v>
          </cell>
          <cell r="H2030">
            <v>486</v>
          </cell>
          <cell r="I2030">
            <v>400</v>
          </cell>
          <cell r="J2030">
            <v>4500</v>
          </cell>
          <cell r="K2030">
            <v>0</v>
          </cell>
        </row>
        <row r="2031">
          <cell r="A2031" t="str">
            <v>D00493</v>
          </cell>
          <cell r="B2031">
            <v>1488</v>
          </cell>
          <cell r="D2031">
            <v>132018</v>
          </cell>
          <cell r="E2031" t="str">
            <v>슬라브양생</v>
          </cell>
          <cell r="G2031" t="str">
            <v>M2</v>
          </cell>
          <cell r="H2031">
            <v>328</v>
          </cell>
          <cell r="I2031">
            <v>300</v>
          </cell>
          <cell r="J2031">
            <v>600</v>
          </cell>
          <cell r="K2031">
            <v>0</v>
          </cell>
        </row>
        <row r="2032">
          <cell r="A2032" t="str">
            <v>E2</v>
          </cell>
          <cell r="B2032">
            <v>0</v>
          </cell>
          <cell r="C2032" t="str">
            <v>계</v>
          </cell>
          <cell r="D2032">
            <v>132050</v>
          </cell>
          <cell r="H2032">
            <v>0</v>
          </cell>
          <cell r="I2032">
            <v>0</v>
          </cell>
          <cell r="J2032">
            <v>0</v>
          </cell>
          <cell r="K2032">
            <v>0</v>
          </cell>
        </row>
        <row r="2033">
          <cell r="A2033" t="str">
            <v>T2</v>
          </cell>
          <cell r="B2033">
            <v>2036</v>
          </cell>
          <cell r="C2033" t="str">
            <v>3.11</v>
          </cell>
          <cell r="D2033">
            <v>132051</v>
          </cell>
          <cell r="E2033" t="str">
            <v>교량받침</v>
          </cell>
          <cell r="H2033">
            <v>0</v>
          </cell>
          <cell r="I2033">
            <v>0</v>
          </cell>
          <cell r="J2033">
            <v>0</v>
          </cell>
          <cell r="K2033">
            <v>0</v>
          </cell>
        </row>
        <row r="2034">
          <cell r="A2034" t="str">
            <v>D03329</v>
          </cell>
          <cell r="B2034">
            <v>2</v>
          </cell>
          <cell r="D2034">
            <v>132179</v>
          </cell>
          <cell r="E2034" t="str">
            <v>교좌장치(POTBEARING)</v>
          </cell>
          <cell r="F2034" t="str">
            <v>(고정단:.300TON)</v>
          </cell>
          <cell r="G2034" t="str">
            <v>SET</v>
          </cell>
          <cell r="H2034">
            <v>1442825</v>
          </cell>
          <cell r="I2034">
            <v>1200000</v>
          </cell>
          <cell r="J2034">
            <v>1033500</v>
          </cell>
          <cell r="K2034">
            <v>0</v>
          </cell>
        </row>
        <row r="2035">
          <cell r="A2035" t="str">
            <v>D03330</v>
          </cell>
          <cell r="B2035">
            <v>7</v>
          </cell>
          <cell r="D2035">
            <v>132243</v>
          </cell>
          <cell r="E2035" t="str">
            <v>교좌장치(POTBEARING)</v>
          </cell>
          <cell r="F2035" t="str">
            <v>(일방향:.300TON)</v>
          </cell>
          <cell r="G2035" t="str">
            <v>SET</v>
          </cell>
          <cell r="H2035">
            <v>2304825</v>
          </cell>
          <cell r="I2035">
            <v>1800000</v>
          </cell>
          <cell r="J2035">
            <v>1131000</v>
          </cell>
          <cell r="K2035">
            <v>0</v>
          </cell>
        </row>
        <row r="2036">
          <cell r="A2036" t="str">
            <v>D03331</v>
          </cell>
          <cell r="B2036">
            <v>5</v>
          </cell>
          <cell r="D2036">
            <v>132275</v>
          </cell>
          <cell r="E2036" t="str">
            <v>교좌장치(POTBEARING)</v>
          </cell>
          <cell r="F2036" t="str">
            <v>(양방향:.300TON)</v>
          </cell>
          <cell r="G2036" t="str">
            <v>SET</v>
          </cell>
          <cell r="H2036">
            <v>1290825</v>
          </cell>
          <cell r="I2036">
            <v>1000000</v>
          </cell>
          <cell r="J2036">
            <v>1053000</v>
          </cell>
          <cell r="K2036">
            <v>0</v>
          </cell>
        </row>
        <row r="2037">
          <cell r="A2037" t="str">
            <v>E2</v>
          </cell>
          <cell r="B2037">
            <v>0</v>
          </cell>
          <cell r="C2037" t="str">
            <v>계</v>
          </cell>
          <cell r="D2037">
            <v>132303</v>
          </cell>
          <cell r="H2037">
            <v>0</v>
          </cell>
          <cell r="I2037">
            <v>0</v>
          </cell>
          <cell r="J2037">
            <v>0</v>
          </cell>
          <cell r="K2037">
            <v>0</v>
          </cell>
        </row>
        <row r="2038">
          <cell r="A2038" t="str">
            <v>D02985</v>
          </cell>
          <cell r="B2038">
            <v>66</v>
          </cell>
          <cell r="C2038" t="str">
            <v>3.12</v>
          </cell>
          <cell r="D2038">
            <v>132582</v>
          </cell>
          <cell r="E2038" t="str">
            <v>신축이음장치</v>
          </cell>
          <cell r="F2038" t="str">
            <v>(NO100)</v>
          </cell>
          <cell r="G2038" t="str">
            <v>M</v>
          </cell>
          <cell r="H2038">
            <v>771695</v>
          </cell>
          <cell r="I2038">
            <v>600000</v>
          </cell>
          <cell r="J2038">
            <v>650000</v>
          </cell>
          <cell r="K2038">
            <v>0</v>
          </cell>
        </row>
        <row r="2039">
          <cell r="A2039" t="str">
            <v>D00495</v>
          </cell>
          <cell r="B2039">
            <v>1488</v>
          </cell>
          <cell r="C2039" t="str">
            <v>3.13</v>
          </cell>
          <cell r="D2039">
            <v>132860</v>
          </cell>
          <cell r="E2039" t="str">
            <v>교면방수</v>
          </cell>
          <cell r="F2039" t="str">
            <v>도막방수</v>
          </cell>
          <cell r="G2039" t="str">
            <v>M2</v>
          </cell>
          <cell r="H2039">
            <v>20568</v>
          </cell>
          <cell r="I2039">
            <v>10000</v>
          </cell>
          <cell r="J2039">
            <v>20000</v>
          </cell>
          <cell r="K2039">
            <v>0</v>
          </cell>
        </row>
        <row r="2040">
          <cell r="A2040" t="str">
            <v>D03089</v>
          </cell>
          <cell r="B2040">
            <v>383</v>
          </cell>
          <cell r="C2040" t="str">
            <v>3.14</v>
          </cell>
          <cell r="D2040">
            <v>132902</v>
          </cell>
          <cell r="E2040" t="str">
            <v>아스팔트 배면방수</v>
          </cell>
          <cell r="G2040" t="str">
            <v>M2</v>
          </cell>
          <cell r="H2040">
            <v>4671</v>
          </cell>
          <cell r="I2040">
            <v>2000</v>
          </cell>
          <cell r="J2040">
            <v>15000</v>
          </cell>
          <cell r="K2040">
            <v>0</v>
          </cell>
        </row>
        <row r="2041">
          <cell r="A2041" t="str">
            <v>D02725</v>
          </cell>
          <cell r="B2041">
            <v>166</v>
          </cell>
          <cell r="C2041" t="str">
            <v>3.15</v>
          </cell>
          <cell r="D2041">
            <v>132944</v>
          </cell>
          <cell r="E2041" t="str">
            <v>다우웰바</v>
          </cell>
          <cell r="G2041" t="str">
            <v>EA</v>
          </cell>
          <cell r="H2041">
            <v>7781</v>
          </cell>
          <cell r="I2041">
            <v>4000</v>
          </cell>
          <cell r="J2041">
            <v>6000</v>
          </cell>
          <cell r="K2041">
            <v>0</v>
          </cell>
        </row>
        <row r="2042">
          <cell r="A2042" t="str">
            <v>T2</v>
          </cell>
          <cell r="B2042">
            <v>2044</v>
          </cell>
          <cell r="C2042" t="str">
            <v>3.16</v>
          </cell>
          <cell r="D2042">
            <v>133136</v>
          </cell>
          <cell r="E2042" t="str">
            <v>무수축콘크리트</v>
          </cell>
          <cell r="H2042">
            <v>0</v>
          </cell>
          <cell r="I2042">
            <v>0</v>
          </cell>
          <cell r="J2042">
            <v>0</v>
          </cell>
          <cell r="K2042">
            <v>0</v>
          </cell>
        </row>
        <row r="2043">
          <cell r="A2043" t="str">
            <v>D00662</v>
          </cell>
          <cell r="B2043">
            <v>0.46400000000000002</v>
          </cell>
          <cell r="D2043">
            <v>133232</v>
          </cell>
          <cell r="E2043" t="str">
            <v>무수축몰탈</v>
          </cell>
          <cell r="G2043" t="str">
            <v>M3</v>
          </cell>
          <cell r="H2043">
            <v>159325</v>
          </cell>
          <cell r="I2043">
            <v>130000</v>
          </cell>
          <cell r="J2043">
            <v>130000</v>
          </cell>
          <cell r="K2043">
            <v>0</v>
          </cell>
        </row>
        <row r="2044">
          <cell r="A2044" t="str">
            <v>D00498</v>
          </cell>
          <cell r="B2044">
            <v>19.541</v>
          </cell>
          <cell r="D2044">
            <v>133280</v>
          </cell>
          <cell r="E2044" t="str">
            <v>무수축콘크리트</v>
          </cell>
          <cell r="G2044" t="str">
            <v>M3</v>
          </cell>
          <cell r="H2044">
            <v>208026</v>
          </cell>
          <cell r="I2044">
            <v>170000</v>
          </cell>
          <cell r="J2044">
            <v>170000</v>
          </cell>
          <cell r="K2044">
            <v>0</v>
          </cell>
        </row>
        <row r="2045">
          <cell r="A2045" t="str">
            <v>E2</v>
          </cell>
          <cell r="B2045">
            <v>0</v>
          </cell>
          <cell r="C2045" t="str">
            <v>계</v>
          </cell>
          <cell r="D2045">
            <v>133304</v>
          </cell>
          <cell r="H2045">
            <v>0</v>
          </cell>
          <cell r="I2045">
            <v>0</v>
          </cell>
          <cell r="J2045">
            <v>0</v>
          </cell>
          <cell r="K2045">
            <v>0</v>
          </cell>
        </row>
        <row r="2046">
          <cell r="A2046" t="str">
            <v>T2</v>
          </cell>
          <cell r="B2046">
            <v>2050</v>
          </cell>
          <cell r="C2046" t="str">
            <v>3.17</v>
          </cell>
          <cell r="D2046">
            <v>133316</v>
          </cell>
          <cell r="E2046" t="str">
            <v>배수시설공</v>
          </cell>
          <cell r="H2046">
            <v>0</v>
          </cell>
          <cell r="I2046">
            <v>0</v>
          </cell>
          <cell r="J2046">
            <v>0</v>
          </cell>
          <cell r="K2046">
            <v>0</v>
          </cell>
        </row>
        <row r="2047">
          <cell r="A2047" t="str">
            <v>D03318</v>
          </cell>
          <cell r="B2047">
            <v>12</v>
          </cell>
          <cell r="D2047">
            <v>133322</v>
          </cell>
          <cell r="E2047" t="str">
            <v>육교용집수구</v>
          </cell>
          <cell r="F2047" t="str">
            <v>(주철)</v>
          </cell>
          <cell r="G2047" t="str">
            <v>EA</v>
          </cell>
          <cell r="H2047">
            <v>73123</v>
          </cell>
          <cell r="I2047">
            <v>50000</v>
          </cell>
          <cell r="J2047">
            <v>65000</v>
          </cell>
          <cell r="K2047">
            <v>0</v>
          </cell>
        </row>
        <row r="2048">
          <cell r="A2048" t="str">
            <v>D03319</v>
          </cell>
          <cell r="B2048">
            <v>8</v>
          </cell>
          <cell r="D2048">
            <v>133325</v>
          </cell>
          <cell r="E2048" t="str">
            <v>육교용연결집수거</v>
          </cell>
          <cell r="F2048" t="str">
            <v>(스테인레스)</v>
          </cell>
          <cell r="G2048" t="str">
            <v>EA</v>
          </cell>
          <cell r="H2048">
            <v>105126</v>
          </cell>
          <cell r="I2048">
            <v>80000</v>
          </cell>
          <cell r="J2048">
            <v>90000</v>
          </cell>
          <cell r="K2048">
            <v>0</v>
          </cell>
        </row>
        <row r="2049">
          <cell r="A2049" t="str">
            <v>D03320</v>
          </cell>
          <cell r="B2049">
            <v>148</v>
          </cell>
          <cell r="D2049">
            <v>133326</v>
          </cell>
          <cell r="E2049" t="str">
            <v>육교용직관</v>
          </cell>
          <cell r="F2049" t="str">
            <v>(▣150*10)</v>
          </cell>
          <cell r="G2049" t="str">
            <v>M</v>
          </cell>
          <cell r="H2049">
            <v>71155</v>
          </cell>
          <cell r="I2049">
            <v>50000</v>
          </cell>
          <cell r="J2049">
            <v>65000</v>
          </cell>
          <cell r="K2049">
            <v>0</v>
          </cell>
        </row>
        <row r="2050">
          <cell r="A2050" t="str">
            <v>D03321</v>
          </cell>
          <cell r="B2050">
            <v>8</v>
          </cell>
          <cell r="D2050">
            <v>133327</v>
          </cell>
          <cell r="E2050" t="str">
            <v>육교용곡관</v>
          </cell>
          <cell r="F2050" t="str">
            <v>(스테인레스)</v>
          </cell>
          <cell r="G2050" t="str">
            <v>EA</v>
          </cell>
          <cell r="H2050">
            <v>27668</v>
          </cell>
          <cell r="I2050">
            <v>20000</v>
          </cell>
          <cell r="J2050">
            <v>26000</v>
          </cell>
          <cell r="K2050">
            <v>0</v>
          </cell>
        </row>
        <row r="2051">
          <cell r="A2051" t="str">
            <v>E2</v>
          </cell>
          <cell r="B2051">
            <v>0</v>
          </cell>
          <cell r="C2051" t="str">
            <v>계</v>
          </cell>
          <cell r="D2051">
            <v>133455</v>
          </cell>
          <cell r="H2051">
            <v>0</v>
          </cell>
          <cell r="I2051">
            <v>0</v>
          </cell>
          <cell r="J2051">
            <v>0</v>
          </cell>
          <cell r="K2051">
            <v>0</v>
          </cell>
        </row>
        <row r="2052">
          <cell r="A2052" t="str">
            <v>D01294</v>
          </cell>
          <cell r="B2052">
            <v>4</v>
          </cell>
          <cell r="C2052" t="str">
            <v>3.18</v>
          </cell>
          <cell r="D2052">
            <v>133456</v>
          </cell>
          <cell r="E2052" t="str">
            <v>교명주</v>
          </cell>
          <cell r="F2052" t="str">
            <v>화강암:600x1200x900</v>
          </cell>
          <cell r="G2052" t="str">
            <v>EA</v>
          </cell>
          <cell r="H2052">
            <v>1256769</v>
          </cell>
          <cell r="I2052">
            <v>1000000</v>
          </cell>
          <cell r="J2052">
            <v>800000</v>
          </cell>
          <cell r="K2052">
            <v>0</v>
          </cell>
        </row>
        <row r="2053">
          <cell r="A2053" t="str">
            <v>T2</v>
          </cell>
          <cell r="B2053">
            <v>2056</v>
          </cell>
          <cell r="C2053" t="str">
            <v>3.19</v>
          </cell>
          <cell r="D2053">
            <v>133488</v>
          </cell>
          <cell r="E2053" t="str">
            <v>교량명판공</v>
          </cell>
          <cell r="H2053">
            <v>0</v>
          </cell>
          <cell r="I2053">
            <v>0</v>
          </cell>
          <cell r="J2053">
            <v>0</v>
          </cell>
          <cell r="K2053">
            <v>0</v>
          </cell>
        </row>
        <row r="2054">
          <cell r="A2054" t="str">
            <v>D00945</v>
          </cell>
          <cell r="B2054">
            <v>4</v>
          </cell>
          <cell r="D2054">
            <v>133520</v>
          </cell>
          <cell r="E2054" t="str">
            <v>교명판</v>
          </cell>
          <cell r="F2054" t="str">
            <v>황동:450x250x10㎜</v>
          </cell>
          <cell r="G2054" t="str">
            <v>EA</v>
          </cell>
          <cell r="H2054">
            <v>83263</v>
          </cell>
          <cell r="I2054">
            <v>60000</v>
          </cell>
          <cell r="J2054">
            <v>200000</v>
          </cell>
          <cell r="K2054">
            <v>0</v>
          </cell>
        </row>
        <row r="2055">
          <cell r="A2055" t="str">
            <v>D00502</v>
          </cell>
          <cell r="B2055">
            <v>4</v>
          </cell>
          <cell r="D2055">
            <v>133536</v>
          </cell>
          <cell r="E2055" t="str">
            <v>설명판</v>
          </cell>
          <cell r="F2055" t="str">
            <v>황동:500x400x10㎜</v>
          </cell>
          <cell r="G2055" t="str">
            <v>EA</v>
          </cell>
          <cell r="H2055">
            <v>185031</v>
          </cell>
          <cell r="I2055">
            <v>100000</v>
          </cell>
          <cell r="J2055">
            <v>250000</v>
          </cell>
          <cell r="K2055">
            <v>0</v>
          </cell>
        </row>
        <row r="2056">
          <cell r="A2056" t="str">
            <v>D00510</v>
          </cell>
          <cell r="B2056">
            <v>1</v>
          </cell>
          <cell r="D2056">
            <v>133538</v>
          </cell>
          <cell r="E2056" t="str">
            <v>측량기준점설치</v>
          </cell>
          <cell r="G2056" t="str">
            <v>EA</v>
          </cell>
          <cell r="H2056">
            <v>20790</v>
          </cell>
          <cell r="I2056">
            <v>10000</v>
          </cell>
          <cell r="J2056">
            <v>50000</v>
          </cell>
          <cell r="K2056">
            <v>0</v>
          </cell>
        </row>
        <row r="2057">
          <cell r="A2057" t="str">
            <v>E2</v>
          </cell>
          <cell r="B2057">
            <v>0</v>
          </cell>
          <cell r="C2057" t="str">
            <v>계</v>
          </cell>
          <cell r="D2057">
            <v>133540</v>
          </cell>
          <cell r="H2057">
            <v>0</v>
          </cell>
          <cell r="I2057">
            <v>0</v>
          </cell>
          <cell r="J2057">
            <v>0</v>
          </cell>
          <cell r="K2057">
            <v>0</v>
          </cell>
        </row>
        <row r="2058">
          <cell r="A2058" t="str">
            <v>D03114</v>
          </cell>
          <cell r="B2058">
            <v>773</v>
          </cell>
          <cell r="C2058" t="str">
            <v>3.20</v>
          </cell>
          <cell r="D2058">
            <v>133578</v>
          </cell>
          <cell r="E2058" t="str">
            <v>교대보호블럭.</v>
          </cell>
          <cell r="F2058" t="str">
            <v>(육교용)</v>
          </cell>
          <cell r="G2058" t="str">
            <v>M2</v>
          </cell>
          <cell r="H2058">
            <v>51842</v>
          </cell>
          <cell r="I2058">
            <v>30000</v>
          </cell>
          <cell r="J2058">
            <v>20000</v>
          </cell>
          <cell r="K2058">
            <v>0</v>
          </cell>
        </row>
        <row r="2059">
          <cell r="A2059" t="str">
            <v>D01504</v>
          </cell>
          <cell r="B2059">
            <v>773</v>
          </cell>
          <cell r="C2059" t="str">
            <v>3.21</v>
          </cell>
          <cell r="D2059">
            <v>133595</v>
          </cell>
          <cell r="E2059" t="str">
            <v>부직포</v>
          </cell>
          <cell r="G2059" t="str">
            <v>M2</v>
          </cell>
          <cell r="H2059">
            <v>969</v>
          </cell>
          <cell r="I2059">
            <v>400</v>
          </cell>
          <cell r="J2059">
            <v>2000</v>
          </cell>
          <cell r="K2059">
            <v>0</v>
          </cell>
        </row>
        <row r="2060">
          <cell r="A2060" t="str">
            <v>T2</v>
          </cell>
          <cell r="B2060">
            <v>2062</v>
          </cell>
          <cell r="C2060" t="str">
            <v>3.22</v>
          </cell>
          <cell r="D2060">
            <v>133604</v>
          </cell>
          <cell r="E2060" t="str">
            <v>전선관</v>
          </cell>
          <cell r="H2060">
            <v>0</v>
          </cell>
          <cell r="I2060">
            <v>0</v>
          </cell>
          <cell r="J2060">
            <v>0</v>
          </cell>
          <cell r="K2060">
            <v>0</v>
          </cell>
        </row>
        <row r="2061">
          <cell r="A2061" t="str">
            <v>D02137</v>
          </cell>
          <cell r="B2061">
            <v>228</v>
          </cell>
          <cell r="D2061">
            <v>133612</v>
          </cell>
          <cell r="E2061" t="str">
            <v>전선관</v>
          </cell>
          <cell r="F2061" t="str">
            <v>PVCφ100mm</v>
          </cell>
          <cell r="G2061" t="str">
            <v>M</v>
          </cell>
          <cell r="H2061">
            <v>2789</v>
          </cell>
          <cell r="I2061">
            <v>1000</v>
          </cell>
          <cell r="J2061">
            <v>25000</v>
          </cell>
          <cell r="K2061">
            <v>0</v>
          </cell>
        </row>
        <row r="2062">
          <cell r="A2062" t="str">
            <v>D03315</v>
          </cell>
          <cell r="B2062">
            <v>114</v>
          </cell>
          <cell r="D2062">
            <v>133629</v>
          </cell>
          <cell r="E2062" t="str">
            <v>전선관</v>
          </cell>
          <cell r="F2062" t="str">
            <v>PVCφ150mm</v>
          </cell>
          <cell r="G2062" t="str">
            <v>M</v>
          </cell>
          <cell r="H2062">
            <v>5301</v>
          </cell>
          <cell r="I2062">
            <v>2000</v>
          </cell>
          <cell r="J2062">
            <v>30000</v>
          </cell>
          <cell r="K2062">
            <v>0</v>
          </cell>
        </row>
        <row r="2063">
          <cell r="A2063" t="str">
            <v>E2</v>
          </cell>
          <cell r="B2063">
            <v>0</v>
          </cell>
          <cell r="C2063" t="str">
            <v>계</v>
          </cell>
          <cell r="D2063">
            <v>133638</v>
          </cell>
          <cell r="H2063">
            <v>0</v>
          </cell>
          <cell r="I2063">
            <v>0</v>
          </cell>
          <cell r="J2063">
            <v>0</v>
          </cell>
          <cell r="K2063">
            <v>0</v>
          </cell>
        </row>
        <row r="2064">
          <cell r="A2064" t="str">
            <v>D01248</v>
          </cell>
          <cell r="B2064">
            <v>114</v>
          </cell>
          <cell r="C2064" t="str">
            <v>3.23</v>
          </cell>
          <cell r="D2064">
            <v>133646</v>
          </cell>
          <cell r="E2064" t="str">
            <v>난 간</v>
          </cell>
          <cell r="F2064" t="str">
            <v>교량용</v>
          </cell>
          <cell r="G2064" t="str">
            <v>M</v>
          </cell>
          <cell r="H2064">
            <v>175735</v>
          </cell>
          <cell r="I2064">
            <v>140000</v>
          </cell>
          <cell r="J2064">
            <v>175000</v>
          </cell>
          <cell r="K2064">
            <v>0</v>
          </cell>
        </row>
        <row r="2065">
          <cell r="A2065" t="str">
            <v>T2</v>
          </cell>
          <cell r="B2065">
            <v>2067</v>
          </cell>
          <cell r="C2065" t="str">
            <v>3.24</v>
          </cell>
          <cell r="D2065">
            <v>133663</v>
          </cell>
          <cell r="E2065" t="str">
            <v>강교제작및설치</v>
          </cell>
          <cell r="H2065">
            <v>0</v>
          </cell>
          <cell r="I2065">
            <v>0</v>
          </cell>
          <cell r="J2065">
            <v>0</v>
          </cell>
          <cell r="K2065">
            <v>0</v>
          </cell>
        </row>
        <row r="2066">
          <cell r="A2066" t="str">
            <v>D03277</v>
          </cell>
          <cell r="B2066">
            <v>543.87099999999998</v>
          </cell>
          <cell r="D2066">
            <v>133672</v>
          </cell>
          <cell r="E2066" t="str">
            <v>강교제작</v>
          </cell>
          <cell r="F2066" t="str">
            <v>(대야IC2교)</v>
          </cell>
          <cell r="G2066" t="str">
            <v>TON</v>
          </cell>
          <cell r="H2066">
            <v>1762538</v>
          </cell>
          <cell r="I2066">
            <v>1200000</v>
          </cell>
          <cell r="J2066">
            <v>1200000</v>
          </cell>
          <cell r="K2066">
            <v>0</v>
          </cell>
        </row>
        <row r="2067">
          <cell r="A2067" t="str">
            <v>D03295</v>
          </cell>
          <cell r="B2067">
            <v>543.87099999999998</v>
          </cell>
          <cell r="D2067">
            <v>133676</v>
          </cell>
          <cell r="E2067" t="str">
            <v>강교운반및가설</v>
          </cell>
          <cell r="F2067" t="str">
            <v>(대야IC2교)</v>
          </cell>
          <cell r="G2067" t="str">
            <v>TON</v>
          </cell>
          <cell r="H2067">
            <v>454611</v>
          </cell>
          <cell r="I2067">
            <v>240000</v>
          </cell>
          <cell r="J2067">
            <v>250000</v>
          </cell>
          <cell r="K2067">
            <v>0</v>
          </cell>
        </row>
        <row r="2068">
          <cell r="A2068" t="str">
            <v>E2</v>
          </cell>
          <cell r="B2068">
            <v>0</v>
          </cell>
          <cell r="C2068" t="str">
            <v>계</v>
          </cell>
          <cell r="D2068">
            <v>133679</v>
          </cell>
          <cell r="H2068">
            <v>0</v>
          </cell>
          <cell r="I2068">
            <v>0</v>
          </cell>
          <cell r="J2068">
            <v>0</v>
          </cell>
          <cell r="K2068">
            <v>0</v>
          </cell>
        </row>
        <row r="2069">
          <cell r="A2069" t="str">
            <v>T2</v>
          </cell>
          <cell r="B2069">
            <v>2080</v>
          </cell>
          <cell r="C2069" t="str">
            <v>3.25</v>
          </cell>
          <cell r="D2069">
            <v>133680</v>
          </cell>
          <cell r="E2069" t="str">
            <v>강교도장</v>
          </cell>
          <cell r="H2069">
            <v>0</v>
          </cell>
          <cell r="I2069">
            <v>0</v>
          </cell>
          <cell r="J2069">
            <v>0</v>
          </cell>
          <cell r="K2069">
            <v>0</v>
          </cell>
        </row>
        <row r="2070">
          <cell r="A2070" t="str">
            <v>T1</v>
          </cell>
          <cell r="B2070">
            <v>2073</v>
          </cell>
          <cell r="C2070" t="str">
            <v>a</v>
          </cell>
          <cell r="D2070">
            <v>133744</v>
          </cell>
          <cell r="E2070" t="str">
            <v>강교내부도장</v>
          </cell>
          <cell r="H2070">
            <v>0</v>
          </cell>
          <cell r="I2070">
            <v>0</v>
          </cell>
          <cell r="J2070">
            <v>0</v>
          </cell>
          <cell r="K2070">
            <v>0</v>
          </cell>
        </row>
        <row r="2071">
          <cell r="A2071" t="str">
            <v>D01917</v>
          </cell>
          <cell r="B2071">
            <v>7831</v>
          </cell>
          <cell r="D2071">
            <v>133776</v>
          </cell>
          <cell r="E2071" t="str">
            <v>강교내부도장</v>
          </cell>
          <cell r="F2071" t="str">
            <v>(공장:중방식도장)</v>
          </cell>
          <cell r="G2071" t="str">
            <v>M2</v>
          </cell>
          <cell r="H2071">
            <v>11017</v>
          </cell>
          <cell r="I2071">
            <v>10000</v>
          </cell>
          <cell r="J2071">
            <v>12000</v>
          </cell>
          <cell r="K2071">
            <v>0</v>
          </cell>
        </row>
        <row r="2072">
          <cell r="A2072" t="str">
            <v>D01918</v>
          </cell>
          <cell r="B2072">
            <v>1344</v>
          </cell>
          <cell r="D2072">
            <v>133792</v>
          </cell>
          <cell r="E2072" t="str">
            <v>강교연결판도장</v>
          </cell>
          <cell r="F2072" t="str">
            <v>(공장:중방식도장)</v>
          </cell>
          <cell r="G2072" t="str">
            <v>M2</v>
          </cell>
          <cell r="H2072">
            <v>8609</v>
          </cell>
          <cell r="I2072">
            <v>7000</v>
          </cell>
          <cell r="J2072">
            <v>7000</v>
          </cell>
          <cell r="K2072">
            <v>0</v>
          </cell>
        </row>
        <row r="2073">
          <cell r="A2073" t="str">
            <v>D01955</v>
          </cell>
          <cell r="B2073">
            <v>237</v>
          </cell>
          <cell r="D2073">
            <v>133800</v>
          </cell>
          <cell r="E2073" t="str">
            <v>내부볼트및연결판도장</v>
          </cell>
          <cell r="F2073" t="str">
            <v>(현장:중방식도장)</v>
          </cell>
          <cell r="G2073" t="str">
            <v>M2</v>
          </cell>
          <cell r="H2073">
            <v>26393</v>
          </cell>
          <cell r="I2073">
            <v>13000</v>
          </cell>
          <cell r="J2073">
            <v>14000</v>
          </cell>
          <cell r="K2073">
            <v>0</v>
          </cell>
        </row>
        <row r="2074">
          <cell r="A2074" t="str">
            <v>E1</v>
          </cell>
          <cell r="B2074">
            <v>0</v>
          </cell>
          <cell r="C2074" t="str">
            <v>소계</v>
          </cell>
          <cell r="D2074">
            <v>133804</v>
          </cell>
          <cell r="H2074">
            <v>0</v>
          </cell>
          <cell r="I2074">
            <v>0</v>
          </cell>
          <cell r="J2074">
            <v>0</v>
          </cell>
          <cell r="K2074">
            <v>0</v>
          </cell>
        </row>
        <row r="2075">
          <cell r="A2075" t="str">
            <v>T1</v>
          </cell>
          <cell r="B2075">
            <v>2079</v>
          </cell>
          <cell r="C2075" t="str">
            <v>b</v>
          </cell>
          <cell r="D2075">
            <v>133806</v>
          </cell>
          <cell r="E2075" t="str">
            <v>강교외부도장</v>
          </cell>
          <cell r="H2075">
            <v>0</v>
          </cell>
          <cell r="I2075">
            <v>0</v>
          </cell>
          <cell r="J2075">
            <v>0</v>
          </cell>
          <cell r="K2075">
            <v>0</v>
          </cell>
        </row>
        <row r="2076">
          <cell r="A2076" t="str">
            <v>D01919</v>
          </cell>
          <cell r="B2076">
            <v>4356</v>
          </cell>
          <cell r="D2076">
            <v>133807</v>
          </cell>
          <cell r="E2076" t="str">
            <v>강교외부도장</v>
          </cell>
          <cell r="F2076" t="str">
            <v>(공장:중방식도장)</v>
          </cell>
          <cell r="G2076" t="str">
            <v>M2</v>
          </cell>
          <cell r="H2076">
            <v>11604</v>
          </cell>
          <cell r="I2076">
            <v>9000</v>
          </cell>
          <cell r="J2076">
            <v>10000</v>
          </cell>
          <cell r="K2076">
            <v>0</v>
          </cell>
        </row>
        <row r="2077">
          <cell r="A2077" t="str">
            <v>D01923</v>
          </cell>
          <cell r="B2077">
            <v>4329</v>
          </cell>
          <cell r="D2077">
            <v>133808</v>
          </cell>
          <cell r="E2077" t="str">
            <v>강교외부도장</v>
          </cell>
          <cell r="F2077" t="str">
            <v>(현장:중방식도장)</v>
          </cell>
          <cell r="G2077" t="str">
            <v>M2</v>
          </cell>
          <cell r="H2077">
            <v>3149</v>
          </cell>
          <cell r="I2077">
            <v>3000</v>
          </cell>
          <cell r="J2077">
            <v>3000</v>
          </cell>
          <cell r="K2077">
            <v>0</v>
          </cell>
        </row>
        <row r="2078">
          <cell r="A2078" t="str">
            <v>D01920</v>
          </cell>
          <cell r="B2078">
            <v>435</v>
          </cell>
          <cell r="D2078">
            <v>133872</v>
          </cell>
          <cell r="E2078" t="str">
            <v>외부포장면도장</v>
          </cell>
          <cell r="F2078" t="str">
            <v>(공장:중방식도장)</v>
          </cell>
          <cell r="G2078" t="str">
            <v>M2</v>
          </cell>
          <cell r="H2078">
            <v>10419</v>
          </cell>
          <cell r="I2078">
            <v>9000</v>
          </cell>
          <cell r="J2078">
            <v>9000</v>
          </cell>
          <cell r="K2078">
            <v>0</v>
          </cell>
        </row>
        <row r="2079">
          <cell r="A2079" t="str">
            <v>D01921</v>
          </cell>
          <cell r="B2079">
            <v>1255</v>
          </cell>
          <cell r="D2079">
            <v>133904</v>
          </cell>
          <cell r="E2079" t="str">
            <v>외부볼트및연결판도장</v>
          </cell>
          <cell r="F2079" t="str">
            <v>(현장:중방식도장)</v>
          </cell>
          <cell r="G2079" t="str">
            <v>M2</v>
          </cell>
          <cell r="H2079">
            <v>20064</v>
          </cell>
          <cell r="I2079">
            <v>13000</v>
          </cell>
          <cell r="J2079">
            <v>14000</v>
          </cell>
          <cell r="K2079">
            <v>0</v>
          </cell>
        </row>
        <row r="2080">
          <cell r="A2080" t="str">
            <v>E1</v>
          </cell>
          <cell r="B2080">
            <v>0</v>
          </cell>
          <cell r="C2080" t="str">
            <v>소계</v>
          </cell>
          <cell r="D2080">
            <v>133920</v>
          </cell>
          <cell r="H2080">
            <v>0</v>
          </cell>
          <cell r="I2080">
            <v>0</v>
          </cell>
          <cell r="J2080">
            <v>0</v>
          </cell>
          <cell r="K2080">
            <v>0</v>
          </cell>
        </row>
        <row r="2081">
          <cell r="A2081" t="str">
            <v>E2</v>
          </cell>
          <cell r="B2081">
            <v>0</v>
          </cell>
          <cell r="C2081" t="str">
            <v>계</v>
          </cell>
          <cell r="D2081">
            <v>133928</v>
          </cell>
          <cell r="H2081">
            <v>0</v>
          </cell>
          <cell r="I2081">
            <v>0</v>
          </cell>
          <cell r="J2081">
            <v>0</v>
          </cell>
          <cell r="K2081">
            <v>0</v>
          </cell>
        </row>
        <row r="2082">
          <cell r="A2082" t="str">
            <v>D03108</v>
          </cell>
          <cell r="B2082">
            <v>28</v>
          </cell>
          <cell r="C2082" t="str">
            <v>3.26</v>
          </cell>
          <cell r="D2082">
            <v>133932</v>
          </cell>
          <cell r="E2082" t="str">
            <v>S.T BOX내 조명시설</v>
          </cell>
          <cell r="G2082" t="str">
            <v>개소</v>
          </cell>
          <cell r="H2082">
            <v>131578</v>
          </cell>
          <cell r="I2082">
            <v>45000</v>
          </cell>
          <cell r="J2082">
            <v>50000</v>
          </cell>
          <cell r="K2082">
            <v>0</v>
          </cell>
        </row>
        <row r="2083">
          <cell r="A2083" t="str">
            <v>T2</v>
          </cell>
          <cell r="B2083">
            <v>2085</v>
          </cell>
          <cell r="C2083" t="str">
            <v>3.27</v>
          </cell>
          <cell r="D2083">
            <v>133935</v>
          </cell>
          <cell r="E2083" t="str">
            <v>비파괴검사</v>
          </cell>
          <cell r="H2083">
            <v>0</v>
          </cell>
          <cell r="I2083">
            <v>0</v>
          </cell>
          <cell r="J2083">
            <v>0</v>
          </cell>
          <cell r="K2083">
            <v>0</v>
          </cell>
        </row>
        <row r="2084">
          <cell r="A2084" t="str">
            <v>S00550</v>
          </cell>
          <cell r="B2084">
            <v>63</v>
          </cell>
          <cell r="D2084">
            <v>133936</v>
          </cell>
          <cell r="E2084" t="str">
            <v>자분탐상검사</v>
          </cell>
          <cell r="F2084" t="str">
            <v>(강  교)</v>
          </cell>
          <cell r="G2084" t="str">
            <v>M</v>
          </cell>
          <cell r="H2084">
            <v>27500</v>
          </cell>
          <cell r="I2084">
            <v>10000</v>
          </cell>
          <cell r="J2084">
            <v>10000</v>
          </cell>
          <cell r="K2084">
            <v>0</v>
          </cell>
        </row>
        <row r="2085">
          <cell r="A2085" t="str">
            <v>S00511</v>
          </cell>
          <cell r="B2085">
            <v>89</v>
          </cell>
          <cell r="D2085">
            <v>134000</v>
          </cell>
          <cell r="E2085" t="str">
            <v>방사선검사</v>
          </cell>
          <cell r="F2085" t="str">
            <v>(강  교)</v>
          </cell>
          <cell r="G2085" t="str">
            <v>매</v>
          </cell>
          <cell r="H2085">
            <v>41000</v>
          </cell>
          <cell r="I2085">
            <v>10000</v>
          </cell>
          <cell r="J2085">
            <v>10000</v>
          </cell>
          <cell r="K2085">
            <v>0</v>
          </cell>
        </row>
        <row r="2086">
          <cell r="A2086" t="str">
            <v>E2</v>
          </cell>
          <cell r="B2086">
            <v>0</v>
          </cell>
          <cell r="C2086" t="str">
            <v>계</v>
          </cell>
          <cell r="D2086">
            <v>134032</v>
          </cell>
          <cell r="H2086">
            <v>0</v>
          </cell>
          <cell r="I2086">
            <v>0</v>
          </cell>
          <cell r="J2086">
            <v>0</v>
          </cell>
          <cell r="K2086">
            <v>0</v>
          </cell>
        </row>
        <row r="2087">
          <cell r="A2087" t="str">
            <v>T2</v>
          </cell>
          <cell r="B2087">
            <v>2091</v>
          </cell>
          <cell r="C2087" t="str">
            <v>3.28</v>
          </cell>
          <cell r="D2087">
            <v>134192</v>
          </cell>
          <cell r="E2087" t="str">
            <v>레미콘구입</v>
          </cell>
          <cell r="H2087">
            <v>0</v>
          </cell>
          <cell r="I2087">
            <v>0</v>
          </cell>
          <cell r="J2087">
            <v>0</v>
          </cell>
          <cell r="K2087">
            <v>0</v>
          </cell>
        </row>
        <row r="2088">
          <cell r="A2088" t="str">
            <v>D03109</v>
          </cell>
          <cell r="B2088">
            <v>577</v>
          </cell>
          <cell r="D2088">
            <v>134288</v>
          </cell>
          <cell r="E2088" t="str">
            <v>레미콘</v>
          </cell>
          <cell r="F2088" t="str">
            <v>(25-270-15:섬유)</v>
          </cell>
          <cell r="G2088" t="str">
            <v>M3</v>
          </cell>
          <cell r="H2088">
            <v>51494</v>
          </cell>
          <cell r="I2088">
            <v>51000</v>
          </cell>
          <cell r="J2088">
            <v>51000</v>
          </cell>
          <cell r="K2088">
            <v>0</v>
          </cell>
        </row>
        <row r="2089">
          <cell r="A2089" t="str">
            <v>M00276</v>
          </cell>
          <cell r="B2089">
            <v>1435</v>
          </cell>
          <cell r="D2089">
            <v>134304</v>
          </cell>
          <cell r="E2089" t="str">
            <v>레미콘</v>
          </cell>
          <cell r="F2089" t="str">
            <v>25-240-15</v>
          </cell>
          <cell r="G2089" t="str">
            <v>M3</v>
          </cell>
          <cell r="H2089">
            <v>48609</v>
          </cell>
          <cell r="I2089">
            <v>48000</v>
          </cell>
          <cell r="J2089">
            <v>48000</v>
          </cell>
          <cell r="K2089">
            <v>0</v>
          </cell>
        </row>
        <row r="2090">
          <cell r="A2090" t="str">
            <v>M01898</v>
          </cell>
          <cell r="B2090">
            <v>15</v>
          </cell>
          <cell r="D2090">
            <v>134308</v>
          </cell>
          <cell r="E2090" t="str">
            <v>레미콘</v>
          </cell>
          <cell r="F2090" t="str">
            <v>40-180-8</v>
          </cell>
          <cell r="G2090" t="str">
            <v>M3</v>
          </cell>
          <cell r="H2090">
            <v>40627</v>
          </cell>
          <cell r="I2090">
            <v>40000</v>
          </cell>
          <cell r="J2090">
            <v>40000</v>
          </cell>
          <cell r="K2090">
            <v>0</v>
          </cell>
        </row>
        <row r="2091">
          <cell r="A2091" t="str">
            <v>M01661</v>
          </cell>
          <cell r="B2091">
            <v>140</v>
          </cell>
          <cell r="D2091">
            <v>134312</v>
          </cell>
          <cell r="E2091" t="str">
            <v>레미콘</v>
          </cell>
          <cell r="F2091" t="str">
            <v>40-160-8</v>
          </cell>
          <cell r="G2091" t="str">
            <v>M3</v>
          </cell>
          <cell r="H2091">
            <v>39218</v>
          </cell>
          <cell r="I2091">
            <v>39000</v>
          </cell>
          <cell r="J2091">
            <v>39000</v>
          </cell>
          <cell r="K2091">
            <v>0</v>
          </cell>
        </row>
        <row r="2092">
          <cell r="A2092" t="str">
            <v>E2</v>
          </cell>
          <cell r="B2092">
            <v>0</v>
          </cell>
          <cell r="C2092" t="str">
            <v>계</v>
          </cell>
          <cell r="D2092">
            <v>134319</v>
          </cell>
          <cell r="H2092">
            <v>0</v>
          </cell>
          <cell r="I2092">
            <v>0</v>
          </cell>
          <cell r="J2092">
            <v>0</v>
          </cell>
          <cell r="K2092">
            <v>0</v>
          </cell>
        </row>
        <row r="2093">
          <cell r="A2093" t="str">
            <v>T2</v>
          </cell>
          <cell r="B2093">
            <v>2101</v>
          </cell>
          <cell r="C2093" t="str">
            <v>3.29</v>
          </cell>
          <cell r="D2093">
            <v>134320</v>
          </cell>
          <cell r="E2093" t="str">
            <v>철근구입</v>
          </cell>
          <cell r="H2093">
            <v>0</v>
          </cell>
          <cell r="I2093">
            <v>0</v>
          </cell>
          <cell r="J2093">
            <v>0</v>
          </cell>
          <cell r="K2093">
            <v>0</v>
          </cell>
        </row>
        <row r="2094">
          <cell r="A2094" t="str">
            <v>T1</v>
          </cell>
          <cell r="B2094">
            <v>2096</v>
          </cell>
          <cell r="C2094" t="str">
            <v>a</v>
          </cell>
          <cell r="D2094">
            <v>134384</v>
          </cell>
          <cell r="E2094" t="str">
            <v>철근구입</v>
          </cell>
          <cell r="F2094" t="str">
            <v>고강</v>
          </cell>
          <cell r="H2094">
            <v>0</v>
          </cell>
          <cell r="I2094">
            <v>0</v>
          </cell>
          <cell r="J2094">
            <v>0</v>
          </cell>
          <cell r="K2094">
            <v>0</v>
          </cell>
        </row>
        <row r="2095">
          <cell r="A2095" t="str">
            <v>D03100</v>
          </cell>
          <cell r="B2095">
            <v>3.3530000000000002</v>
          </cell>
          <cell r="D2095">
            <v>134416</v>
          </cell>
          <cell r="E2095" t="str">
            <v>철근구입</v>
          </cell>
          <cell r="F2095" t="str">
            <v>H=13MM</v>
          </cell>
          <cell r="G2095" t="str">
            <v>TON</v>
          </cell>
          <cell r="H2095">
            <v>334600</v>
          </cell>
          <cell r="I2095">
            <v>334000</v>
          </cell>
          <cell r="J2095">
            <v>389000</v>
          </cell>
          <cell r="K2095">
            <v>0</v>
          </cell>
        </row>
        <row r="2096">
          <cell r="A2096" t="str">
            <v>D03101</v>
          </cell>
          <cell r="B2096">
            <v>108.636</v>
          </cell>
          <cell r="D2096">
            <v>134544</v>
          </cell>
          <cell r="E2096" t="str">
            <v>철근구입</v>
          </cell>
          <cell r="F2096" t="str">
            <v>H=16MM-32MM</v>
          </cell>
          <cell r="G2096" t="str">
            <v>TON</v>
          </cell>
          <cell r="H2096">
            <v>330100</v>
          </cell>
          <cell r="I2096">
            <v>330000</v>
          </cell>
          <cell r="J2096">
            <v>384000</v>
          </cell>
          <cell r="K2096">
            <v>0</v>
          </cell>
        </row>
        <row r="2097">
          <cell r="A2097" t="str">
            <v>E1</v>
          </cell>
          <cell r="B2097">
            <v>0</v>
          </cell>
          <cell r="C2097" t="str">
            <v>소계</v>
          </cell>
          <cell r="D2097">
            <v>135200</v>
          </cell>
          <cell r="H2097">
            <v>0</v>
          </cell>
          <cell r="I2097">
            <v>0</v>
          </cell>
          <cell r="J2097">
            <v>0</v>
          </cell>
          <cell r="K2097">
            <v>0</v>
          </cell>
        </row>
        <row r="2098">
          <cell r="A2098" t="str">
            <v>T1</v>
          </cell>
          <cell r="B2098">
            <v>2100</v>
          </cell>
          <cell r="C2098" t="str">
            <v>b</v>
          </cell>
          <cell r="D2098">
            <v>135328</v>
          </cell>
          <cell r="E2098" t="str">
            <v>철근구입</v>
          </cell>
          <cell r="F2098" t="str">
            <v>연강</v>
          </cell>
          <cell r="H2098">
            <v>0</v>
          </cell>
          <cell r="I2098">
            <v>0</v>
          </cell>
          <cell r="J2098">
            <v>0</v>
          </cell>
          <cell r="K2098">
            <v>0</v>
          </cell>
        </row>
        <row r="2099">
          <cell r="A2099" t="str">
            <v>D03093</v>
          </cell>
          <cell r="B2099">
            <v>12.041</v>
          </cell>
          <cell r="D2099">
            <v>135360</v>
          </cell>
          <cell r="E2099" t="str">
            <v>철근구입</v>
          </cell>
          <cell r="F2099" t="str">
            <v>D=13MM</v>
          </cell>
          <cell r="G2099" t="str">
            <v>TON</v>
          </cell>
          <cell r="H2099">
            <v>325100</v>
          </cell>
          <cell r="I2099">
            <v>325000</v>
          </cell>
          <cell r="J2099">
            <v>374000</v>
          </cell>
          <cell r="K2099">
            <v>0</v>
          </cell>
        </row>
        <row r="2100">
          <cell r="A2100" t="str">
            <v>D03094</v>
          </cell>
          <cell r="B2100">
            <v>133.74199999999999</v>
          </cell>
          <cell r="D2100">
            <v>135488</v>
          </cell>
          <cell r="E2100" t="str">
            <v>철근구입</v>
          </cell>
          <cell r="F2100" t="str">
            <v>D=16MM-32MM</v>
          </cell>
          <cell r="G2100" t="str">
            <v>TON</v>
          </cell>
          <cell r="H2100">
            <v>320100</v>
          </cell>
          <cell r="I2100">
            <v>320000</v>
          </cell>
          <cell r="J2100">
            <v>369000</v>
          </cell>
          <cell r="K2100">
            <v>0</v>
          </cell>
        </row>
        <row r="2101">
          <cell r="A2101" t="str">
            <v>E1</v>
          </cell>
          <cell r="B2101">
            <v>0</v>
          </cell>
          <cell r="C2101" t="str">
            <v>소계</v>
          </cell>
          <cell r="D2101">
            <v>136144</v>
          </cell>
          <cell r="H2101">
            <v>0</v>
          </cell>
          <cell r="I2101">
            <v>0</v>
          </cell>
          <cell r="J2101">
            <v>0</v>
          </cell>
          <cell r="K2101">
            <v>0</v>
          </cell>
        </row>
        <row r="2102">
          <cell r="A2102" t="str">
            <v>E2</v>
          </cell>
          <cell r="B2102">
            <v>0</v>
          </cell>
          <cell r="C2102" t="str">
            <v>계</v>
          </cell>
          <cell r="D2102">
            <v>136152</v>
          </cell>
          <cell r="H2102">
            <v>0</v>
          </cell>
          <cell r="I2102">
            <v>0</v>
          </cell>
          <cell r="J2102">
            <v>0</v>
          </cell>
          <cell r="K2102">
            <v>0</v>
          </cell>
        </row>
        <row r="2103">
          <cell r="A2103" t="str">
            <v>D03055</v>
          </cell>
          <cell r="B2103">
            <v>7</v>
          </cell>
          <cell r="C2103" t="str">
            <v>3.30</v>
          </cell>
          <cell r="D2103">
            <v>136160</v>
          </cell>
          <cell r="E2103" t="str">
            <v>교량유지관리용표지판</v>
          </cell>
          <cell r="F2103" t="str">
            <v>(내부번호판)</v>
          </cell>
          <cell r="G2103" t="str">
            <v>EA</v>
          </cell>
          <cell r="H2103">
            <v>20671</v>
          </cell>
          <cell r="I2103">
            <v>12000</v>
          </cell>
          <cell r="J2103">
            <v>65000</v>
          </cell>
          <cell r="K2103">
            <v>0</v>
          </cell>
        </row>
        <row r="2104">
          <cell r="A2104" t="str">
            <v>E3</v>
          </cell>
          <cell r="B2104">
            <v>0</v>
          </cell>
          <cell r="C2104" t="str">
            <v>합계</v>
          </cell>
          <cell r="D2104">
            <v>136224</v>
          </cell>
          <cell r="H2104">
            <v>0</v>
          </cell>
          <cell r="I2104">
            <v>0</v>
          </cell>
          <cell r="J2104">
            <v>0</v>
          </cell>
          <cell r="K2104">
            <v>0</v>
          </cell>
        </row>
        <row r="2105">
          <cell r="A2105" t="str">
            <v>T3</v>
          </cell>
          <cell r="B2105">
            <v>2212</v>
          </cell>
          <cell r="C2105" t="str">
            <v>3-20)</v>
          </cell>
          <cell r="D2105">
            <v>136352</v>
          </cell>
          <cell r="E2105" t="str">
            <v>대야IC3교</v>
          </cell>
          <cell r="H2105">
            <v>0</v>
          </cell>
          <cell r="I2105">
            <v>0</v>
          </cell>
          <cell r="J2105">
            <v>0</v>
          </cell>
          <cell r="K2105">
            <v>0</v>
          </cell>
        </row>
        <row r="2106">
          <cell r="A2106" t="str">
            <v>D03086</v>
          </cell>
          <cell r="B2106">
            <v>312</v>
          </cell>
          <cell r="C2106" t="str">
            <v>3.01</v>
          </cell>
          <cell r="D2106">
            <v>136946</v>
          </cell>
          <cell r="E2106" t="str">
            <v>뒷채움 및 다짐</v>
          </cell>
          <cell r="G2106" t="str">
            <v>M3</v>
          </cell>
          <cell r="H2106">
            <v>26348</v>
          </cell>
          <cell r="I2106">
            <v>13000</v>
          </cell>
          <cell r="J2106">
            <v>5000</v>
          </cell>
          <cell r="K2106">
            <v>0</v>
          </cell>
        </row>
        <row r="2107">
          <cell r="A2107" t="str">
            <v>T2</v>
          </cell>
          <cell r="B2107">
            <v>2111</v>
          </cell>
          <cell r="C2107" t="str">
            <v>3.02</v>
          </cell>
          <cell r="D2107">
            <v>136950</v>
          </cell>
          <cell r="E2107" t="str">
            <v>강관말뚝공</v>
          </cell>
          <cell r="H2107">
            <v>0</v>
          </cell>
          <cell r="I2107">
            <v>0</v>
          </cell>
          <cell r="J2107">
            <v>0</v>
          </cell>
          <cell r="K2107">
            <v>0</v>
          </cell>
        </row>
        <row r="2108">
          <cell r="A2108" t="str">
            <v>D03325</v>
          </cell>
          <cell r="B2108">
            <v>1411</v>
          </cell>
          <cell r="D2108">
            <v>137079</v>
          </cell>
          <cell r="E2108" t="str">
            <v>강관파일자재비</v>
          </cell>
          <cell r="F2108" t="str">
            <v>D=609MM t=12MM</v>
          </cell>
          <cell r="G2108" t="str">
            <v>M</v>
          </cell>
          <cell r="H2108">
            <v>74123</v>
          </cell>
          <cell r="I2108">
            <v>50000</v>
          </cell>
          <cell r="J2108">
            <v>48840</v>
          </cell>
          <cell r="K2108">
            <v>0</v>
          </cell>
        </row>
        <row r="2109">
          <cell r="A2109" t="str">
            <v>D03335</v>
          </cell>
          <cell r="B2109">
            <v>1335</v>
          </cell>
          <cell r="D2109">
            <v>137080</v>
          </cell>
          <cell r="E2109" t="str">
            <v>강관항타,대야IC3교</v>
          </cell>
          <cell r="F2109" t="str">
            <v>D=508 t=9mm 15m이상</v>
          </cell>
          <cell r="G2109" t="str">
            <v>EA</v>
          </cell>
          <cell r="H2109">
            <v>16394</v>
          </cell>
          <cell r="I2109">
            <v>5000</v>
          </cell>
          <cell r="J2109">
            <v>6000</v>
          </cell>
          <cell r="K2109">
            <v>0</v>
          </cell>
        </row>
        <row r="2110">
          <cell r="A2110" t="str">
            <v>D03327</v>
          </cell>
          <cell r="B2110">
            <v>42</v>
          </cell>
          <cell r="D2110">
            <v>137209</v>
          </cell>
          <cell r="E2110" t="str">
            <v>두부및선단보강</v>
          </cell>
          <cell r="F2110" t="str">
            <v>D=609mm t=12mm</v>
          </cell>
          <cell r="G2110" t="str">
            <v>본</v>
          </cell>
          <cell r="H2110">
            <v>178895</v>
          </cell>
          <cell r="I2110">
            <v>90000</v>
          </cell>
          <cell r="J2110">
            <v>110000</v>
          </cell>
          <cell r="K2110">
            <v>0</v>
          </cell>
        </row>
        <row r="2111">
          <cell r="A2111" t="str">
            <v>D03328</v>
          </cell>
          <cell r="B2111">
            <v>84</v>
          </cell>
          <cell r="D2111">
            <v>137226</v>
          </cell>
          <cell r="E2111" t="str">
            <v>강관말뚝이음</v>
          </cell>
          <cell r="F2111" t="str">
            <v>D=609mm t=12mm</v>
          </cell>
          <cell r="G2111" t="str">
            <v>EA</v>
          </cell>
          <cell r="H2111">
            <v>8776</v>
          </cell>
          <cell r="I2111">
            <v>6000</v>
          </cell>
          <cell r="J2111">
            <v>45000</v>
          </cell>
          <cell r="K2111">
            <v>0</v>
          </cell>
        </row>
        <row r="2112">
          <cell r="A2112" t="str">
            <v>E2</v>
          </cell>
          <cell r="B2112">
            <v>0</v>
          </cell>
          <cell r="C2112" t="str">
            <v>계</v>
          </cell>
          <cell r="D2112">
            <v>137242</v>
          </cell>
          <cell r="H2112">
            <v>0</v>
          </cell>
          <cell r="I2112">
            <v>0</v>
          </cell>
          <cell r="J2112">
            <v>0</v>
          </cell>
          <cell r="K2112">
            <v>0</v>
          </cell>
        </row>
        <row r="2113">
          <cell r="A2113" t="str">
            <v>T2</v>
          </cell>
          <cell r="B2113">
            <v>2119</v>
          </cell>
          <cell r="C2113" t="str">
            <v>3.03</v>
          </cell>
          <cell r="D2113">
            <v>138112</v>
          </cell>
          <cell r="E2113" t="str">
            <v>거푸집공</v>
          </cell>
          <cell r="H2113">
            <v>0</v>
          </cell>
          <cell r="I2113">
            <v>0</v>
          </cell>
          <cell r="J2113">
            <v>0</v>
          </cell>
          <cell r="K2113">
            <v>0</v>
          </cell>
        </row>
        <row r="2114">
          <cell r="A2114" t="str">
            <v>D01140</v>
          </cell>
          <cell r="B2114">
            <v>216</v>
          </cell>
          <cell r="C2114" t="str">
            <v>a</v>
          </cell>
          <cell r="D2114">
            <v>138134</v>
          </cell>
          <cell r="E2114" t="str">
            <v>문양거푸집</v>
          </cell>
          <cell r="F2114" t="str">
            <v>(합판4회:0-7M)</v>
          </cell>
          <cell r="G2114" t="str">
            <v>M2</v>
          </cell>
          <cell r="H2114">
            <v>23427</v>
          </cell>
          <cell r="I2114">
            <v>23000</v>
          </cell>
          <cell r="J2114">
            <v>25000</v>
          </cell>
          <cell r="K2114">
            <v>0</v>
          </cell>
        </row>
        <row r="2115">
          <cell r="A2115" t="str">
            <v>T1</v>
          </cell>
          <cell r="B2115">
            <v>2118</v>
          </cell>
          <cell r="C2115" t="str">
            <v>b</v>
          </cell>
          <cell r="D2115">
            <v>138156</v>
          </cell>
          <cell r="E2115" t="str">
            <v>합판거푸집</v>
          </cell>
          <cell r="H2115">
            <v>0</v>
          </cell>
          <cell r="I2115">
            <v>0</v>
          </cell>
          <cell r="J2115">
            <v>0</v>
          </cell>
          <cell r="K2115">
            <v>0</v>
          </cell>
        </row>
        <row r="2116">
          <cell r="A2116" t="str">
            <v>D00071</v>
          </cell>
          <cell r="B2116">
            <v>772</v>
          </cell>
          <cell r="D2116">
            <v>138160</v>
          </cell>
          <cell r="E2116" t="str">
            <v>합판거푸집</v>
          </cell>
          <cell r="F2116" t="str">
            <v>(합판 3회)</v>
          </cell>
          <cell r="G2116" t="str">
            <v>M2</v>
          </cell>
          <cell r="H2116">
            <v>19340</v>
          </cell>
          <cell r="I2116">
            <v>19000</v>
          </cell>
          <cell r="J2116">
            <v>20000</v>
          </cell>
          <cell r="K2116">
            <v>0</v>
          </cell>
        </row>
        <row r="2117">
          <cell r="A2117" t="str">
            <v>D00072</v>
          </cell>
          <cell r="B2117">
            <v>89</v>
          </cell>
          <cell r="D2117">
            <v>138170</v>
          </cell>
          <cell r="E2117" t="str">
            <v>합판거푸집</v>
          </cell>
          <cell r="F2117" t="str">
            <v>(합판 4회)</v>
          </cell>
          <cell r="G2117" t="str">
            <v>M2</v>
          </cell>
          <cell r="H2117">
            <v>16534</v>
          </cell>
          <cell r="I2117">
            <v>16000</v>
          </cell>
          <cell r="J2117">
            <v>18000</v>
          </cell>
          <cell r="K2117">
            <v>0</v>
          </cell>
        </row>
        <row r="2118">
          <cell r="A2118" t="str">
            <v>D00074</v>
          </cell>
          <cell r="B2118">
            <v>42</v>
          </cell>
          <cell r="D2118">
            <v>138171</v>
          </cell>
          <cell r="E2118" t="str">
            <v>합판거푸집</v>
          </cell>
          <cell r="F2118" t="str">
            <v>(합판 6회)</v>
          </cell>
          <cell r="G2118" t="str">
            <v>M2</v>
          </cell>
          <cell r="H2118">
            <v>13530</v>
          </cell>
          <cell r="I2118">
            <v>13000</v>
          </cell>
          <cell r="J2118">
            <v>16000</v>
          </cell>
          <cell r="K2118">
            <v>0</v>
          </cell>
        </row>
        <row r="2119">
          <cell r="A2119" t="str">
            <v>E1</v>
          </cell>
          <cell r="B2119">
            <v>0</v>
          </cell>
          <cell r="C2119" t="str">
            <v>소계</v>
          </cell>
          <cell r="D2119">
            <v>138172</v>
          </cell>
          <cell r="H2119">
            <v>0</v>
          </cell>
          <cell r="I2119">
            <v>0</v>
          </cell>
          <cell r="J2119">
            <v>0</v>
          </cell>
          <cell r="K2119">
            <v>0</v>
          </cell>
        </row>
        <row r="2120">
          <cell r="A2120" t="str">
            <v>E2</v>
          </cell>
          <cell r="B2120">
            <v>0</v>
          </cell>
          <cell r="C2120" t="str">
            <v>계</v>
          </cell>
          <cell r="D2120">
            <v>138300</v>
          </cell>
          <cell r="H2120">
            <v>0</v>
          </cell>
          <cell r="I2120">
            <v>0</v>
          </cell>
          <cell r="J2120">
            <v>0</v>
          </cell>
          <cell r="K2120">
            <v>0</v>
          </cell>
        </row>
        <row r="2121">
          <cell r="A2121" t="str">
            <v>D00957</v>
          </cell>
          <cell r="B2121">
            <v>387</v>
          </cell>
          <cell r="C2121" t="str">
            <v>3.04</v>
          </cell>
          <cell r="D2121">
            <v>138430</v>
          </cell>
          <cell r="E2121" t="str">
            <v>강관비계</v>
          </cell>
          <cell r="F2121" t="str">
            <v>(강관:0-30m)</v>
          </cell>
          <cell r="G2121" t="str">
            <v>M2</v>
          </cell>
          <cell r="H2121">
            <v>8958</v>
          </cell>
          <cell r="I2121">
            <v>8000</v>
          </cell>
          <cell r="J2121">
            <v>8500</v>
          </cell>
          <cell r="K2121">
            <v>0</v>
          </cell>
        </row>
        <row r="2122">
          <cell r="A2122" t="str">
            <v>T2</v>
          </cell>
          <cell r="B2122">
            <v>2124</v>
          </cell>
          <cell r="C2122" t="str">
            <v>3.05</v>
          </cell>
          <cell r="D2122">
            <v>138431</v>
          </cell>
          <cell r="E2122" t="str">
            <v>동바리공</v>
          </cell>
          <cell r="H2122">
            <v>0</v>
          </cell>
          <cell r="I2122">
            <v>0</v>
          </cell>
          <cell r="J2122">
            <v>0</v>
          </cell>
          <cell r="K2122">
            <v>0</v>
          </cell>
        </row>
        <row r="2123">
          <cell r="A2123" t="str">
            <v>D00640</v>
          </cell>
          <cell r="B2123">
            <v>371</v>
          </cell>
          <cell r="D2123">
            <v>138495</v>
          </cell>
          <cell r="E2123" t="str">
            <v>동바리</v>
          </cell>
          <cell r="F2123" t="str">
            <v>(목재 4회)</v>
          </cell>
          <cell r="G2123" t="str">
            <v>공M3</v>
          </cell>
          <cell r="H2123">
            <v>22201</v>
          </cell>
          <cell r="I2123">
            <v>12000</v>
          </cell>
          <cell r="J2123">
            <v>12000</v>
          </cell>
          <cell r="K2123">
            <v>0</v>
          </cell>
        </row>
        <row r="2124">
          <cell r="A2124" t="str">
            <v>D00412</v>
          </cell>
          <cell r="B2124">
            <v>62</v>
          </cell>
          <cell r="D2124">
            <v>138559</v>
          </cell>
          <cell r="E2124" t="str">
            <v>강관동바리</v>
          </cell>
          <cell r="F2124" t="str">
            <v>(강관)</v>
          </cell>
          <cell r="G2124" t="str">
            <v>공M3</v>
          </cell>
          <cell r="H2124">
            <v>18801</v>
          </cell>
          <cell r="I2124">
            <v>10000</v>
          </cell>
          <cell r="J2124">
            <v>8000</v>
          </cell>
          <cell r="K2124">
            <v>0</v>
          </cell>
        </row>
        <row r="2125">
          <cell r="A2125" t="str">
            <v>E2</v>
          </cell>
          <cell r="B2125">
            <v>0</v>
          </cell>
          <cell r="C2125" t="str">
            <v>계</v>
          </cell>
          <cell r="D2125">
            <v>138616</v>
          </cell>
          <cell r="H2125">
            <v>0</v>
          </cell>
          <cell r="I2125">
            <v>0</v>
          </cell>
          <cell r="J2125">
            <v>0</v>
          </cell>
          <cell r="K2125">
            <v>0</v>
          </cell>
        </row>
        <row r="2126">
          <cell r="A2126" t="str">
            <v>D01505</v>
          </cell>
          <cell r="B2126">
            <v>16</v>
          </cell>
          <cell r="C2126" t="str">
            <v>3.06</v>
          </cell>
          <cell r="D2126">
            <v>138672</v>
          </cell>
          <cell r="E2126" t="str">
            <v>시공이음</v>
          </cell>
          <cell r="F2126" t="str">
            <v>(스치로폴:T=20㎜)</v>
          </cell>
          <cell r="G2126" t="str">
            <v>M2</v>
          </cell>
          <cell r="H2126">
            <v>1296</v>
          </cell>
          <cell r="I2126">
            <v>1000</v>
          </cell>
          <cell r="J2126">
            <v>3500</v>
          </cell>
          <cell r="K2126">
            <v>0</v>
          </cell>
        </row>
        <row r="2127">
          <cell r="A2127" t="str">
            <v>T2</v>
          </cell>
          <cell r="B2127">
            <v>2129</v>
          </cell>
          <cell r="C2127" t="str">
            <v>3.07</v>
          </cell>
          <cell r="D2127">
            <v>138801</v>
          </cell>
          <cell r="E2127" t="str">
            <v>철근가공조립</v>
          </cell>
          <cell r="H2127">
            <v>0</v>
          </cell>
          <cell r="I2127">
            <v>0</v>
          </cell>
          <cell r="J2127">
            <v>0</v>
          </cell>
          <cell r="K2127">
            <v>0</v>
          </cell>
        </row>
        <row r="2128">
          <cell r="A2128" t="str">
            <v>D00326</v>
          </cell>
          <cell r="B2128">
            <v>56.512</v>
          </cell>
          <cell r="D2128">
            <v>138809</v>
          </cell>
          <cell r="E2128" t="str">
            <v>철근가공조립</v>
          </cell>
          <cell r="F2128" t="str">
            <v>(보 통)</v>
          </cell>
          <cell r="G2128" t="str">
            <v>TON</v>
          </cell>
          <cell r="H2128">
            <v>398697</v>
          </cell>
          <cell r="I2128">
            <v>300000</v>
          </cell>
          <cell r="J2128">
            <v>280000</v>
          </cell>
          <cell r="K2128">
            <v>0</v>
          </cell>
        </row>
        <row r="2129">
          <cell r="A2129" t="str">
            <v>D00327</v>
          </cell>
          <cell r="B2129">
            <v>24.454000000000001</v>
          </cell>
          <cell r="D2129">
            <v>138813</v>
          </cell>
          <cell r="E2129" t="str">
            <v>철근가공조립</v>
          </cell>
          <cell r="F2129" t="str">
            <v>(복 잡)</v>
          </cell>
          <cell r="G2129" t="str">
            <v>TON</v>
          </cell>
          <cell r="H2129">
            <v>500175</v>
          </cell>
          <cell r="I2129">
            <v>350000</v>
          </cell>
          <cell r="J2129">
            <v>300000</v>
          </cell>
          <cell r="K2129">
            <v>0</v>
          </cell>
        </row>
        <row r="2130">
          <cell r="A2130" t="str">
            <v>E2</v>
          </cell>
          <cell r="B2130">
            <v>0</v>
          </cell>
          <cell r="C2130" t="str">
            <v>계</v>
          </cell>
          <cell r="D2130">
            <v>138815</v>
          </cell>
          <cell r="H2130">
            <v>0</v>
          </cell>
          <cell r="I2130">
            <v>0</v>
          </cell>
          <cell r="J2130">
            <v>0</v>
          </cell>
          <cell r="K2130">
            <v>0</v>
          </cell>
        </row>
        <row r="2131">
          <cell r="A2131" t="str">
            <v>T2</v>
          </cell>
          <cell r="B2131">
            <v>2133</v>
          </cell>
          <cell r="C2131" t="str">
            <v>3.08</v>
          </cell>
          <cell r="D2131">
            <v>138816</v>
          </cell>
          <cell r="E2131" t="str">
            <v>거푸집간격재</v>
          </cell>
          <cell r="H2131">
            <v>0</v>
          </cell>
          <cell r="I2131">
            <v>0</v>
          </cell>
          <cell r="J2131">
            <v>0</v>
          </cell>
          <cell r="K2131">
            <v>0</v>
          </cell>
        </row>
        <row r="2132">
          <cell r="A2132" t="str">
            <v>D01510</v>
          </cell>
          <cell r="B2132">
            <v>692</v>
          </cell>
          <cell r="D2132">
            <v>138817</v>
          </cell>
          <cell r="E2132" t="str">
            <v>스페이서(수평용)</v>
          </cell>
          <cell r="F2132" t="str">
            <v>(암거,교량)</v>
          </cell>
          <cell r="G2132" t="str">
            <v>M2</v>
          </cell>
          <cell r="H2132">
            <v>411</v>
          </cell>
          <cell r="I2132">
            <v>400</v>
          </cell>
          <cell r="J2132">
            <v>500</v>
          </cell>
          <cell r="K2132">
            <v>0</v>
          </cell>
        </row>
        <row r="2133">
          <cell r="A2133" t="str">
            <v>D03263</v>
          </cell>
          <cell r="B2133">
            <v>433</v>
          </cell>
          <cell r="D2133">
            <v>138881</v>
          </cell>
          <cell r="E2133" t="str">
            <v>스페이서(수직용)</v>
          </cell>
          <cell r="F2133" t="str">
            <v>(암거,교량)</v>
          </cell>
          <cell r="G2133" t="str">
            <v>M2</v>
          </cell>
          <cell r="H2133">
            <v>588</v>
          </cell>
          <cell r="I2133">
            <v>500</v>
          </cell>
          <cell r="J2133">
            <v>700</v>
          </cell>
          <cell r="K2133">
            <v>0</v>
          </cell>
        </row>
        <row r="2134">
          <cell r="A2134" t="str">
            <v>E2</v>
          </cell>
          <cell r="B2134">
            <v>0</v>
          </cell>
          <cell r="C2134" t="str">
            <v>계</v>
          </cell>
          <cell r="D2134">
            <v>138913</v>
          </cell>
          <cell r="H2134">
            <v>0</v>
          </cell>
          <cell r="I2134">
            <v>0</v>
          </cell>
          <cell r="J2134">
            <v>0</v>
          </cell>
          <cell r="K2134">
            <v>0</v>
          </cell>
        </row>
        <row r="2135">
          <cell r="A2135" t="str">
            <v>T2</v>
          </cell>
          <cell r="B2135">
            <v>2137</v>
          </cell>
          <cell r="C2135" t="str">
            <v>3.09</v>
          </cell>
          <cell r="D2135">
            <v>138929</v>
          </cell>
          <cell r="E2135" t="str">
            <v>콘크리트타설공</v>
          </cell>
          <cell r="H2135">
            <v>0</v>
          </cell>
          <cell r="I2135">
            <v>0</v>
          </cell>
          <cell r="J2135">
            <v>0</v>
          </cell>
          <cell r="K2135">
            <v>0</v>
          </cell>
        </row>
        <row r="2136">
          <cell r="A2136" t="str">
            <v>D02624</v>
          </cell>
          <cell r="B2136">
            <v>51</v>
          </cell>
          <cell r="D2136">
            <v>138933</v>
          </cell>
          <cell r="E2136" t="str">
            <v>콘크리트타설</v>
          </cell>
          <cell r="F2136" t="str">
            <v>(무근:VIB제외)</v>
          </cell>
          <cell r="G2136" t="str">
            <v>M3</v>
          </cell>
          <cell r="H2136">
            <v>20866</v>
          </cell>
          <cell r="I2136">
            <v>16000</v>
          </cell>
          <cell r="J2136">
            <v>16000</v>
          </cell>
          <cell r="K2136">
            <v>0</v>
          </cell>
        </row>
        <row r="2137">
          <cell r="A2137" t="str">
            <v>D02626</v>
          </cell>
          <cell r="B2137">
            <v>689</v>
          </cell>
          <cell r="D2137">
            <v>138937</v>
          </cell>
          <cell r="E2137" t="str">
            <v>철근콘크리트타설</v>
          </cell>
          <cell r="F2137" t="str">
            <v>(펌프카:15M이하:VIB)</v>
          </cell>
          <cell r="G2137" t="str">
            <v>M3</v>
          </cell>
          <cell r="H2137">
            <v>10319</v>
          </cell>
          <cell r="I2137">
            <v>10000</v>
          </cell>
          <cell r="J2137">
            <v>17000</v>
          </cell>
          <cell r="K2137">
            <v>0</v>
          </cell>
        </row>
        <row r="2138">
          <cell r="A2138" t="str">
            <v>E2</v>
          </cell>
          <cell r="B2138">
            <v>0</v>
          </cell>
          <cell r="C2138" t="str">
            <v>계</v>
          </cell>
          <cell r="D2138">
            <v>138943</v>
          </cell>
          <cell r="H2138">
            <v>0</v>
          </cell>
          <cell r="I2138">
            <v>0</v>
          </cell>
          <cell r="J2138">
            <v>0</v>
          </cell>
          <cell r="K2138">
            <v>0</v>
          </cell>
        </row>
        <row r="2139">
          <cell r="A2139" t="str">
            <v>T2</v>
          </cell>
          <cell r="B2139">
            <v>2141</v>
          </cell>
          <cell r="C2139" t="str">
            <v>3.10</v>
          </cell>
          <cell r="D2139">
            <v>139071</v>
          </cell>
          <cell r="E2139" t="str">
            <v>표면처리</v>
          </cell>
          <cell r="H2139">
            <v>0</v>
          </cell>
          <cell r="I2139">
            <v>0</v>
          </cell>
          <cell r="J2139">
            <v>0</v>
          </cell>
          <cell r="K2139">
            <v>0</v>
          </cell>
        </row>
        <row r="2140">
          <cell r="A2140" t="str">
            <v>D01944</v>
          </cell>
          <cell r="B2140">
            <v>412</v>
          </cell>
          <cell r="D2140">
            <v>139072</v>
          </cell>
          <cell r="E2140" t="str">
            <v>슬래브면고르기</v>
          </cell>
          <cell r="F2140" t="str">
            <v>(데크피니샤)</v>
          </cell>
          <cell r="G2140" t="str">
            <v>M2</v>
          </cell>
          <cell r="H2140">
            <v>486</v>
          </cell>
          <cell r="I2140">
            <v>400</v>
          </cell>
          <cell r="J2140">
            <v>4500</v>
          </cell>
          <cell r="K2140">
            <v>0</v>
          </cell>
        </row>
        <row r="2141">
          <cell r="A2141" t="str">
            <v>D00493</v>
          </cell>
          <cell r="B2141">
            <v>412</v>
          </cell>
          <cell r="D2141">
            <v>139136</v>
          </cell>
          <cell r="E2141" t="str">
            <v>슬라브양생</v>
          </cell>
          <cell r="G2141" t="str">
            <v>M2</v>
          </cell>
          <cell r="H2141">
            <v>328</v>
          </cell>
          <cell r="I2141">
            <v>300</v>
          </cell>
          <cell r="J2141">
            <v>600</v>
          </cell>
          <cell r="K2141">
            <v>0</v>
          </cell>
        </row>
        <row r="2142">
          <cell r="A2142" t="str">
            <v>E2</v>
          </cell>
          <cell r="B2142">
            <v>0</v>
          </cell>
          <cell r="C2142" t="str">
            <v>계</v>
          </cell>
          <cell r="D2142">
            <v>139168</v>
          </cell>
          <cell r="H2142">
            <v>0</v>
          </cell>
          <cell r="I2142">
            <v>0</v>
          </cell>
          <cell r="J2142">
            <v>0</v>
          </cell>
          <cell r="K2142">
            <v>0</v>
          </cell>
        </row>
        <row r="2143">
          <cell r="A2143" t="str">
            <v>T2</v>
          </cell>
          <cell r="B2143">
            <v>2146</v>
          </cell>
          <cell r="C2143" t="str">
            <v>3.11</v>
          </cell>
          <cell r="D2143">
            <v>139169</v>
          </cell>
          <cell r="E2143" t="str">
            <v>교량받침</v>
          </cell>
          <cell r="H2143">
            <v>0</v>
          </cell>
          <cell r="I2143">
            <v>0</v>
          </cell>
          <cell r="J2143">
            <v>0</v>
          </cell>
          <cell r="K2143">
            <v>0</v>
          </cell>
        </row>
        <row r="2144">
          <cell r="A2144" t="str">
            <v>D03332</v>
          </cell>
          <cell r="B2144">
            <v>1</v>
          </cell>
          <cell r="D2144">
            <v>139297</v>
          </cell>
          <cell r="E2144" t="str">
            <v>교좌장치(POTBEARING)</v>
          </cell>
          <cell r="F2144" t="str">
            <v>(고정단:.400TON)</v>
          </cell>
          <cell r="G2144" t="str">
            <v>SET</v>
          </cell>
          <cell r="H2144">
            <v>1600825</v>
          </cell>
          <cell r="I2144">
            <v>1400000</v>
          </cell>
          <cell r="J2144">
            <v>1267500</v>
          </cell>
          <cell r="K2144">
            <v>0</v>
          </cell>
        </row>
        <row r="2145">
          <cell r="A2145" t="str">
            <v>D03333</v>
          </cell>
          <cell r="B2145">
            <v>2</v>
          </cell>
          <cell r="D2145">
            <v>139361</v>
          </cell>
          <cell r="E2145" t="str">
            <v>교좌장치(POTBEARING)</v>
          </cell>
          <cell r="F2145" t="str">
            <v>(일방향:.400TON)</v>
          </cell>
          <cell r="G2145" t="str">
            <v>SET</v>
          </cell>
          <cell r="H2145">
            <v>2807825</v>
          </cell>
          <cell r="I2145">
            <v>2600000</v>
          </cell>
          <cell r="J2145">
            <v>1110000</v>
          </cell>
          <cell r="K2145">
            <v>0</v>
          </cell>
        </row>
        <row r="2146">
          <cell r="A2146" t="str">
            <v>D03334</v>
          </cell>
          <cell r="B2146">
            <v>1</v>
          </cell>
          <cell r="D2146">
            <v>139393</v>
          </cell>
          <cell r="E2146" t="str">
            <v>교좌장치(POTBEARING)</v>
          </cell>
          <cell r="F2146" t="str">
            <v>(양방향:.400TON)</v>
          </cell>
          <cell r="G2146" t="str">
            <v>SET</v>
          </cell>
          <cell r="H2146">
            <v>1537825</v>
          </cell>
          <cell r="I2146">
            <v>1300000</v>
          </cell>
          <cell r="J2146">
            <v>1443000</v>
          </cell>
          <cell r="K2146">
            <v>0</v>
          </cell>
        </row>
        <row r="2147">
          <cell r="A2147" t="str">
            <v>E2</v>
          </cell>
          <cell r="B2147">
            <v>0</v>
          </cell>
          <cell r="C2147" t="str">
            <v>계</v>
          </cell>
          <cell r="D2147">
            <v>139421</v>
          </cell>
          <cell r="H2147">
            <v>0</v>
          </cell>
          <cell r="I2147">
            <v>0</v>
          </cell>
          <cell r="J2147">
            <v>0</v>
          </cell>
          <cell r="K2147">
            <v>0</v>
          </cell>
        </row>
        <row r="2148">
          <cell r="A2148" t="str">
            <v>D02985</v>
          </cell>
          <cell r="B2148">
            <v>20</v>
          </cell>
          <cell r="C2148" t="str">
            <v>3.12</v>
          </cell>
          <cell r="D2148">
            <v>139700</v>
          </cell>
          <cell r="E2148" t="str">
            <v>신축이음장치</v>
          </cell>
          <cell r="F2148" t="str">
            <v>(NO100)</v>
          </cell>
          <cell r="G2148" t="str">
            <v>M</v>
          </cell>
          <cell r="H2148">
            <v>771695</v>
          </cell>
          <cell r="I2148">
            <v>600000</v>
          </cell>
          <cell r="J2148">
            <v>650000</v>
          </cell>
          <cell r="K2148">
            <v>0</v>
          </cell>
        </row>
        <row r="2149">
          <cell r="A2149" t="str">
            <v>D00495</v>
          </cell>
          <cell r="B2149">
            <v>412</v>
          </cell>
          <cell r="C2149" t="str">
            <v>3.13</v>
          </cell>
          <cell r="D2149">
            <v>139978</v>
          </cell>
          <cell r="E2149" t="str">
            <v>교면방수</v>
          </cell>
          <cell r="F2149" t="str">
            <v>도막방수</v>
          </cell>
          <cell r="G2149" t="str">
            <v>M2</v>
          </cell>
          <cell r="H2149">
            <v>20568</v>
          </cell>
          <cell r="I2149">
            <v>10000</v>
          </cell>
          <cell r="J2149">
            <v>20000</v>
          </cell>
          <cell r="K2149">
            <v>0</v>
          </cell>
        </row>
        <row r="2150">
          <cell r="A2150" t="str">
            <v>D03089</v>
          </cell>
          <cell r="B2150">
            <v>121</v>
          </cell>
          <cell r="C2150" t="str">
            <v>3.14</v>
          </cell>
          <cell r="D2150">
            <v>140020</v>
          </cell>
          <cell r="E2150" t="str">
            <v>아스팔트 배면방수</v>
          </cell>
          <cell r="G2150" t="str">
            <v>M2</v>
          </cell>
          <cell r="H2150">
            <v>4671</v>
          </cell>
          <cell r="I2150">
            <v>2000</v>
          </cell>
          <cell r="J2150">
            <v>15000</v>
          </cell>
          <cell r="K2150">
            <v>0</v>
          </cell>
        </row>
        <row r="2151">
          <cell r="A2151" t="str">
            <v>D02725</v>
          </cell>
          <cell r="B2151">
            <v>50</v>
          </cell>
          <cell r="C2151" t="str">
            <v>3.15</v>
          </cell>
          <cell r="D2151">
            <v>140062</v>
          </cell>
          <cell r="E2151" t="str">
            <v>다우웰바</v>
          </cell>
          <cell r="G2151" t="str">
            <v>EA</v>
          </cell>
          <cell r="H2151">
            <v>7781</v>
          </cell>
          <cell r="I2151">
            <v>4000</v>
          </cell>
          <cell r="J2151">
            <v>6000</v>
          </cell>
          <cell r="K2151">
            <v>0</v>
          </cell>
        </row>
        <row r="2152">
          <cell r="A2152" t="str">
            <v>T2</v>
          </cell>
          <cell r="B2152">
            <v>2154</v>
          </cell>
          <cell r="C2152" t="str">
            <v>3.16</v>
          </cell>
          <cell r="D2152">
            <v>140254</v>
          </cell>
          <cell r="E2152" t="str">
            <v>무수축콘크리트</v>
          </cell>
          <cell r="H2152">
            <v>0</v>
          </cell>
          <cell r="I2152">
            <v>0</v>
          </cell>
          <cell r="J2152">
            <v>0</v>
          </cell>
          <cell r="K2152">
            <v>0</v>
          </cell>
        </row>
        <row r="2153">
          <cell r="A2153" t="str">
            <v>D00662</v>
          </cell>
          <cell r="B2153">
            <v>0.186</v>
          </cell>
          <cell r="D2153">
            <v>140350</v>
          </cell>
          <cell r="E2153" t="str">
            <v>무수축몰탈</v>
          </cell>
          <cell r="G2153" t="str">
            <v>M3</v>
          </cell>
          <cell r="H2153">
            <v>159325</v>
          </cell>
          <cell r="I2153">
            <v>130000</v>
          </cell>
          <cell r="J2153">
            <v>130000</v>
          </cell>
          <cell r="K2153">
            <v>0</v>
          </cell>
        </row>
        <row r="2154">
          <cell r="A2154" t="str">
            <v>D00498</v>
          </cell>
          <cell r="B2154">
            <v>6.056</v>
          </cell>
          <cell r="D2154">
            <v>140398</v>
          </cell>
          <cell r="E2154" t="str">
            <v>무수축콘크리트</v>
          </cell>
          <cell r="G2154" t="str">
            <v>M3</v>
          </cell>
          <cell r="H2154">
            <v>208026</v>
          </cell>
          <cell r="I2154">
            <v>170000</v>
          </cell>
          <cell r="J2154">
            <v>170000</v>
          </cell>
          <cell r="K2154">
            <v>0</v>
          </cell>
        </row>
        <row r="2155">
          <cell r="A2155" t="str">
            <v>E2</v>
          </cell>
          <cell r="B2155">
            <v>0</v>
          </cell>
          <cell r="C2155" t="str">
            <v>계</v>
          </cell>
          <cell r="D2155">
            <v>140422</v>
          </cell>
          <cell r="H2155">
            <v>0</v>
          </cell>
          <cell r="I2155">
            <v>0</v>
          </cell>
          <cell r="J2155">
            <v>0</v>
          </cell>
          <cell r="K2155">
            <v>0</v>
          </cell>
        </row>
        <row r="2156">
          <cell r="A2156" t="str">
            <v>T2</v>
          </cell>
          <cell r="B2156">
            <v>2160</v>
          </cell>
          <cell r="C2156" t="str">
            <v>3.17</v>
          </cell>
          <cell r="D2156">
            <v>140434</v>
          </cell>
          <cell r="E2156" t="str">
            <v>배수시설공</v>
          </cell>
          <cell r="H2156">
            <v>0</v>
          </cell>
          <cell r="I2156">
            <v>0</v>
          </cell>
          <cell r="J2156">
            <v>0</v>
          </cell>
          <cell r="K2156">
            <v>0</v>
          </cell>
        </row>
        <row r="2157">
          <cell r="A2157" t="str">
            <v>D03318</v>
          </cell>
          <cell r="B2157">
            <v>6</v>
          </cell>
          <cell r="D2157">
            <v>140440</v>
          </cell>
          <cell r="E2157" t="str">
            <v>육교용집수구</v>
          </cell>
          <cell r="F2157" t="str">
            <v>(주철)</v>
          </cell>
          <cell r="G2157" t="str">
            <v>EA</v>
          </cell>
          <cell r="H2157">
            <v>73123</v>
          </cell>
          <cell r="I2157">
            <v>50000</v>
          </cell>
          <cell r="J2157">
            <v>65000</v>
          </cell>
          <cell r="K2157">
            <v>0</v>
          </cell>
        </row>
        <row r="2158">
          <cell r="A2158" t="str">
            <v>D03319</v>
          </cell>
          <cell r="B2158">
            <v>4</v>
          </cell>
          <cell r="D2158">
            <v>140443</v>
          </cell>
          <cell r="E2158" t="str">
            <v>육교용연결집수거</v>
          </cell>
          <cell r="F2158" t="str">
            <v>(스테인레스)</v>
          </cell>
          <cell r="G2158" t="str">
            <v>EA</v>
          </cell>
          <cell r="H2158">
            <v>105126</v>
          </cell>
          <cell r="I2158">
            <v>80000</v>
          </cell>
          <cell r="J2158">
            <v>90000</v>
          </cell>
          <cell r="K2158">
            <v>0</v>
          </cell>
        </row>
        <row r="2159">
          <cell r="A2159" t="str">
            <v>D03320</v>
          </cell>
          <cell r="B2159">
            <v>72</v>
          </cell>
          <cell r="D2159">
            <v>140444</v>
          </cell>
          <cell r="E2159" t="str">
            <v>육교용직관</v>
          </cell>
          <cell r="F2159" t="str">
            <v>(▣150*10)</v>
          </cell>
          <cell r="G2159" t="str">
            <v>M</v>
          </cell>
          <cell r="H2159">
            <v>71155</v>
          </cell>
          <cell r="I2159">
            <v>50000</v>
          </cell>
          <cell r="J2159">
            <v>65000</v>
          </cell>
          <cell r="K2159">
            <v>0</v>
          </cell>
        </row>
        <row r="2160">
          <cell r="A2160" t="str">
            <v>D03321</v>
          </cell>
          <cell r="B2160">
            <v>4</v>
          </cell>
          <cell r="D2160">
            <v>140445</v>
          </cell>
          <cell r="E2160" t="str">
            <v>육교용곡관</v>
          </cell>
          <cell r="F2160" t="str">
            <v>(스테인레스)</v>
          </cell>
          <cell r="G2160" t="str">
            <v>EA</v>
          </cell>
          <cell r="H2160">
            <v>27668</v>
          </cell>
          <cell r="I2160">
            <v>20000</v>
          </cell>
          <cell r="J2160">
            <v>26000</v>
          </cell>
          <cell r="K2160">
            <v>0</v>
          </cell>
        </row>
        <row r="2161">
          <cell r="A2161" t="str">
            <v>E2</v>
          </cell>
          <cell r="B2161">
            <v>0</v>
          </cell>
          <cell r="C2161" t="str">
            <v>계</v>
          </cell>
          <cell r="D2161">
            <v>140573</v>
          </cell>
          <cell r="H2161">
            <v>0</v>
          </cell>
          <cell r="I2161">
            <v>0</v>
          </cell>
          <cell r="J2161">
            <v>0</v>
          </cell>
          <cell r="K2161">
            <v>0</v>
          </cell>
        </row>
        <row r="2162">
          <cell r="A2162" t="str">
            <v>D01294</v>
          </cell>
          <cell r="B2162">
            <v>2</v>
          </cell>
          <cell r="C2162" t="str">
            <v>3.18</v>
          </cell>
          <cell r="D2162">
            <v>140574</v>
          </cell>
          <cell r="E2162" t="str">
            <v>교명주</v>
          </cell>
          <cell r="F2162" t="str">
            <v>화강암:600x1200x900</v>
          </cell>
          <cell r="G2162" t="str">
            <v>EA</v>
          </cell>
          <cell r="H2162">
            <v>1256769</v>
          </cell>
          <cell r="I2162">
            <v>1000000</v>
          </cell>
          <cell r="J2162">
            <v>800000</v>
          </cell>
          <cell r="K2162">
            <v>0</v>
          </cell>
        </row>
        <row r="2163">
          <cell r="A2163" t="str">
            <v>T2</v>
          </cell>
          <cell r="B2163">
            <v>2165</v>
          </cell>
          <cell r="C2163" t="str">
            <v>3.19</v>
          </cell>
          <cell r="D2163">
            <v>140606</v>
          </cell>
          <cell r="E2163" t="str">
            <v>교량명판공</v>
          </cell>
          <cell r="H2163">
            <v>0</v>
          </cell>
          <cell r="I2163">
            <v>0</v>
          </cell>
          <cell r="J2163">
            <v>0</v>
          </cell>
          <cell r="K2163">
            <v>0</v>
          </cell>
        </row>
        <row r="2164">
          <cell r="A2164" t="str">
            <v>D00945</v>
          </cell>
          <cell r="B2164">
            <v>2</v>
          </cell>
          <cell r="D2164">
            <v>140638</v>
          </cell>
          <cell r="E2164" t="str">
            <v>교명판</v>
          </cell>
          <cell r="F2164" t="str">
            <v>황동:450x250x10㎜</v>
          </cell>
          <cell r="G2164" t="str">
            <v>EA</v>
          </cell>
          <cell r="H2164">
            <v>83263</v>
          </cell>
          <cell r="I2164">
            <v>60000</v>
          </cell>
          <cell r="J2164">
            <v>200000</v>
          </cell>
          <cell r="K2164">
            <v>0</v>
          </cell>
        </row>
        <row r="2165">
          <cell r="A2165" t="str">
            <v>D00502</v>
          </cell>
          <cell r="B2165">
            <v>2</v>
          </cell>
          <cell r="D2165">
            <v>140654</v>
          </cell>
          <cell r="E2165" t="str">
            <v>설명판</v>
          </cell>
          <cell r="F2165" t="str">
            <v>황동:500x400x10㎜</v>
          </cell>
          <cell r="G2165" t="str">
            <v>EA</v>
          </cell>
          <cell r="H2165">
            <v>185031</v>
          </cell>
          <cell r="I2165">
            <v>100000</v>
          </cell>
          <cell r="J2165">
            <v>250000</v>
          </cell>
          <cell r="K2165">
            <v>0</v>
          </cell>
        </row>
        <row r="2166">
          <cell r="A2166" t="str">
            <v>E2</v>
          </cell>
          <cell r="B2166">
            <v>0</v>
          </cell>
          <cell r="C2166" t="str">
            <v>계</v>
          </cell>
          <cell r="D2166">
            <v>140658</v>
          </cell>
          <cell r="H2166">
            <v>0</v>
          </cell>
          <cell r="I2166">
            <v>0</v>
          </cell>
          <cell r="J2166">
            <v>0</v>
          </cell>
          <cell r="K2166">
            <v>0</v>
          </cell>
        </row>
        <row r="2167">
          <cell r="A2167" t="str">
            <v>D03114</v>
          </cell>
          <cell r="B2167">
            <v>240</v>
          </cell>
          <cell r="C2167" t="str">
            <v>3.20</v>
          </cell>
          <cell r="D2167">
            <v>140696</v>
          </cell>
          <cell r="E2167" t="str">
            <v>교대보호블럭.</v>
          </cell>
          <cell r="F2167" t="str">
            <v>(육교용)</v>
          </cell>
          <cell r="G2167" t="str">
            <v>M2</v>
          </cell>
          <cell r="H2167">
            <v>51842</v>
          </cell>
          <cell r="I2167">
            <v>30000</v>
          </cell>
          <cell r="J2167">
            <v>20000</v>
          </cell>
          <cell r="K2167">
            <v>0</v>
          </cell>
        </row>
        <row r="2168">
          <cell r="A2168" t="str">
            <v>D01504</v>
          </cell>
          <cell r="B2168">
            <v>240</v>
          </cell>
          <cell r="C2168" t="str">
            <v>3.21</v>
          </cell>
          <cell r="D2168">
            <v>140713</v>
          </cell>
          <cell r="E2168" t="str">
            <v>부직포</v>
          </cell>
          <cell r="G2168" t="str">
            <v>M2</v>
          </cell>
          <cell r="H2168">
            <v>969</v>
          </cell>
          <cell r="I2168">
            <v>400</v>
          </cell>
          <cell r="J2168">
            <v>2000</v>
          </cell>
          <cell r="K2168">
            <v>0</v>
          </cell>
        </row>
        <row r="2169">
          <cell r="A2169" t="str">
            <v>T2</v>
          </cell>
          <cell r="B2169">
            <v>2171</v>
          </cell>
          <cell r="C2169" t="str">
            <v>3.22</v>
          </cell>
          <cell r="D2169">
            <v>140722</v>
          </cell>
          <cell r="E2169" t="str">
            <v>전선관</v>
          </cell>
          <cell r="H2169">
            <v>0</v>
          </cell>
          <cell r="I2169">
            <v>0</v>
          </cell>
          <cell r="J2169">
            <v>0</v>
          </cell>
          <cell r="K2169">
            <v>0</v>
          </cell>
        </row>
        <row r="2170">
          <cell r="A2170" t="str">
            <v>D02137</v>
          </cell>
          <cell r="B2170">
            <v>208</v>
          </cell>
          <cell r="D2170">
            <v>140730</v>
          </cell>
          <cell r="E2170" t="str">
            <v>전선관</v>
          </cell>
          <cell r="F2170" t="str">
            <v>PVCφ100mm</v>
          </cell>
          <cell r="G2170" t="str">
            <v>M</v>
          </cell>
          <cell r="H2170">
            <v>2789</v>
          </cell>
          <cell r="I2170">
            <v>1000</v>
          </cell>
          <cell r="J2170">
            <v>25000</v>
          </cell>
          <cell r="K2170">
            <v>0</v>
          </cell>
        </row>
        <row r="2171">
          <cell r="A2171" t="str">
            <v>D03315</v>
          </cell>
          <cell r="B2171">
            <v>104</v>
          </cell>
          <cell r="D2171">
            <v>140747</v>
          </cell>
          <cell r="E2171" t="str">
            <v>전선관</v>
          </cell>
          <cell r="F2171" t="str">
            <v>PVCφ150mm</v>
          </cell>
          <cell r="G2171" t="str">
            <v>M</v>
          </cell>
          <cell r="H2171">
            <v>5301</v>
          </cell>
          <cell r="I2171">
            <v>2000</v>
          </cell>
          <cell r="J2171">
            <v>30000</v>
          </cell>
          <cell r="K2171">
            <v>0</v>
          </cell>
        </row>
        <row r="2172">
          <cell r="A2172" t="str">
            <v>E2</v>
          </cell>
          <cell r="B2172">
            <v>0</v>
          </cell>
          <cell r="C2172" t="str">
            <v>계</v>
          </cell>
          <cell r="D2172">
            <v>140756</v>
          </cell>
          <cell r="H2172">
            <v>0</v>
          </cell>
          <cell r="I2172">
            <v>0</v>
          </cell>
          <cell r="J2172">
            <v>0</v>
          </cell>
          <cell r="K2172">
            <v>0</v>
          </cell>
        </row>
        <row r="2173">
          <cell r="A2173" t="str">
            <v>D01248</v>
          </cell>
          <cell r="B2173">
            <v>104</v>
          </cell>
          <cell r="C2173" t="str">
            <v>3.23</v>
          </cell>
          <cell r="D2173">
            <v>140764</v>
          </cell>
          <cell r="E2173" t="str">
            <v>난 간</v>
          </cell>
          <cell r="F2173" t="str">
            <v>교량용</v>
          </cell>
          <cell r="G2173" t="str">
            <v>M</v>
          </cell>
          <cell r="H2173">
            <v>175735</v>
          </cell>
          <cell r="I2173">
            <v>140000</v>
          </cell>
          <cell r="J2173">
            <v>175000</v>
          </cell>
          <cell r="K2173">
            <v>0</v>
          </cell>
        </row>
        <row r="2174">
          <cell r="A2174" t="str">
            <v>T2</v>
          </cell>
          <cell r="B2174">
            <v>2176</v>
          </cell>
          <cell r="C2174" t="str">
            <v>3.24</v>
          </cell>
          <cell r="D2174">
            <v>140781</v>
          </cell>
          <cell r="E2174" t="str">
            <v>강교제작및설치</v>
          </cell>
          <cell r="H2174">
            <v>0</v>
          </cell>
          <cell r="I2174">
            <v>0</v>
          </cell>
          <cell r="J2174">
            <v>0</v>
          </cell>
          <cell r="K2174">
            <v>0</v>
          </cell>
        </row>
        <row r="2175">
          <cell r="A2175" t="str">
            <v>D03278</v>
          </cell>
          <cell r="B2175">
            <v>170.55500000000001</v>
          </cell>
          <cell r="D2175">
            <v>140790</v>
          </cell>
          <cell r="E2175" t="str">
            <v>강교제작</v>
          </cell>
          <cell r="F2175" t="str">
            <v>(대야IC3교)</v>
          </cell>
          <cell r="G2175" t="str">
            <v>TON</v>
          </cell>
          <cell r="H2175">
            <v>2264714</v>
          </cell>
          <cell r="I2175">
            <v>1200000</v>
          </cell>
          <cell r="J2175">
            <v>1200000</v>
          </cell>
          <cell r="K2175">
            <v>0</v>
          </cell>
        </row>
        <row r="2176">
          <cell r="A2176" t="str">
            <v>D03296</v>
          </cell>
          <cell r="B2176">
            <v>170.55500000000001</v>
          </cell>
          <cell r="D2176">
            <v>140794</v>
          </cell>
          <cell r="E2176" t="str">
            <v>강교운반및가설</v>
          </cell>
          <cell r="F2176" t="str">
            <v>(대야IC3교)</v>
          </cell>
          <cell r="G2176" t="str">
            <v>TON</v>
          </cell>
          <cell r="H2176">
            <v>435897</v>
          </cell>
          <cell r="I2176">
            <v>240000</v>
          </cell>
          <cell r="J2176">
            <v>250000</v>
          </cell>
          <cell r="K2176">
            <v>0</v>
          </cell>
        </row>
        <row r="2177">
          <cell r="A2177" t="str">
            <v>E2</v>
          </cell>
          <cell r="B2177">
            <v>0</v>
          </cell>
          <cell r="C2177" t="str">
            <v>계</v>
          </cell>
          <cell r="D2177">
            <v>140797</v>
          </cell>
          <cell r="H2177">
            <v>0</v>
          </cell>
          <cell r="I2177">
            <v>0</v>
          </cell>
          <cell r="J2177">
            <v>0</v>
          </cell>
          <cell r="K2177">
            <v>0</v>
          </cell>
        </row>
        <row r="2178">
          <cell r="A2178" t="str">
            <v>T2</v>
          </cell>
          <cell r="B2178">
            <v>2189</v>
          </cell>
          <cell r="C2178" t="str">
            <v>3.25</v>
          </cell>
          <cell r="D2178">
            <v>140798</v>
          </cell>
          <cell r="E2178" t="str">
            <v>강교도장</v>
          </cell>
          <cell r="H2178">
            <v>0</v>
          </cell>
          <cell r="I2178">
            <v>0</v>
          </cell>
          <cell r="J2178">
            <v>0</v>
          </cell>
          <cell r="K2178">
            <v>0</v>
          </cell>
        </row>
        <row r="2179">
          <cell r="A2179" t="str">
            <v>T1</v>
          </cell>
          <cell r="B2179">
            <v>2182</v>
          </cell>
          <cell r="C2179" t="str">
            <v>a</v>
          </cell>
          <cell r="D2179">
            <v>140862</v>
          </cell>
          <cell r="E2179" t="str">
            <v>강교내부도장</v>
          </cell>
          <cell r="H2179">
            <v>0</v>
          </cell>
          <cell r="I2179">
            <v>0</v>
          </cell>
          <cell r="J2179">
            <v>0</v>
          </cell>
          <cell r="K2179">
            <v>0</v>
          </cell>
        </row>
        <row r="2180">
          <cell r="A2180" t="str">
            <v>D01917</v>
          </cell>
          <cell r="B2180">
            <v>1416</v>
          </cell>
          <cell r="D2180">
            <v>140894</v>
          </cell>
          <cell r="E2180" t="str">
            <v>강교내부도장</v>
          </cell>
          <cell r="F2180" t="str">
            <v>(공장:중방식도장)</v>
          </cell>
          <cell r="G2180" t="str">
            <v>M2</v>
          </cell>
          <cell r="H2180">
            <v>11017</v>
          </cell>
          <cell r="I2180">
            <v>10000</v>
          </cell>
          <cell r="J2180">
            <v>12000</v>
          </cell>
          <cell r="K2180">
            <v>0</v>
          </cell>
        </row>
        <row r="2181">
          <cell r="A2181" t="str">
            <v>D01918</v>
          </cell>
          <cell r="B2181">
            <v>203</v>
          </cell>
          <cell r="D2181">
            <v>140910</v>
          </cell>
          <cell r="E2181" t="str">
            <v>강교연결판도장</v>
          </cell>
          <cell r="F2181" t="str">
            <v>(공장:중방식도장)</v>
          </cell>
          <cell r="G2181" t="str">
            <v>M2</v>
          </cell>
          <cell r="H2181">
            <v>8609</v>
          </cell>
          <cell r="I2181">
            <v>7000</v>
          </cell>
          <cell r="J2181">
            <v>7000</v>
          </cell>
          <cell r="K2181">
            <v>0</v>
          </cell>
        </row>
        <row r="2182">
          <cell r="A2182" t="str">
            <v>D01955</v>
          </cell>
          <cell r="B2182">
            <v>26</v>
          </cell>
          <cell r="D2182">
            <v>140918</v>
          </cell>
          <cell r="E2182" t="str">
            <v>내부볼트및연결판도장</v>
          </cell>
          <cell r="F2182" t="str">
            <v>(현장:중방식도장)</v>
          </cell>
          <cell r="G2182" t="str">
            <v>M2</v>
          </cell>
          <cell r="H2182">
            <v>26393</v>
          </cell>
          <cell r="I2182">
            <v>13000</v>
          </cell>
          <cell r="J2182">
            <v>14000</v>
          </cell>
          <cell r="K2182">
            <v>0</v>
          </cell>
        </row>
        <row r="2183">
          <cell r="A2183" t="str">
            <v>E1</v>
          </cell>
          <cell r="B2183">
            <v>0</v>
          </cell>
          <cell r="C2183" t="str">
            <v>소계</v>
          </cell>
          <cell r="D2183">
            <v>140922</v>
          </cell>
          <cell r="H2183">
            <v>0</v>
          </cell>
          <cell r="I2183">
            <v>0</v>
          </cell>
          <cell r="J2183">
            <v>0</v>
          </cell>
          <cell r="K2183">
            <v>0</v>
          </cell>
        </row>
        <row r="2184">
          <cell r="A2184" t="str">
            <v>T1</v>
          </cell>
          <cell r="B2184">
            <v>2188</v>
          </cell>
          <cell r="C2184" t="str">
            <v>b</v>
          </cell>
          <cell r="D2184">
            <v>140924</v>
          </cell>
          <cell r="E2184" t="str">
            <v>강교외부도장</v>
          </cell>
          <cell r="H2184">
            <v>0</v>
          </cell>
          <cell r="I2184">
            <v>0</v>
          </cell>
          <cell r="J2184">
            <v>0</v>
          </cell>
          <cell r="K2184">
            <v>0</v>
          </cell>
        </row>
        <row r="2185">
          <cell r="A2185" t="str">
            <v>D01919</v>
          </cell>
          <cell r="B2185">
            <v>924</v>
          </cell>
          <cell r="D2185">
            <v>140925</v>
          </cell>
          <cell r="E2185" t="str">
            <v>강교외부도장</v>
          </cell>
          <cell r="F2185" t="str">
            <v>(공장:중방식도장)</v>
          </cell>
          <cell r="G2185" t="str">
            <v>M2</v>
          </cell>
          <cell r="H2185">
            <v>11604</v>
          </cell>
          <cell r="I2185">
            <v>9000</v>
          </cell>
          <cell r="J2185">
            <v>10000</v>
          </cell>
          <cell r="K2185">
            <v>0</v>
          </cell>
        </row>
        <row r="2186">
          <cell r="A2186" t="str">
            <v>D01923</v>
          </cell>
          <cell r="B2186">
            <v>867</v>
          </cell>
          <cell r="D2186">
            <v>140926</v>
          </cell>
          <cell r="E2186" t="str">
            <v>강교외부도장</v>
          </cell>
          <cell r="F2186" t="str">
            <v>(현장:중방식도장)</v>
          </cell>
          <cell r="G2186" t="str">
            <v>M2</v>
          </cell>
          <cell r="H2186">
            <v>3149</v>
          </cell>
          <cell r="I2186">
            <v>3000</v>
          </cell>
          <cell r="J2186">
            <v>3000</v>
          </cell>
          <cell r="K2186">
            <v>0</v>
          </cell>
        </row>
        <row r="2187">
          <cell r="A2187" t="str">
            <v>D01920</v>
          </cell>
          <cell r="B2187">
            <v>76</v>
          </cell>
          <cell r="D2187">
            <v>140990</v>
          </cell>
          <cell r="E2187" t="str">
            <v>외부포장면도장</v>
          </cell>
          <cell r="F2187" t="str">
            <v>(공장:중방식도장)</v>
          </cell>
          <cell r="G2187" t="str">
            <v>M2</v>
          </cell>
          <cell r="H2187">
            <v>10419</v>
          </cell>
          <cell r="I2187">
            <v>9000</v>
          </cell>
          <cell r="J2187">
            <v>9000</v>
          </cell>
          <cell r="K2187">
            <v>0</v>
          </cell>
        </row>
        <row r="2188">
          <cell r="A2188" t="str">
            <v>D01921</v>
          </cell>
          <cell r="B2188">
            <v>239</v>
          </cell>
          <cell r="D2188">
            <v>141022</v>
          </cell>
          <cell r="E2188" t="str">
            <v>외부볼트및연결판도장</v>
          </cell>
          <cell r="F2188" t="str">
            <v>(현장:중방식도장)</v>
          </cell>
          <cell r="G2188" t="str">
            <v>M2</v>
          </cell>
          <cell r="H2188">
            <v>20064</v>
          </cell>
          <cell r="I2188">
            <v>13000</v>
          </cell>
          <cell r="J2188">
            <v>14000</v>
          </cell>
          <cell r="K2188">
            <v>0</v>
          </cell>
        </row>
        <row r="2189">
          <cell r="A2189" t="str">
            <v>E1</v>
          </cell>
          <cell r="B2189">
            <v>0</v>
          </cell>
          <cell r="C2189" t="str">
            <v>소계</v>
          </cell>
          <cell r="D2189">
            <v>141038</v>
          </cell>
          <cell r="H2189">
            <v>0</v>
          </cell>
          <cell r="I2189">
            <v>0</v>
          </cell>
          <cell r="J2189">
            <v>0</v>
          </cell>
          <cell r="K2189">
            <v>0</v>
          </cell>
        </row>
        <row r="2190">
          <cell r="A2190" t="str">
            <v>E2</v>
          </cell>
          <cell r="B2190">
            <v>0</v>
          </cell>
          <cell r="C2190" t="str">
            <v>계</v>
          </cell>
          <cell r="D2190">
            <v>141046</v>
          </cell>
          <cell r="H2190">
            <v>0</v>
          </cell>
          <cell r="I2190">
            <v>0</v>
          </cell>
          <cell r="J2190">
            <v>0</v>
          </cell>
          <cell r="K2190">
            <v>0</v>
          </cell>
        </row>
        <row r="2191">
          <cell r="A2191" t="str">
            <v>D03108</v>
          </cell>
          <cell r="B2191">
            <v>8</v>
          </cell>
          <cell r="C2191" t="str">
            <v>3.26</v>
          </cell>
          <cell r="D2191">
            <v>141050</v>
          </cell>
          <cell r="E2191" t="str">
            <v>S.T BOX내 조명시설</v>
          </cell>
          <cell r="G2191" t="str">
            <v>개소</v>
          </cell>
          <cell r="H2191">
            <v>131578</v>
          </cell>
          <cell r="I2191">
            <v>45000</v>
          </cell>
          <cell r="J2191">
            <v>50000</v>
          </cell>
          <cell r="K2191">
            <v>0</v>
          </cell>
        </row>
        <row r="2192">
          <cell r="A2192" t="str">
            <v>T2</v>
          </cell>
          <cell r="B2192">
            <v>2194</v>
          </cell>
          <cell r="C2192" t="str">
            <v>3.27</v>
          </cell>
          <cell r="D2192">
            <v>141053</v>
          </cell>
          <cell r="E2192" t="str">
            <v>비파괴검사</v>
          </cell>
          <cell r="H2192">
            <v>0</v>
          </cell>
          <cell r="I2192">
            <v>0</v>
          </cell>
          <cell r="J2192">
            <v>0</v>
          </cell>
          <cell r="K2192">
            <v>0</v>
          </cell>
        </row>
        <row r="2193">
          <cell r="A2193" t="str">
            <v>S00550</v>
          </cell>
          <cell r="B2193">
            <v>16</v>
          </cell>
          <cell r="D2193">
            <v>141054</v>
          </cell>
          <cell r="E2193" t="str">
            <v>자분탐상검사</v>
          </cell>
          <cell r="F2193" t="str">
            <v>(강  교)</v>
          </cell>
          <cell r="G2193" t="str">
            <v>M</v>
          </cell>
          <cell r="H2193">
            <v>27500</v>
          </cell>
          <cell r="I2193">
            <v>10000</v>
          </cell>
          <cell r="J2193">
            <v>10000</v>
          </cell>
          <cell r="K2193">
            <v>0</v>
          </cell>
        </row>
        <row r="2194">
          <cell r="A2194" t="str">
            <v>S00511</v>
          </cell>
          <cell r="B2194">
            <v>25</v>
          </cell>
          <cell r="D2194">
            <v>141118</v>
          </cell>
          <cell r="E2194" t="str">
            <v>방사선검사</v>
          </cell>
          <cell r="F2194" t="str">
            <v>(강  교)</v>
          </cell>
          <cell r="G2194" t="str">
            <v>매</v>
          </cell>
          <cell r="H2194">
            <v>41000</v>
          </cell>
          <cell r="I2194">
            <v>10000</v>
          </cell>
          <cell r="J2194">
            <v>10000</v>
          </cell>
          <cell r="K2194">
            <v>0</v>
          </cell>
        </row>
        <row r="2195">
          <cell r="A2195" t="str">
            <v>E2</v>
          </cell>
          <cell r="B2195">
            <v>0</v>
          </cell>
          <cell r="C2195" t="str">
            <v>계</v>
          </cell>
          <cell r="D2195">
            <v>141150</v>
          </cell>
          <cell r="H2195">
            <v>0</v>
          </cell>
          <cell r="I2195">
            <v>0</v>
          </cell>
          <cell r="J2195">
            <v>0</v>
          </cell>
          <cell r="K2195">
            <v>0</v>
          </cell>
        </row>
        <row r="2196">
          <cell r="A2196" t="str">
            <v>T2</v>
          </cell>
          <cell r="B2196">
            <v>2200</v>
          </cell>
          <cell r="C2196" t="str">
            <v>3.28</v>
          </cell>
          <cell r="D2196">
            <v>141310</v>
          </cell>
          <cell r="E2196" t="str">
            <v>레미콘구입</v>
          </cell>
          <cell r="H2196">
            <v>0</v>
          </cell>
          <cell r="I2196">
            <v>0</v>
          </cell>
          <cell r="J2196">
            <v>0</v>
          </cell>
          <cell r="K2196">
            <v>0</v>
          </cell>
        </row>
        <row r="2197">
          <cell r="A2197" t="str">
            <v>D03109</v>
          </cell>
          <cell r="B2197">
            <v>185</v>
          </cell>
          <cell r="D2197">
            <v>141406</v>
          </cell>
          <cell r="E2197" t="str">
            <v>레미콘</v>
          </cell>
          <cell r="F2197" t="str">
            <v>(25-270-15:섬유)</v>
          </cell>
          <cell r="G2197" t="str">
            <v>M3</v>
          </cell>
          <cell r="H2197">
            <v>51494</v>
          </cell>
          <cell r="I2197">
            <v>51000</v>
          </cell>
          <cell r="J2197">
            <v>51000</v>
          </cell>
          <cell r="K2197">
            <v>0</v>
          </cell>
        </row>
        <row r="2198">
          <cell r="A2198" t="str">
            <v>M00276</v>
          </cell>
          <cell r="B2198">
            <v>510</v>
          </cell>
          <cell r="D2198">
            <v>141422</v>
          </cell>
          <cell r="E2198" t="str">
            <v>레미콘</v>
          </cell>
          <cell r="F2198" t="str">
            <v>25-240-15</v>
          </cell>
          <cell r="G2198" t="str">
            <v>M3</v>
          </cell>
          <cell r="H2198">
            <v>48609</v>
          </cell>
          <cell r="I2198">
            <v>48000</v>
          </cell>
          <cell r="J2198">
            <v>48000</v>
          </cell>
          <cell r="K2198">
            <v>0</v>
          </cell>
        </row>
        <row r="2199">
          <cell r="A2199" t="str">
            <v>M01898</v>
          </cell>
          <cell r="B2199">
            <v>7</v>
          </cell>
          <cell r="D2199">
            <v>141426</v>
          </cell>
          <cell r="E2199" t="str">
            <v>레미콘</v>
          </cell>
          <cell r="F2199" t="str">
            <v>40-180-8</v>
          </cell>
          <cell r="G2199" t="str">
            <v>M3</v>
          </cell>
          <cell r="H2199">
            <v>40627</v>
          </cell>
          <cell r="I2199">
            <v>40000</v>
          </cell>
          <cell r="J2199">
            <v>40000</v>
          </cell>
          <cell r="K2199">
            <v>0</v>
          </cell>
        </row>
        <row r="2200">
          <cell r="A2200" t="str">
            <v>M01661</v>
          </cell>
          <cell r="B2200">
            <v>45</v>
          </cell>
          <cell r="D2200">
            <v>141430</v>
          </cell>
          <cell r="E2200" t="str">
            <v>레미콘</v>
          </cell>
          <cell r="F2200" t="str">
            <v>40-160-8</v>
          </cell>
          <cell r="G2200" t="str">
            <v>M3</v>
          </cell>
          <cell r="H2200">
            <v>39218</v>
          </cell>
          <cell r="I2200">
            <v>39000</v>
          </cell>
          <cell r="J2200">
            <v>39000</v>
          </cell>
          <cell r="K2200">
            <v>0</v>
          </cell>
        </row>
        <row r="2201">
          <cell r="A2201" t="str">
            <v>E2</v>
          </cell>
          <cell r="B2201">
            <v>0</v>
          </cell>
          <cell r="C2201" t="str">
            <v>계</v>
          </cell>
          <cell r="D2201">
            <v>141437</v>
          </cell>
          <cell r="H2201">
            <v>0</v>
          </cell>
          <cell r="I2201">
            <v>0</v>
          </cell>
          <cell r="J2201">
            <v>0</v>
          </cell>
          <cell r="K2201">
            <v>0</v>
          </cell>
        </row>
        <row r="2202">
          <cell r="A2202" t="str">
            <v>T2</v>
          </cell>
          <cell r="B2202">
            <v>2210</v>
          </cell>
          <cell r="C2202" t="str">
            <v>3.29</v>
          </cell>
          <cell r="D2202">
            <v>141438</v>
          </cell>
          <cell r="E2202" t="str">
            <v>철근구입</v>
          </cell>
          <cell r="H2202">
            <v>0</v>
          </cell>
          <cell r="I2202">
            <v>0</v>
          </cell>
          <cell r="J2202">
            <v>0</v>
          </cell>
          <cell r="K2202">
            <v>0</v>
          </cell>
        </row>
        <row r="2203">
          <cell r="A2203" t="str">
            <v>T1</v>
          </cell>
          <cell r="B2203">
            <v>2205</v>
          </cell>
          <cell r="C2203" t="str">
            <v>a</v>
          </cell>
          <cell r="D2203">
            <v>141502</v>
          </cell>
          <cell r="E2203" t="str">
            <v>철근구입</v>
          </cell>
          <cell r="F2203" t="str">
            <v>고강</v>
          </cell>
          <cell r="H2203">
            <v>0</v>
          </cell>
          <cell r="I2203">
            <v>0</v>
          </cell>
          <cell r="J2203">
            <v>0</v>
          </cell>
          <cell r="K2203">
            <v>0</v>
          </cell>
        </row>
        <row r="2204">
          <cell r="A2204" t="str">
            <v>D03100</v>
          </cell>
          <cell r="B2204">
            <v>0.91900000000000004</v>
          </cell>
          <cell r="D2204">
            <v>141534</v>
          </cell>
          <cell r="E2204" t="str">
            <v>철근구입</v>
          </cell>
          <cell r="F2204" t="str">
            <v>H=13MM</v>
          </cell>
          <cell r="G2204" t="str">
            <v>TON</v>
          </cell>
          <cell r="H2204">
            <v>334600</v>
          </cell>
          <cell r="I2204">
            <v>334000</v>
          </cell>
          <cell r="J2204">
            <v>389000</v>
          </cell>
          <cell r="K2204">
            <v>0</v>
          </cell>
        </row>
        <row r="2205">
          <cell r="A2205" t="str">
            <v>D03101</v>
          </cell>
          <cell r="B2205">
            <v>23.535</v>
          </cell>
          <cell r="D2205">
            <v>141662</v>
          </cell>
          <cell r="E2205" t="str">
            <v>철근구입</v>
          </cell>
          <cell r="F2205" t="str">
            <v>H=16MM-32MM</v>
          </cell>
          <cell r="G2205" t="str">
            <v>TON</v>
          </cell>
          <cell r="H2205">
            <v>330100</v>
          </cell>
          <cell r="I2205">
            <v>330000</v>
          </cell>
          <cell r="J2205">
            <v>384000</v>
          </cell>
          <cell r="K2205">
            <v>0</v>
          </cell>
        </row>
        <row r="2206">
          <cell r="A2206" t="str">
            <v>E1</v>
          </cell>
          <cell r="B2206">
            <v>0</v>
          </cell>
          <cell r="C2206" t="str">
            <v>소계</v>
          </cell>
          <cell r="D2206">
            <v>142318</v>
          </cell>
          <cell r="H2206">
            <v>0</v>
          </cell>
          <cell r="I2206">
            <v>0</v>
          </cell>
          <cell r="J2206">
            <v>0</v>
          </cell>
          <cell r="K2206">
            <v>0</v>
          </cell>
        </row>
        <row r="2207">
          <cell r="A2207" t="str">
            <v>T1</v>
          </cell>
          <cell r="B2207">
            <v>2209</v>
          </cell>
          <cell r="C2207" t="str">
            <v>b</v>
          </cell>
          <cell r="D2207">
            <v>142446</v>
          </cell>
          <cell r="E2207" t="str">
            <v>철근구입</v>
          </cell>
          <cell r="F2207" t="str">
            <v>연강</v>
          </cell>
          <cell r="H2207">
            <v>0</v>
          </cell>
          <cell r="I2207">
            <v>0</v>
          </cell>
          <cell r="J2207">
            <v>0</v>
          </cell>
          <cell r="K2207">
            <v>0</v>
          </cell>
        </row>
        <row r="2208">
          <cell r="A2208" t="str">
            <v>D03093</v>
          </cell>
          <cell r="B2208">
            <v>3.99</v>
          </cell>
          <cell r="D2208">
            <v>142478</v>
          </cell>
          <cell r="E2208" t="str">
            <v>철근구입</v>
          </cell>
          <cell r="F2208" t="str">
            <v>D=13MM</v>
          </cell>
          <cell r="G2208" t="str">
            <v>TON</v>
          </cell>
          <cell r="H2208">
            <v>325100</v>
          </cell>
          <cell r="I2208">
            <v>325000</v>
          </cell>
          <cell r="J2208">
            <v>374000</v>
          </cell>
          <cell r="K2208">
            <v>0</v>
          </cell>
        </row>
        <row r="2209">
          <cell r="A2209" t="str">
            <v>D03094</v>
          </cell>
          <cell r="B2209">
            <v>54.182000000000002</v>
          </cell>
          <cell r="D2209">
            <v>142606</v>
          </cell>
          <cell r="E2209" t="str">
            <v>철근구입</v>
          </cell>
          <cell r="F2209" t="str">
            <v>D=16MM-32MM</v>
          </cell>
          <cell r="G2209" t="str">
            <v>TON</v>
          </cell>
          <cell r="H2209">
            <v>320100</v>
          </cell>
          <cell r="I2209">
            <v>320000</v>
          </cell>
          <cell r="J2209">
            <v>369000</v>
          </cell>
          <cell r="K2209">
            <v>0</v>
          </cell>
        </row>
        <row r="2210">
          <cell r="A2210" t="str">
            <v>E1</v>
          </cell>
          <cell r="B2210">
            <v>0</v>
          </cell>
          <cell r="C2210" t="str">
            <v>소계</v>
          </cell>
          <cell r="D2210">
            <v>143262</v>
          </cell>
          <cell r="H2210">
            <v>0</v>
          </cell>
          <cell r="I2210">
            <v>0</v>
          </cell>
          <cell r="J2210">
            <v>0</v>
          </cell>
          <cell r="K2210">
            <v>0</v>
          </cell>
        </row>
        <row r="2211">
          <cell r="A2211" t="str">
            <v>E2</v>
          </cell>
          <cell r="B2211">
            <v>0</v>
          </cell>
          <cell r="C2211" t="str">
            <v>계</v>
          </cell>
          <cell r="D2211">
            <v>143270</v>
          </cell>
          <cell r="H2211">
            <v>0</v>
          </cell>
          <cell r="I2211">
            <v>0</v>
          </cell>
          <cell r="J2211">
            <v>0</v>
          </cell>
          <cell r="K2211">
            <v>0</v>
          </cell>
        </row>
        <row r="2212">
          <cell r="A2212" t="str">
            <v>D03055</v>
          </cell>
          <cell r="B2212">
            <v>2</v>
          </cell>
          <cell r="C2212" t="str">
            <v>3.30</v>
          </cell>
          <cell r="D2212">
            <v>143278</v>
          </cell>
          <cell r="E2212" t="str">
            <v>교량유지관리용표지판</v>
          </cell>
          <cell r="F2212" t="str">
            <v>(내부번호판)</v>
          </cell>
          <cell r="G2212" t="str">
            <v>EA</v>
          </cell>
          <cell r="H2212">
            <v>20671</v>
          </cell>
          <cell r="I2212">
            <v>12000</v>
          </cell>
          <cell r="J2212">
            <v>65000</v>
          </cell>
          <cell r="K2212">
            <v>0</v>
          </cell>
        </row>
        <row r="2213">
          <cell r="A2213" t="str">
            <v>E3</v>
          </cell>
          <cell r="B2213">
            <v>0</v>
          </cell>
          <cell r="C2213" t="str">
            <v>합계</v>
          </cell>
          <cell r="D2213">
            <v>143342</v>
          </cell>
          <cell r="H2213">
            <v>0</v>
          </cell>
          <cell r="I2213">
            <v>0</v>
          </cell>
          <cell r="J2213">
            <v>0</v>
          </cell>
          <cell r="K2213">
            <v>0</v>
          </cell>
        </row>
        <row r="2214">
          <cell r="A2214" t="str">
            <v>E4</v>
          </cell>
          <cell r="B2214">
            <v>0</v>
          </cell>
          <cell r="C2214" t="str">
            <v>총계</v>
          </cell>
          <cell r="D2214">
            <v>327066</v>
          </cell>
          <cell r="H2214">
            <v>0</v>
          </cell>
          <cell r="I2214">
            <v>0</v>
          </cell>
          <cell r="J2214">
            <v>0</v>
          </cell>
          <cell r="K2214">
            <v>0</v>
          </cell>
        </row>
        <row r="2215">
          <cell r="A2215" t="str">
            <v>T4</v>
          </cell>
          <cell r="B2215">
            <v>2249</v>
          </cell>
          <cell r="C2215" t="str">
            <v>4</v>
          </cell>
          <cell r="D2215">
            <v>327194</v>
          </cell>
          <cell r="E2215" t="str">
            <v>포장공</v>
          </cell>
          <cell r="H2215">
            <v>0</v>
          </cell>
          <cell r="I2215">
            <v>0</v>
          </cell>
          <cell r="J2215">
            <v>0</v>
          </cell>
          <cell r="K2215">
            <v>0</v>
          </cell>
        </row>
        <row r="2216">
          <cell r="A2216" t="str">
            <v>T2</v>
          </cell>
          <cell r="B2216">
            <v>2223</v>
          </cell>
          <cell r="C2216" t="str">
            <v>4.01</v>
          </cell>
          <cell r="D2216">
            <v>327322</v>
          </cell>
          <cell r="E2216" t="str">
            <v>보조기층공</v>
          </cell>
          <cell r="H2216">
            <v>0</v>
          </cell>
          <cell r="I2216">
            <v>0</v>
          </cell>
          <cell r="J2216">
            <v>0</v>
          </cell>
          <cell r="K2216">
            <v>0</v>
          </cell>
        </row>
        <row r="2217">
          <cell r="A2217" t="str">
            <v>D03146</v>
          </cell>
          <cell r="B2217">
            <v>262903</v>
          </cell>
          <cell r="C2217" t="str">
            <v>a</v>
          </cell>
          <cell r="D2217">
            <v>327450</v>
          </cell>
          <cell r="E2217" t="str">
            <v>보조기층구입및운반</v>
          </cell>
          <cell r="G2217" t="str">
            <v>M3</v>
          </cell>
          <cell r="H2217">
            <v>18479</v>
          </cell>
          <cell r="I2217">
            <v>8000</v>
          </cell>
          <cell r="J2217">
            <v>9200</v>
          </cell>
          <cell r="K2217">
            <v>0</v>
          </cell>
        </row>
        <row r="2218">
          <cell r="A2218" t="str">
            <v>T1</v>
          </cell>
          <cell r="B2218">
            <v>2222</v>
          </cell>
          <cell r="C2218" t="str">
            <v>b</v>
          </cell>
          <cell r="D2218">
            <v>327578</v>
          </cell>
          <cell r="E2218" t="str">
            <v>보조기층포설및다짐</v>
          </cell>
          <cell r="H2218">
            <v>0</v>
          </cell>
          <cell r="I2218">
            <v>0</v>
          </cell>
          <cell r="J2218">
            <v>0</v>
          </cell>
          <cell r="K2218">
            <v>0</v>
          </cell>
        </row>
        <row r="2219">
          <cell r="A2219" t="str">
            <v>D02068</v>
          </cell>
          <cell r="B2219">
            <v>177267</v>
          </cell>
          <cell r="D2219">
            <v>327706</v>
          </cell>
          <cell r="E2219" t="str">
            <v>보조기층포설및다짐</v>
          </cell>
          <cell r="F2219" t="str">
            <v>(T= 45cm)</v>
          </cell>
          <cell r="G2219" t="str">
            <v>M3</v>
          </cell>
          <cell r="H2219">
            <v>3077</v>
          </cell>
          <cell r="I2219">
            <v>1700</v>
          </cell>
          <cell r="J2219">
            <v>2500</v>
          </cell>
          <cell r="K2219">
            <v>0</v>
          </cell>
        </row>
        <row r="2220">
          <cell r="A2220" t="str">
            <v>D02576</v>
          </cell>
          <cell r="B2220">
            <v>13845</v>
          </cell>
          <cell r="D2220">
            <v>327834</v>
          </cell>
          <cell r="E2220" t="str">
            <v>보조기층포설및다짐</v>
          </cell>
          <cell r="F2220" t="str">
            <v>(T= 35㎝)</v>
          </cell>
          <cell r="G2220" t="str">
            <v>M3</v>
          </cell>
          <cell r="H2220">
            <v>3095</v>
          </cell>
          <cell r="I2220">
            <v>1700</v>
          </cell>
          <cell r="J2220">
            <v>2500</v>
          </cell>
          <cell r="K2220">
            <v>0</v>
          </cell>
        </row>
        <row r="2221">
          <cell r="A2221" t="str">
            <v>D01889</v>
          </cell>
          <cell r="B2221">
            <v>11033</v>
          </cell>
          <cell r="D2221">
            <v>327962</v>
          </cell>
          <cell r="E2221" t="str">
            <v>보조기층포설및다짐</v>
          </cell>
          <cell r="F2221" t="str">
            <v>(T= 20㎝)</v>
          </cell>
          <cell r="G2221" t="str">
            <v>M3</v>
          </cell>
          <cell r="H2221">
            <v>2460</v>
          </cell>
          <cell r="I2221">
            <v>1500</v>
          </cell>
          <cell r="J2221">
            <v>2500</v>
          </cell>
          <cell r="K2221">
            <v>0</v>
          </cell>
        </row>
        <row r="2222">
          <cell r="A2222" t="str">
            <v>D03187</v>
          </cell>
          <cell r="B2222">
            <v>2240</v>
          </cell>
          <cell r="D2222">
            <v>328090</v>
          </cell>
          <cell r="E2222" t="str">
            <v>보조기층포설 및 다짐</v>
          </cell>
          <cell r="F2222" t="str">
            <v>백호우포설(T=25CM)</v>
          </cell>
          <cell r="G2222" t="str">
            <v>M3</v>
          </cell>
          <cell r="H2222">
            <v>1852</v>
          </cell>
          <cell r="I2222">
            <v>1000</v>
          </cell>
          <cell r="J2222">
            <v>3000</v>
          </cell>
          <cell r="K2222">
            <v>0</v>
          </cell>
        </row>
        <row r="2223">
          <cell r="A2223" t="str">
            <v>E1</v>
          </cell>
          <cell r="B2223">
            <v>0</v>
          </cell>
          <cell r="C2223" t="str">
            <v>소계</v>
          </cell>
          <cell r="D2223">
            <v>328218</v>
          </cell>
          <cell r="H2223">
            <v>0</v>
          </cell>
          <cell r="I2223">
            <v>0</v>
          </cell>
          <cell r="J2223">
            <v>0</v>
          </cell>
          <cell r="K2223">
            <v>0</v>
          </cell>
        </row>
        <row r="2224">
          <cell r="A2224" t="str">
            <v>E2</v>
          </cell>
          <cell r="B2224">
            <v>0</v>
          </cell>
          <cell r="C2224" t="str">
            <v>계</v>
          </cell>
          <cell r="D2224">
            <v>328346</v>
          </cell>
          <cell r="H2224">
            <v>0</v>
          </cell>
          <cell r="I2224">
            <v>0</v>
          </cell>
          <cell r="J2224">
            <v>0</v>
          </cell>
          <cell r="K2224">
            <v>0</v>
          </cell>
        </row>
        <row r="2225">
          <cell r="A2225" t="str">
            <v>T2</v>
          </cell>
          <cell r="B2225">
            <v>2232</v>
          </cell>
          <cell r="C2225" t="str">
            <v>4.02</v>
          </cell>
          <cell r="D2225">
            <v>328474</v>
          </cell>
          <cell r="E2225" t="str">
            <v>기층공</v>
          </cell>
          <cell r="H2225">
            <v>0</v>
          </cell>
          <cell r="I2225">
            <v>0</v>
          </cell>
          <cell r="J2225">
            <v>0</v>
          </cell>
          <cell r="K2225">
            <v>0</v>
          </cell>
        </row>
        <row r="2226">
          <cell r="A2226" t="str">
            <v>D01333</v>
          </cell>
          <cell r="B2226">
            <v>3468</v>
          </cell>
          <cell r="C2226" t="str">
            <v>a</v>
          </cell>
          <cell r="D2226">
            <v>328602</v>
          </cell>
          <cell r="E2226" t="str">
            <v>프라임코팅</v>
          </cell>
          <cell r="F2226" t="str">
            <v>(MC-1,75ℓ/a)</v>
          </cell>
          <cell r="G2226" t="str">
            <v>ａ</v>
          </cell>
          <cell r="H2226">
            <v>14343</v>
          </cell>
          <cell r="I2226">
            <v>8000</v>
          </cell>
          <cell r="J2226">
            <v>10000</v>
          </cell>
          <cell r="K2226">
            <v>0</v>
          </cell>
        </row>
        <row r="2227">
          <cell r="A2227" t="str">
            <v>M00347</v>
          </cell>
          <cell r="B2227">
            <v>166390</v>
          </cell>
          <cell r="C2227" t="str">
            <v>b</v>
          </cell>
          <cell r="D2227">
            <v>328730</v>
          </cell>
          <cell r="E2227" t="str">
            <v>기층아스콘</v>
          </cell>
          <cell r="G2227" t="str">
            <v>TON</v>
          </cell>
          <cell r="H2227">
            <v>25736</v>
          </cell>
          <cell r="I2227">
            <v>15000</v>
          </cell>
          <cell r="J2227">
            <v>26000</v>
          </cell>
          <cell r="K2227">
            <v>0</v>
          </cell>
        </row>
        <row r="2228">
          <cell r="A2228" t="str">
            <v>T1</v>
          </cell>
          <cell r="B2228">
            <v>2231</v>
          </cell>
          <cell r="C2228" t="str">
            <v>c</v>
          </cell>
          <cell r="D2228">
            <v>328858</v>
          </cell>
          <cell r="E2228" t="str">
            <v>기층아스콘포설다짐</v>
          </cell>
          <cell r="H2228">
            <v>0</v>
          </cell>
          <cell r="I2228">
            <v>0</v>
          </cell>
          <cell r="J2228">
            <v>0</v>
          </cell>
          <cell r="K2228">
            <v>0</v>
          </cell>
        </row>
        <row r="2229">
          <cell r="A2229" t="str">
            <v>D01891</v>
          </cell>
          <cell r="B2229">
            <v>73</v>
          </cell>
          <cell r="D2229">
            <v>328986</v>
          </cell>
          <cell r="E2229" t="str">
            <v>기층아스콘포설및다짐</v>
          </cell>
          <cell r="F2229" t="str">
            <v>(T=10㎝)</v>
          </cell>
          <cell r="G2229" t="str">
            <v>ａ</v>
          </cell>
          <cell r="H2229">
            <v>80191</v>
          </cell>
          <cell r="I2229">
            <v>40000</v>
          </cell>
          <cell r="J2229">
            <v>58000</v>
          </cell>
          <cell r="K2229">
            <v>0</v>
          </cell>
        </row>
        <row r="2230">
          <cell r="A2230" t="str">
            <v>D01035</v>
          </cell>
          <cell r="B2230">
            <v>3120</v>
          </cell>
          <cell r="D2230">
            <v>329114</v>
          </cell>
          <cell r="E2230" t="str">
            <v>기층아스콘포설및다짐</v>
          </cell>
          <cell r="F2230" t="str">
            <v>(T=20㎝)</v>
          </cell>
          <cell r="G2230" t="str">
            <v>ａ</v>
          </cell>
          <cell r="H2230">
            <v>160382</v>
          </cell>
          <cell r="I2230">
            <v>90000</v>
          </cell>
          <cell r="J2230">
            <v>129920</v>
          </cell>
          <cell r="K2230">
            <v>0</v>
          </cell>
        </row>
        <row r="2231">
          <cell r="A2231" t="str">
            <v>D02684</v>
          </cell>
          <cell r="B2231">
            <v>263</v>
          </cell>
          <cell r="D2231">
            <v>329242</v>
          </cell>
          <cell r="E2231" t="str">
            <v>기층아스콘포설및다짐</v>
          </cell>
          <cell r="F2231" t="str">
            <v>(T=25㎝)</v>
          </cell>
          <cell r="G2231" t="str">
            <v>ａ</v>
          </cell>
          <cell r="H2231">
            <v>206933</v>
          </cell>
          <cell r="I2231">
            <v>120000</v>
          </cell>
          <cell r="J2231">
            <v>162400</v>
          </cell>
          <cell r="K2231">
            <v>0</v>
          </cell>
        </row>
        <row r="2232">
          <cell r="A2232" t="str">
            <v>E1</v>
          </cell>
          <cell r="B2232">
            <v>0</v>
          </cell>
          <cell r="C2232" t="str">
            <v>소계</v>
          </cell>
          <cell r="D2232">
            <v>329370</v>
          </cell>
          <cell r="H2232">
            <v>0</v>
          </cell>
          <cell r="I2232">
            <v>0</v>
          </cell>
          <cell r="J2232">
            <v>0</v>
          </cell>
          <cell r="K2232">
            <v>0</v>
          </cell>
        </row>
        <row r="2233">
          <cell r="A2233" t="str">
            <v>E2</v>
          </cell>
          <cell r="B2233">
            <v>0</v>
          </cell>
          <cell r="C2233" t="str">
            <v>계</v>
          </cell>
          <cell r="D2233">
            <v>329498</v>
          </cell>
          <cell r="H2233">
            <v>0</v>
          </cell>
          <cell r="I2233">
            <v>0</v>
          </cell>
          <cell r="J2233">
            <v>0</v>
          </cell>
          <cell r="K2233">
            <v>0</v>
          </cell>
        </row>
        <row r="2234">
          <cell r="A2234" t="str">
            <v>T2</v>
          </cell>
          <cell r="B2234">
            <v>2240</v>
          </cell>
          <cell r="C2234" t="str">
            <v>4.03</v>
          </cell>
          <cell r="D2234">
            <v>329626</v>
          </cell>
          <cell r="E2234" t="str">
            <v>표층공</v>
          </cell>
          <cell r="H2234">
            <v>0</v>
          </cell>
          <cell r="I2234">
            <v>0</v>
          </cell>
          <cell r="J2234">
            <v>0</v>
          </cell>
          <cell r="K2234">
            <v>0</v>
          </cell>
        </row>
        <row r="2235">
          <cell r="A2235" t="str">
            <v>D01332</v>
          </cell>
          <cell r="B2235">
            <v>5614</v>
          </cell>
          <cell r="C2235" t="str">
            <v>a</v>
          </cell>
          <cell r="D2235">
            <v>329754</v>
          </cell>
          <cell r="E2235" t="str">
            <v>택코팅</v>
          </cell>
          <cell r="G2235" t="str">
            <v>ａ</v>
          </cell>
          <cell r="H2235">
            <v>10627</v>
          </cell>
          <cell r="I2235">
            <v>6000</v>
          </cell>
          <cell r="J2235">
            <v>8000</v>
          </cell>
          <cell r="K2235">
            <v>0</v>
          </cell>
        </row>
        <row r="2236">
          <cell r="A2236" t="str">
            <v>M00348</v>
          </cell>
          <cell r="B2236">
            <v>48938</v>
          </cell>
          <cell r="C2236" t="str">
            <v>b</v>
          </cell>
          <cell r="D2236">
            <v>329882</v>
          </cell>
          <cell r="E2236" t="str">
            <v>표층아스콘</v>
          </cell>
          <cell r="G2236" t="str">
            <v>TON</v>
          </cell>
          <cell r="H2236">
            <v>30218</v>
          </cell>
          <cell r="I2236">
            <v>20000</v>
          </cell>
          <cell r="J2236">
            <v>30000</v>
          </cell>
          <cell r="K2236">
            <v>0</v>
          </cell>
        </row>
        <row r="2237">
          <cell r="A2237" t="str">
            <v>T1</v>
          </cell>
          <cell r="B2237">
            <v>2239</v>
          </cell>
          <cell r="C2237" t="str">
            <v>c</v>
          </cell>
          <cell r="D2237">
            <v>330010</v>
          </cell>
          <cell r="E2237" t="str">
            <v>표층아스콘포설다짐</v>
          </cell>
          <cell r="H2237">
            <v>0</v>
          </cell>
          <cell r="I2237">
            <v>0</v>
          </cell>
          <cell r="J2237">
            <v>0</v>
          </cell>
          <cell r="K2237">
            <v>0</v>
          </cell>
        </row>
        <row r="2238">
          <cell r="A2238" t="str">
            <v>D00639</v>
          </cell>
          <cell r="B2238">
            <v>3134</v>
          </cell>
          <cell r="D2238">
            <v>330138</v>
          </cell>
          <cell r="E2238" t="str">
            <v>표층아스콘포설및다짐</v>
          </cell>
          <cell r="F2238" t="str">
            <v>(T=  5㎝)</v>
          </cell>
          <cell r="G2238" t="str">
            <v>ａ</v>
          </cell>
          <cell r="H2238">
            <v>56082</v>
          </cell>
          <cell r="I2238">
            <v>30000</v>
          </cell>
          <cell r="J2238">
            <v>34800</v>
          </cell>
          <cell r="K2238">
            <v>0</v>
          </cell>
        </row>
        <row r="2239">
          <cell r="A2239" t="str">
            <v>D01330</v>
          </cell>
          <cell r="B2239">
            <v>248</v>
          </cell>
          <cell r="D2239">
            <v>330266</v>
          </cell>
          <cell r="E2239" t="str">
            <v>표층아스콘포설및다짐</v>
          </cell>
          <cell r="F2239" t="str">
            <v>(T= 10㎝)</v>
          </cell>
          <cell r="G2239" t="str">
            <v>ａ</v>
          </cell>
          <cell r="H2239">
            <v>112164</v>
          </cell>
          <cell r="I2239">
            <v>50000</v>
          </cell>
          <cell r="J2239">
            <v>69600</v>
          </cell>
          <cell r="K2239">
            <v>0</v>
          </cell>
        </row>
        <row r="2240">
          <cell r="A2240" t="str">
            <v>E1</v>
          </cell>
          <cell r="B2240">
            <v>0</v>
          </cell>
          <cell r="C2240" t="str">
            <v>소계</v>
          </cell>
          <cell r="D2240">
            <v>330394</v>
          </cell>
          <cell r="H2240">
            <v>0</v>
          </cell>
          <cell r="I2240">
            <v>0</v>
          </cell>
          <cell r="J2240">
            <v>0</v>
          </cell>
          <cell r="K2240">
            <v>0</v>
          </cell>
        </row>
        <row r="2241">
          <cell r="A2241" t="str">
            <v>E2</v>
          </cell>
          <cell r="B2241">
            <v>0</v>
          </cell>
          <cell r="C2241" t="str">
            <v>계</v>
          </cell>
          <cell r="D2241">
            <v>330522</v>
          </cell>
          <cell r="H2241">
            <v>0</v>
          </cell>
          <cell r="I2241">
            <v>0</v>
          </cell>
          <cell r="J2241">
            <v>0</v>
          </cell>
          <cell r="K2241">
            <v>0</v>
          </cell>
        </row>
        <row r="2242">
          <cell r="A2242" t="str">
            <v>D02070</v>
          </cell>
          <cell r="B2242">
            <v>317</v>
          </cell>
          <cell r="C2242" t="str">
            <v>4.04</v>
          </cell>
          <cell r="D2242">
            <v>330714</v>
          </cell>
          <cell r="E2242" t="str">
            <v>교면포장</v>
          </cell>
          <cell r="F2242" t="str">
            <v>(T=  8cm)</v>
          </cell>
          <cell r="G2242" t="str">
            <v>ａ</v>
          </cell>
          <cell r="H2242">
            <v>116754</v>
          </cell>
          <cell r="I2242">
            <v>90000</v>
          </cell>
          <cell r="J2242">
            <v>92800</v>
          </cell>
          <cell r="K2242">
            <v>0</v>
          </cell>
        </row>
        <row r="2243">
          <cell r="A2243" t="str">
            <v>T2</v>
          </cell>
          <cell r="B2243">
            <v>2248</v>
          </cell>
          <cell r="C2243" t="str">
            <v>4.05</v>
          </cell>
          <cell r="D2243">
            <v>330778</v>
          </cell>
          <cell r="E2243" t="str">
            <v>콘크리트포장</v>
          </cell>
          <cell r="H2243">
            <v>0</v>
          </cell>
          <cell r="I2243">
            <v>0</v>
          </cell>
          <cell r="J2243">
            <v>0</v>
          </cell>
          <cell r="K2243">
            <v>0</v>
          </cell>
        </row>
        <row r="2244">
          <cell r="A2244" t="str">
            <v>D01198</v>
          </cell>
          <cell r="B2244">
            <v>6805</v>
          </cell>
          <cell r="D2244">
            <v>330906</v>
          </cell>
          <cell r="E2244" t="str">
            <v>콘크리트구입및포장</v>
          </cell>
          <cell r="F2244" t="str">
            <v>(T= 20CM : 인력)</v>
          </cell>
          <cell r="G2244" t="str">
            <v>M2</v>
          </cell>
          <cell r="H2244">
            <v>16333</v>
          </cell>
          <cell r="I2244">
            <v>10000</v>
          </cell>
          <cell r="J2244">
            <v>12000</v>
          </cell>
          <cell r="K2244">
            <v>0</v>
          </cell>
        </row>
        <row r="2245">
          <cell r="A2245" t="str">
            <v>D00072</v>
          </cell>
          <cell r="B2245">
            <v>2037</v>
          </cell>
          <cell r="D2245">
            <v>331034</v>
          </cell>
          <cell r="E2245" t="str">
            <v>합판거푸집</v>
          </cell>
          <cell r="F2245" t="str">
            <v>(합판 4회)</v>
          </cell>
          <cell r="G2245" t="str">
            <v>M2</v>
          </cell>
          <cell r="H2245">
            <v>16534</v>
          </cell>
          <cell r="I2245">
            <v>16000</v>
          </cell>
          <cell r="J2245">
            <v>18000</v>
          </cell>
          <cell r="K2245">
            <v>0</v>
          </cell>
        </row>
        <row r="2246">
          <cell r="A2246" t="str">
            <v>D02543</v>
          </cell>
          <cell r="B2246">
            <v>6635</v>
          </cell>
          <cell r="D2246">
            <v>331162</v>
          </cell>
          <cell r="E2246" t="str">
            <v>부체도로용줄눈</v>
          </cell>
          <cell r="F2246" t="str">
            <v>(200 x 15MM)</v>
          </cell>
          <cell r="G2246" t="str">
            <v>M</v>
          </cell>
          <cell r="H2246">
            <v>933</v>
          </cell>
          <cell r="I2246">
            <v>900</v>
          </cell>
          <cell r="J2246">
            <v>5000</v>
          </cell>
          <cell r="K2246">
            <v>0</v>
          </cell>
        </row>
        <row r="2247">
          <cell r="A2247" t="str">
            <v>D01116</v>
          </cell>
          <cell r="B2247">
            <v>34026</v>
          </cell>
          <cell r="D2247">
            <v>331290</v>
          </cell>
          <cell r="E2247" t="str">
            <v>비닐깔기</v>
          </cell>
          <cell r="F2247" t="str">
            <v>t=0.1mm</v>
          </cell>
          <cell r="G2247" t="str">
            <v>M2</v>
          </cell>
          <cell r="H2247">
            <v>519</v>
          </cell>
          <cell r="I2247">
            <v>300</v>
          </cell>
          <cell r="J2247">
            <v>300</v>
          </cell>
          <cell r="K2247">
            <v>0</v>
          </cell>
        </row>
        <row r="2248">
          <cell r="A2248" t="str">
            <v>D02753</v>
          </cell>
          <cell r="B2248">
            <v>32653</v>
          </cell>
          <cell r="D2248">
            <v>331354</v>
          </cell>
          <cell r="E2248" t="str">
            <v>와이어매쉬포설</v>
          </cell>
          <cell r="F2248" t="str">
            <v>150x150</v>
          </cell>
          <cell r="G2248" t="str">
            <v>M2</v>
          </cell>
          <cell r="H2248">
            <v>1706</v>
          </cell>
          <cell r="I2248">
            <v>800</v>
          </cell>
          <cell r="J2248">
            <v>1000</v>
          </cell>
          <cell r="K2248">
            <v>0</v>
          </cell>
        </row>
        <row r="2249">
          <cell r="A2249" t="str">
            <v>E2</v>
          </cell>
          <cell r="B2249">
            <v>0</v>
          </cell>
          <cell r="C2249" t="str">
            <v>계</v>
          </cell>
          <cell r="D2249">
            <v>331418</v>
          </cell>
          <cell r="H2249">
            <v>0</v>
          </cell>
          <cell r="I2249">
            <v>0</v>
          </cell>
          <cell r="J2249">
            <v>0</v>
          </cell>
          <cell r="K2249">
            <v>0</v>
          </cell>
        </row>
        <row r="2250">
          <cell r="A2250" t="str">
            <v>E4</v>
          </cell>
          <cell r="B2250">
            <v>0</v>
          </cell>
          <cell r="C2250" t="str">
            <v>총계</v>
          </cell>
          <cell r="D2250">
            <v>331546</v>
          </cell>
          <cell r="H2250">
            <v>0</v>
          </cell>
          <cell r="I2250">
            <v>0</v>
          </cell>
          <cell r="J2250">
            <v>0</v>
          </cell>
          <cell r="K2250">
            <v>0</v>
          </cell>
        </row>
        <row r="2251">
          <cell r="A2251" t="str">
            <v>T4</v>
          </cell>
          <cell r="B2251">
            <v>2320</v>
          </cell>
          <cell r="C2251" t="str">
            <v>5</v>
          </cell>
          <cell r="D2251">
            <v>331674</v>
          </cell>
          <cell r="E2251" t="str">
            <v>교통안전시설공</v>
          </cell>
          <cell r="H2251">
            <v>0</v>
          </cell>
          <cell r="I2251">
            <v>0</v>
          </cell>
          <cell r="J2251">
            <v>0</v>
          </cell>
          <cell r="K2251">
            <v>0</v>
          </cell>
        </row>
        <row r="2252">
          <cell r="A2252" t="str">
            <v>T2</v>
          </cell>
          <cell r="B2252">
            <v>2275</v>
          </cell>
          <cell r="C2252" t="str">
            <v>5.01</v>
          </cell>
          <cell r="D2252">
            <v>331802</v>
          </cell>
          <cell r="E2252" t="str">
            <v>표지판</v>
          </cell>
          <cell r="H2252">
            <v>0</v>
          </cell>
          <cell r="I2252">
            <v>0</v>
          </cell>
          <cell r="J2252">
            <v>0</v>
          </cell>
          <cell r="K2252">
            <v>0</v>
          </cell>
        </row>
        <row r="2253">
          <cell r="A2253" t="str">
            <v>T1</v>
          </cell>
          <cell r="B2253">
            <v>2260</v>
          </cell>
          <cell r="C2253" t="str">
            <v>a</v>
          </cell>
          <cell r="D2253">
            <v>331930</v>
          </cell>
          <cell r="E2253" t="str">
            <v>교통표지판</v>
          </cell>
          <cell r="H2253">
            <v>0</v>
          </cell>
          <cell r="I2253">
            <v>0</v>
          </cell>
          <cell r="J2253">
            <v>0</v>
          </cell>
          <cell r="K2253">
            <v>0</v>
          </cell>
        </row>
        <row r="2254">
          <cell r="A2254" t="str">
            <v>D02729</v>
          </cell>
          <cell r="B2254">
            <v>27</v>
          </cell>
          <cell r="D2254">
            <v>332058</v>
          </cell>
          <cell r="E2254" t="str">
            <v>원형표지판</v>
          </cell>
          <cell r="F2254" t="str">
            <v>(Φ900MM)</v>
          </cell>
          <cell r="G2254" t="str">
            <v>EA</v>
          </cell>
          <cell r="H2254">
            <v>145950</v>
          </cell>
          <cell r="I2254">
            <v>145000</v>
          </cell>
          <cell r="J2254">
            <v>180000</v>
          </cell>
          <cell r="K2254">
            <v>0</v>
          </cell>
        </row>
        <row r="2255">
          <cell r="A2255" t="str">
            <v>D02579</v>
          </cell>
          <cell r="B2255">
            <v>10</v>
          </cell>
          <cell r="D2255">
            <v>332186</v>
          </cell>
          <cell r="E2255" t="str">
            <v>이중표지판(삼각)</v>
          </cell>
          <cell r="G2255" t="str">
            <v>EA</v>
          </cell>
          <cell r="H2255">
            <v>249956</v>
          </cell>
          <cell r="I2255">
            <v>249000</v>
          </cell>
          <cell r="J2255">
            <v>250000</v>
          </cell>
          <cell r="K2255">
            <v>0</v>
          </cell>
        </row>
        <row r="2256">
          <cell r="A2256" t="str">
            <v>D03264</v>
          </cell>
          <cell r="B2256">
            <v>7</v>
          </cell>
          <cell r="D2256">
            <v>332314</v>
          </cell>
          <cell r="E2256" t="str">
            <v>이중표지판(원형)</v>
          </cell>
          <cell r="G2256" t="str">
            <v>EA</v>
          </cell>
          <cell r="H2256">
            <v>249956</v>
          </cell>
          <cell r="I2256">
            <v>249000</v>
          </cell>
          <cell r="J2256">
            <v>250000</v>
          </cell>
          <cell r="K2256">
            <v>0</v>
          </cell>
        </row>
        <row r="2257">
          <cell r="A2257" t="str">
            <v>D02578</v>
          </cell>
          <cell r="B2257">
            <v>41</v>
          </cell>
          <cell r="D2257">
            <v>332442</v>
          </cell>
          <cell r="E2257" t="str">
            <v>삼각표지판</v>
          </cell>
          <cell r="F2257" t="str">
            <v>(1변120cm)</v>
          </cell>
          <cell r="G2257" t="str">
            <v>EA</v>
          </cell>
          <cell r="H2257">
            <v>145950</v>
          </cell>
          <cell r="I2257">
            <v>145000</v>
          </cell>
          <cell r="J2257">
            <v>180000</v>
          </cell>
          <cell r="K2257">
            <v>0</v>
          </cell>
        </row>
        <row r="2258">
          <cell r="A2258" t="str">
            <v>D02731</v>
          </cell>
          <cell r="B2258">
            <v>2</v>
          </cell>
          <cell r="D2258">
            <v>332570</v>
          </cell>
          <cell r="E2258" t="str">
            <v>팔각표지판</v>
          </cell>
          <cell r="G2258" t="str">
            <v>EA</v>
          </cell>
          <cell r="H2258">
            <v>126650</v>
          </cell>
          <cell r="I2258">
            <v>126000</v>
          </cell>
          <cell r="J2258">
            <v>180000</v>
          </cell>
          <cell r="K2258">
            <v>0</v>
          </cell>
        </row>
        <row r="2259">
          <cell r="A2259" t="str">
            <v>D03265</v>
          </cell>
          <cell r="B2259">
            <v>2</v>
          </cell>
          <cell r="D2259">
            <v>332698</v>
          </cell>
          <cell r="E2259" t="str">
            <v>삼각보조표지판</v>
          </cell>
          <cell r="F2259" t="str">
            <v>삼각+보조</v>
          </cell>
          <cell r="G2259" t="str">
            <v>EA</v>
          </cell>
          <cell r="H2259">
            <v>209956</v>
          </cell>
          <cell r="I2259">
            <v>200000</v>
          </cell>
          <cell r="J2259">
            <v>200000</v>
          </cell>
          <cell r="K2259">
            <v>0</v>
          </cell>
        </row>
        <row r="2260">
          <cell r="A2260" t="str">
            <v>D02730</v>
          </cell>
          <cell r="B2260">
            <v>14</v>
          </cell>
          <cell r="D2260">
            <v>332826</v>
          </cell>
          <cell r="E2260" t="str">
            <v>원형표지판</v>
          </cell>
          <cell r="F2260" t="str">
            <v>(Φ900MM:부착식)</v>
          </cell>
          <cell r="G2260" t="str">
            <v>EA</v>
          </cell>
          <cell r="H2260">
            <v>78225</v>
          </cell>
          <cell r="I2260">
            <v>78000</v>
          </cell>
          <cell r="J2260">
            <v>150000</v>
          </cell>
          <cell r="K2260">
            <v>0</v>
          </cell>
        </row>
        <row r="2261">
          <cell r="A2261" t="str">
            <v>E1</v>
          </cell>
          <cell r="B2261">
            <v>0</v>
          </cell>
          <cell r="C2261" t="str">
            <v>소계</v>
          </cell>
          <cell r="D2261">
            <v>333082</v>
          </cell>
          <cell r="H2261">
            <v>0</v>
          </cell>
          <cell r="I2261">
            <v>0</v>
          </cell>
          <cell r="J2261">
            <v>0</v>
          </cell>
          <cell r="K2261">
            <v>0</v>
          </cell>
        </row>
        <row r="2262">
          <cell r="A2262" t="str">
            <v>T1</v>
          </cell>
          <cell r="B2262">
            <v>2274</v>
          </cell>
          <cell r="C2262" t="str">
            <v>b</v>
          </cell>
          <cell r="D2262">
            <v>333210</v>
          </cell>
          <cell r="E2262" t="str">
            <v>안내표지판</v>
          </cell>
          <cell r="H2262">
            <v>0</v>
          </cell>
          <cell r="I2262">
            <v>0</v>
          </cell>
          <cell r="J2262">
            <v>0</v>
          </cell>
          <cell r="K2262">
            <v>0</v>
          </cell>
        </row>
        <row r="2263">
          <cell r="A2263" t="str">
            <v>D00435</v>
          </cell>
          <cell r="B2263">
            <v>3</v>
          </cell>
          <cell r="D2263">
            <v>333338</v>
          </cell>
          <cell r="E2263" t="str">
            <v>3방향예고표지판</v>
          </cell>
          <cell r="F2263" t="str">
            <v>5000x2500:내민식</v>
          </cell>
          <cell r="G2263" t="str">
            <v>EA</v>
          </cell>
          <cell r="H2263">
            <v>7485387</v>
          </cell>
          <cell r="I2263">
            <v>6600000</v>
          </cell>
          <cell r="J2263">
            <v>6500000</v>
          </cell>
          <cell r="K2263">
            <v>0</v>
          </cell>
        </row>
        <row r="2264">
          <cell r="A2264" t="str">
            <v>D03267</v>
          </cell>
          <cell r="B2264">
            <v>4</v>
          </cell>
          <cell r="D2264">
            <v>333466</v>
          </cell>
          <cell r="E2264" t="str">
            <v>3방향표지판</v>
          </cell>
          <cell r="F2264" t="str">
            <v>5000x2500:내민식</v>
          </cell>
          <cell r="G2264" t="str">
            <v>EA</v>
          </cell>
          <cell r="H2264">
            <v>7235387</v>
          </cell>
          <cell r="I2264">
            <v>6700000</v>
          </cell>
          <cell r="J2264">
            <v>6700000</v>
          </cell>
          <cell r="K2264">
            <v>0</v>
          </cell>
        </row>
        <row r="2265">
          <cell r="A2265" t="str">
            <v>D03268</v>
          </cell>
          <cell r="B2265">
            <v>5</v>
          </cell>
          <cell r="D2265">
            <v>333594</v>
          </cell>
          <cell r="E2265" t="str">
            <v>3방향표지판</v>
          </cell>
          <cell r="F2265" t="str">
            <v>4450x2200:내민식</v>
          </cell>
          <cell r="G2265" t="str">
            <v>EA</v>
          </cell>
          <cell r="H2265">
            <v>6620387</v>
          </cell>
          <cell r="I2265">
            <v>6200000</v>
          </cell>
          <cell r="J2265">
            <v>6200000</v>
          </cell>
          <cell r="K2265">
            <v>0</v>
          </cell>
        </row>
        <row r="2266">
          <cell r="A2266" t="str">
            <v>D02891</v>
          </cell>
          <cell r="B2266">
            <v>8</v>
          </cell>
          <cell r="D2266">
            <v>333722</v>
          </cell>
          <cell r="E2266" t="str">
            <v>2방향예고표지판</v>
          </cell>
          <cell r="F2266" t="str">
            <v>4000x2500:복주식</v>
          </cell>
          <cell r="G2266" t="str">
            <v>EA</v>
          </cell>
          <cell r="H2266">
            <v>3511428</v>
          </cell>
          <cell r="I2266">
            <v>3000000</v>
          </cell>
          <cell r="J2266">
            <v>2800000</v>
          </cell>
          <cell r="K2266">
            <v>0</v>
          </cell>
        </row>
        <row r="2267">
          <cell r="A2267" t="str">
            <v>D03269</v>
          </cell>
          <cell r="B2267">
            <v>12</v>
          </cell>
          <cell r="D2267">
            <v>333850</v>
          </cell>
          <cell r="E2267" t="str">
            <v>2방향표지판</v>
          </cell>
          <cell r="F2267" t="str">
            <v>4000x2500:복주식</v>
          </cell>
          <cell r="G2267" t="str">
            <v>EA</v>
          </cell>
          <cell r="H2267">
            <v>3511428</v>
          </cell>
          <cell r="I2267">
            <v>3000000</v>
          </cell>
          <cell r="J2267">
            <v>2800000</v>
          </cell>
          <cell r="K2267">
            <v>0</v>
          </cell>
        </row>
        <row r="2268">
          <cell r="A2268" t="str">
            <v>D02244</v>
          </cell>
          <cell r="B2268">
            <v>10</v>
          </cell>
          <cell r="D2268">
            <v>333978</v>
          </cell>
          <cell r="E2268" t="str">
            <v>2방향표지판</v>
          </cell>
          <cell r="F2268" t="str">
            <v>3600x2200:편지식</v>
          </cell>
          <cell r="G2268" t="str">
            <v>EA</v>
          </cell>
          <cell r="H2268">
            <v>4288580</v>
          </cell>
          <cell r="I2268">
            <v>4000000</v>
          </cell>
          <cell r="J2268">
            <v>4300000</v>
          </cell>
          <cell r="K2268">
            <v>0</v>
          </cell>
        </row>
        <row r="2269">
          <cell r="A2269" t="str">
            <v>D03276</v>
          </cell>
          <cell r="B2269">
            <v>4</v>
          </cell>
          <cell r="D2269">
            <v>334106</v>
          </cell>
          <cell r="E2269" t="str">
            <v>이상기후일때감속표지</v>
          </cell>
          <cell r="F2269" t="str">
            <v>2600x1450:복주식</v>
          </cell>
          <cell r="G2269" t="str">
            <v>EA</v>
          </cell>
          <cell r="H2269">
            <v>1764270</v>
          </cell>
          <cell r="I2269">
            <v>1700000</v>
          </cell>
          <cell r="J2269">
            <v>2000000</v>
          </cell>
          <cell r="K2269">
            <v>0</v>
          </cell>
        </row>
        <row r="2270">
          <cell r="A2270" t="str">
            <v>D03274</v>
          </cell>
          <cell r="B2270">
            <v>2</v>
          </cell>
          <cell r="D2270">
            <v>334234</v>
          </cell>
          <cell r="E2270" t="str">
            <v>하천표지판</v>
          </cell>
          <cell r="F2270" t="str">
            <v>2500x1650:복주식</v>
          </cell>
          <cell r="G2270" t="str">
            <v>EA</v>
          </cell>
          <cell r="H2270">
            <v>1544270</v>
          </cell>
          <cell r="I2270">
            <v>1500000</v>
          </cell>
          <cell r="J2270">
            <v>2000000</v>
          </cell>
          <cell r="K2270">
            <v>0</v>
          </cell>
        </row>
        <row r="2271">
          <cell r="A2271" t="str">
            <v>D03275</v>
          </cell>
          <cell r="B2271">
            <v>2</v>
          </cell>
          <cell r="D2271">
            <v>334362</v>
          </cell>
          <cell r="E2271" t="str">
            <v>군계표지판</v>
          </cell>
          <cell r="F2271" t="str">
            <v>3000x2000:복주식</v>
          </cell>
          <cell r="G2271" t="str">
            <v>EA</v>
          </cell>
          <cell r="H2271">
            <v>2714270</v>
          </cell>
          <cell r="I2271">
            <v>2700000</v>
          </cell>
          <cell r="J2271">
            <v>1500000</v>
          </cell>
          <cell r="K2271">
            <v>0</v>
          </cell>
        </row>
        <row r="2272">
          <cell r="A2272" t="str">
            <v>D03272</v>
          </cell>
          <cell r="B2272">
            <v>6</v>
          </cell>
          <cell r="D2272">
            <v>334490</v>
          </cell>
          <cell r="E2272" t="str">
            <v>나가는곳표지판</v>
          </cell>
          <cell r="F2272" t="str">
            <v>3000x1200:복주식</v>
          </cell>
          <cell r="G2272" t="str">
            <v>EA</v>
          </cell>
          <cell r="H2272">
            <v>1814270</v>
          </cell>
          <cell r="I2272">
            <v>1800000</v>
          </cell>
          <cell r="J2272">
            <v>1000000</v>
          </cell>
          <cell r="K2272">
            <v>0</v>
          </cell>
        </row>
        <row r="2273">
          <cell r="A2273" t="str">
            <v>D03273</v>
          </cell>
          <cell r="B2273">
            <v>2</v>
          </cell>
          <cell r="D2273">
            <v>334554</v>
          </cell>
          <cell r="E2273" t="str">
            <v>교량표지판</v>
          </cell>
          <cell r="F2273" t="str">
            <v>2500x1650:복주식</v>
          </cell>
          <cell r="G2273" t="str">
            <v>EA</v>
          </cell>
          <cell r="H2273">
            <v>1544270</v>
          </cell>
          <cell r="I2273">
            <v>1500000</v>
          </cell>
          <cell r="J2273">
            <v>1000000</v>
          </cell>
          <cell r="K2273">
            <v>0</v>
          </cell>
        </row>
        <row r="2274">
          <cell r="A2274" t="str">
            <v>D03271</v>
          </cell>
          <cell r="B2274">
            <v>6</v>
          </cell>
          <cell r="D2274">
            <v>334586</v>
          </cell>
          <cell r="E2274" t="str">
            <v>2지명방향및방면표지</v>
          </cell>
          <cell r="F2274" t="str">
            <v>3400x950:복주식</v>
          </cell>
          <cell r="G2274" t="str">
            <v>EA</v>
          </cell>
          <cell r="H2274">
            <v>1145554</v>
          </cell>
          <cell r="I2274">
            <v>1100000</v>
          </cell>
          <cell r="J2274">
            <v>1000000</v>
          </cell>
          <cell r="K2274">
            <v>0</v>
          </cell>
        </row>
        <row r="2275">
          <cell r="A2275" t="str">
            <v>E1</v>
          </cell>
          <cell r="B2275">
            <v>0</v>
          </cell>
          <cell r="C2275" t="str">
            <v>소계</v>
          </cell>
          <cell r="D2275">
            <v>334618</v>
          </cell>
          <cell r="H2275">
            <v>0</v>
          </cell>
          <cell r="I2275">
            <v>0</v>
          </cell>
          <cell r="J2275">
            <v>0</v>
          </cell>
          <cell r="K2275">
            <v>0</v>
          </cell>
        </row>
        <row r="2276">
          <cell r="A2276" t="str">
            <v>E2</v>
          </cell>
          <cell r="B2276">
            <v>0</v>
          </cell>
          <cell r="C2276" t="str">
            <v>계</v>
          </cell>
          <cell r="D2276">
            <v>334746</v>
          </cell>
          <cell r="H2276">
            <v>0</v>
          </cell>
          <cell r="I2276">
            <v>0</v>
          </cell>
          <cell r="J2276">
            <v>0</v>
          </cell>
          <cell r="K2276">
            <v>0</v>
          </cell>
        </row>
        <row r="2277">
          <cell r="A2277" t="str">
            <v>T2</v>
          </cell>
          <cell r="B2277">
            <v>2288</v>
          </cell>
          <cell r="C2277" t="str">
            <v>5.02</v>
          </cell>
          <cell r="D2277">
            <v>334874</v>
          </cell>
          <cell r="E2277" t="str">
            <v>시선유도표지</v>
          </cell>
          <cell r="H2277">
            <v>0</v>
          </cell>
          <cell r="I2277">
            <v>0</v>
          </cell>
          <cell r="J2277">
            <v>0</v>
          </cell>
          <cell r="K2277">
            <v>0</v>
          </cell>
        </row>
        <row r="2278">
          <cell r="A2278" t="str">
            <v>T1</v>
          </cell>
          <cell r="B2278">
            <v>2282</v>
          </cell>
          <cell r="C2278" t="str">
            <v>a</v>
          </cell>
          <cell r="D2278">
            <v>335002</v>
          </cell>
          <cell r="E2278" t="str">
            <v>데리네이터</v>
          </cell>
          <cell r="H2278">
            <v>0</v>
          </cell>
          <cell r="I2278">
            <v>0</v>
          </cell>
          <cell r="J2278">
            <v>0</v>
          </cell>
          <cell r="K2278">
            <v>0</v>
          </cell>
        </row>
        <row r="2279">
          <cell r="A2279" t="str">
            <v>D00868</v>
          </cell>
          <cell r="B2279">
            <v>141</v>
          </cell>
          <cell r="D2279">
            <v>335130</v>
          </cell>
          <cell r="E2279" t="str">
            <v>데리네이터</v>
          </cell>
          <cell r="F2279" t="str">
            <v>토 공 용</v>
          </cell>
          <cell r="G2279" t="str">
            <v>EA</v>
          </cell>
          <cell r="H2279">
            <v>7875</v>
          </cell>
          <cell r="I2279">
            <v>4000</v>
          </cell>
          <cell r="J2279">
            <v>18000</v>
          </cell>
          <cell r="K2279">
            <v>0</v>
          </cell>
        </row>
        <row r="2280">
          <cell r="A2280" t="str">
            <v>D00867</v>
          </cell>
          <cell r="B2280">
            <v>125</v>
          </cell>
          <cell r="D2280">
            <v>335258</v>
          </cell>
          <cell r="E2280" t="str">
            <v>데리네이터</v>
          </cell>
          <cell r="F2280" t="str">
            <v>교 량 용</v>
          </cell>
          <cell r="G2280" t="str">
            <v>EA</v>
          </cell>
          <cell r="H2280">
            <v>6825</v>
          </cell>
          <cell r="I2280">
            <v>4000</v>
          </cell>
          <cell r="J2280">
            <v>16000</v>
          </cell>
          <cell r="K2280">
            <v>0</v>
          </cell>
        </row>
        <row r="2281">
          <cell r="A2281" t="str">
            <v>D00869</v>
          </cell>
          <cell r="B2281">
            <v>52</v>
          </cell>
          <cell r="D2281">
            <v>335386</v>
          </cell>
          <cell r="E2281" t="str">
            <v>데리네이터</v>
          </cell>
          <cell r="F2281" t="str">
            <v>옹 벽 용</v>
          </cell>
          <cell r="G2281" t="str">
            <v>EA</v>
          </cell>
          <cell r="H2281">
            <v>6825</v>
          </cell>
          <cell r="I2281">
            <v>4000</v>
          </cell>
          <cell r="J2281">
            <v>16000</v>
          </cell>
          <cell r="K2281">
            <v>0</v>
          </cell>
        </row>
        <row r="2282">
          <cell r="A2282" t="str">
            <v>D00866</v>
          </cell>
          <cell r="B2282">
            <v>1636</v>
          </cell>
          <cell r="D2282">
            <v>335514</v>
          </cell>
          <cell r="E2282" t="str">
            <v>데리네이터</v>
          </cell>
          <cell r="F2282" t="str">
            <v>가드레일용</v>
          </cell>
          <cell r="G2282" t="str">
            <v>EA</v>
          </cell>
          <cell r="H2282">
            <v>8925</v>
          </cell>
          <cell r="I2282">
            <v>4000</v>
          </cell>
          <cell r="J2282">
            <v>16000</v>
          </cell>
          <cell r="K2282">
            <v>0</v>
          </cell>
        </row>
        <row r="2283">
          <cell r="A2283" t="str">
            <v>E1</v>
          </cell>
          <cell r="B2283">
            <v>0</v>
          </cell>
          <cell r="C2283" t="str">
            <v>소계</v>
          </cell>
          <cell r="D2283">
            <v>335642</v>
          </cell>
          <cell r="H2283">
            <v>0</v>
          </cell>
          <cell r="I2283">
            <v>0</v>
          </cell>
          <cell r="J2283">
            <v>0</v>
          </cell>
          <cell r="K2283">
            <v>0</v>
          </cell>
        </row>
        <row r="2284">
          <cell r="A2284" t="str">
            <v>T1</v>
          </cell>
          <cell r="B2284">
            <v>2286</v>
          </cell>
          <cell r="C2284" t="str">
            <v>b</v>
          </cell>
          <cell r="D2284">
            <v>335770</v>
          </cell>
          <cell r="E2284" t="str">
            <v>도로표지병</v>
          </cell>
          <cell r="H2284">
            <v>0</v>
          </cell>
          <cell r="I2284">
            <v>0</v>
          </cell>
          <cell r="J2284">
            <v>0</v>
          </cell>
          <cell r="K2284">
            <v>0</v>
          </cell>
        </row>
        <row r="2285">
          <cell r="A2285" t="str">
            <v>D02742</v>
          </cell>
          <cell r="B2285">
            <v>3710</v>
          </cell>
          <cell r="D2285">
            <v>335898</v>
          </cell>
          <cell r="E2285" t="str">
            <v>도로표지병</v>
          </cell>
          <cell r="F2285" t="str">
            <v>(단 면)</v>
          </cell>
          <cell r="G2285" t="str">
            <v>EA</v>
          </cell>
          <cell r="H2285">
            <v>15878</v>
          </cell>
          <cell r="I2285">
            <v>9000</v>
          </cell>
          <cell r="J2285">
            <v>13000</v>
          </cell>
          <cell r="K2285">
            <v>0</v>
          </cell>
        </row>
        <row r="2286">
          <cell r="A2286" t="str">
            <v>D01991</v>
          </cell>
          <cell r="B2286">
            <v>2103</v>
          </cell>
          <cell r="D2286">
            <v>336026</v>
          </cell>
          <cell r="E2286" t="str">
            <v>도로표지병</v>
          </cell>
          <cell r="F2286" t="str">
            <v>(양 면)</v>
          </cell>
          <cell r="G2286" t="str">
            <v>EA</v>
          </cell>
          <cell r="H2286">
            <v>17246</v>
          </cell>
          <cell r="I2286">
            <v>10000</v>
          </cell>
          <cell r="J2286">
            <v>15000</v>
          </cell>
          <cell r="K2286">
            <v>0</v>
          </cell>
        </row>
        <row r="2287">
          <cell r="A2287" t="str">
            <v>E1</v>
          </cell>
          <cell r="B2287">
            <v>0</v>
          </cell>
          <cell r="C2287" t="str">
            <v>소계</v>
          </cell>
          <cell r="D2287">
            <v>336154</v>
          </cell>
          <cell r="H2287">
            <v>0</v>
          </cell>
          <cell r="I2287">
            <v>0</v>
          </cell>
          <cell r="J2287">
            <v>0</v>
          </cell>
          <cell r="K2287">
            <v>0</v>
          </cell>
        </row>
        <row r="2288">
          <cell r="A2288" t="str">
            <v>D02748</v>
          </cell>
          <cell r="B2288">
            <v>192</v>
          </cell>
          <cell r="C2288" t="str">
            <v>c</v>
          </cell>
          <cell r="D2288">
            <v>336282</v>
          </cell>
          <cell r="E2288" t="str">
            <v>갈매기표지판</v>
          </cell>
          <cell r="F2288" t="str">
            <v>(600x300:단면)</v>
          </cell>
          <cell r="G2288" t="str">
            <v>EA</v>
          </cell>
          <cell r="H2288">
            <v>168674</v>
          </cell>
          <cell r="I2288">
            <v>100000</v>
          </cell>
          <cell r="J2288">
            <v>80000</v>
          </cell>
          <cell r="K2288">
            <v>0</v>
          </cell>
        </row>
        <row r="2289">
          <cell r="A2289" t="str">
            <v>E2</v>
          </cell>
          <cell r="B2289">
            <v>0</v>
          </cell>
          <cell r="C2289" t="str">
            <v>계</v>
          </cell>
          <cell r="D2289">
            <v>336410</v>
          </cell>
          <cell r="H2289">
            <v>0</v>
          </cell>
          <cell r="I2289">
            <v>0</v>
          </cell>
          <cell r="J2289">
            <v>0</v>
          </cell>
          <cell r="K2289">
            <v>0</v>
          </cell>
        </row>
        <row r="2290">
          <cell r="A2290" t="str">
            <v>T2</v>
          </cell>
          <cell r="B2290">
            <v>2295</v>
          </cell>
          <cell r="C2290" t="str">
            <v>5.03</v>
          </cell>
          <cell r="D2290">
            <v>336538</v>
          </cell>
          <cell r="E2290" t="str">
            <v>차선도색</v>
          </cell>
          <cell r="H2290">
            <v>0</v>
          </cell>
          <cell r="I2290">
            <v>0</v>
          </cell>
          <cell r="J2290">
            <v>0</v>
          </cell>
          <cell r="K2290">
            <v>0</v>
          </cell>
        </row>
        <row r="2291">
          <cell r="A2291" t="str">
            <v>D01370</v>
          </cell>
          <cell r="B2291">
            <v>7658</v>
          </cell>
          <cell r="D2291">
            <v>336666</v>
          </cell>
          <cell r="E2291" t="str">
            <v>차선도색</v>
          </cell>
          <cell r="F2291" t="str">
            <v>백색(융착성)</v>
          </cell>
          <cell r="G2291" t="str">
            <v>M2</v>
          </cell>
          <cell r="H2291">
            <v>5038</v>
          </cell>
          <cell r="I2291">
            <v>3000</v>
          </cell>
          <cell r="J2291">
            <v>4900</v>
          </cell>
          <cell r="K2291">
            <v>0</v>
          </cell>
        </row>
        <row r="2292">
          <cell r="A2292" t="str">
            <v>D02168</v>
          </cell>
          <cell r="B2292">
            <v>3473</v>
          </cell>
          <cell r="D2292">
            <v>336794</v>
          </cell>
          <cell r="E2292" t="str">
            <v>차선도색(파선)</v>
          </cell>
          <cell r="F2292" t="str">
            <v>백색(융착성)</v>
          </cell>
          <cell r="G2292" t="str">
            <v>M2</v>
          </cell>
          <cell r="H2292">
            <v>5161</v>
          </cell>
          <cell r="I2292">
            <v>3000</v>
          </cell>
          <cell r="J2292">
            <v>4900</v>
          </cell>
          <cell r="K2292">
            <v>0</v>
          </cell>
        </row>
        <row r="2293">
          <cell r="A2293" t="str">
            <v>D01371</v>
          </cell>
          <cell r="B2293">
            <v>5214</v>
          </cell>
          <cell r="D2293">
            <v>336922</v>
          </cell>
          <cell r="E2293" t="str">
            <v>차선도색</v>
          </cell>
          <cell r="F2293" t="str">
            <v>황색(융착성)</v>
          </cell>
          <cell r="G2293" t="str">
            <v>M2</v>
          </cell>
          <cell r="H2293">
            <v>5278</v>
          </cell>
          <cell r="I2293">
            <v>3000</v>
          </cell>
          <cell r="J2293">
            <v>4900</v>
          </cell>
          <cell r="K2293">
            <v>0</v>
          </cell>
        </row>
        <row r="2294">
          <cell r="A2294" t="str">
            <v>D00779</v>
          </cell>
          <cell r="B2294">
            <v>1259</v>
          </cell>
          <cell r="D2294">
            <v>336986</v>
          </cell>
          <cell r="E2294" t="str">
            <v>차선도색</v>
          </cell>
          <cell r="F2294" t="str">
            <v>황색(상온형)</v>
          </cell>
          <cell r="G2294" t="str">
            <v>M2</v>
          </cell>
          <cell r="H2294">
            <v>1618</v>
          </cell>
          <cell r="I2294">
            <v>700</v>
          </cell>
          <cell r="J2294">
            <v>40000</v>
          </cell>
          <cell r="K2294">
            <v>0</v>
          </cell>
        </row>
        <row r="2295">
          <cell r="A2295" t="str">
            <v>D00637</v>
          </cell>
          <cell r="B2295">
            <v>3158</v>
          </cell>
          <cell r="D2295">
            <v>337018</v>
          </cell>
          <cell r="E2295" t="str">
            <v>차선도색</v>
          </cell>
          <cell r="F2295" t="str">
            <v>백색(상온형)</v>
          </cell>
          <cell r="G2295" t="str">
            <v>M2</v>
          </cell>
          <cell r="H2295">
            <v>1618</v>
          </cell>
          <cell r="I2295">
            <v>700</v>
          </cell>
          <cell r="J2295">
            <v>80000</v>
          </cell>
          <cell r="K2295">
            <v>0</v>
          </cell>
        </row>
        <row r="2296">
          <cell r="A2296" t="str">
            <v>E2</v>
          </cell>
          <cell r="B2296">
            <v>0</v>
          </cell>
          <cell r="C2296" t="str">
            <v>계</v>
          </cell>
          <cell r="D2296">
            <v>337050</v>
          </cell>
          <cell r="H2296">
            <v>0</v>
          </cell>
          <cell r="I2296">
            <v>0</v>
          </cell>
          <cell r="J2296">
            <v>0</v>
          </cell>
          <cell r="K2296">
            <v>0</v>
          </cell>
        </row>
        <row r="2297">
          <cell r="A2297" t="str">
            <v>T2</v>
          </cell>
          <cell r="B2297">
            <v>2301</v>
          </cell>
          <cell r="C2297" t="str">
            <v>5.04</v>
          </cell>
          <cell r="D2297">
            <v>337178</v>
          </cell>
          <cell r="E2297" t="str">
            <v>가드레일</v>
          </cell>
          <cell r="H2297">
            <v>0</v>
          </cell>
          <cell r="I2297">
            <v>0</v>
          </cell>
          <cell r="J2297">
            <v>0</v>
          </cell>
          <cell r="K2297">
            <v>0</v>
          </cell>
        </row>
        <row r="2298">
          <cell r="A2298" t="str">
            <v>D01238</v>
          </cell>
          <cell r="B2298">
            <v>8793</v>
          </cell>
          <cell r="D2298">
            <v>337306</v>
          </cell>
          <cell r="E2298" t="str">
            <v>가드레일</v>
          </cell>
          <cell r="F2298" t="str">
            <v>(표준레일)</v>
          </cell>
          <cell r="G2298" t="str">
            <v>경간</v>
          </cell>
          <cell r="H2298">
            <v>78075</v>
          </cell>
          <cell r="I2298">
            <v>50000</v>
          </cell>
          <cell r="J2298">
            <v>88000</v>
          </cell>
          <cell r="K2298">
            <v>0</v>
          </cell>
        </row>
        <row r="2299">
          <cell r="A2299" t="str">
            <v>D01240</v>
          </cell>
          <cell r="B2299">
            <v>182</v>
          </cell>
          <cell r="D2299">
            <v>337434</v>
          </cell>
          <cell r="E2299" t="str">
            <v>가드레일</v>
          </cell>
          <cell r="F2299" t="str">
            <v>(단부레일)</v>
          </cell>
          <cell r="G2299" t="str">
            <v>EA</v>
          </cell>
          <cell r="H2299">
            <v>29665</v>
          </cell>
          <cell r="I2299">
            <v>20000</v>
          </cell>
          <cell r="J2299">
            <v>16000</v>
          </cell>
          <cell r="K2299">
            <v>0</v>
          </cell>
        </row>
        <row r="2300">
          <cell r="A2300" t="str">
            <v>D02759</v>
          </cell>
          <cell r="B2300">
            <v>8912</v>
          </cell>
          <cell r="D2300">
            <v>337562</v>
          </cell>
          <cell r="E2300" t="str">
            <v>가드레일지주</v>
          </cell>
          <cell r="F2300" t="str">
            <v>(토공용)</v>
          </cell>
          <cell r="G2300" t="str">
            <v>EA</v>
          </cell>
          <cell r="H2300">
            <v>42753</v>
          </cell>
          <cell r="I2300">
            <v>20000</v>
          </cell>
          <cell r="J2300">
            <v>40000</v>
          </cell>
          <cell r="K2300">
            <v>0</v>
          </cell>
        </row>
        <row r="2301">
          <cell r="A2301" t="str">
            <v>D02546</v>
          </cell>
          <cell r="B2301">
            <v>37</v>
          </cell>
          <cell r="D2301">
            <v>337818</v>
          </cell>
          <cell r="E2301" t="str">
            <v>가드레일단부</v>
          </cell>
          <cell r="F2301" t="str">
            <v>(콘크리트)</v>
          </cell>
          <cell r="G2301" t="str">
            <v>EA</v>
          </cell>
          <cell r="H2301">
            <v>72660</v>
          </cell>
          <cell r="I2301">
            <v>60000</v>
          </cell>
          <cell r="J2301">
            <v>80000</v>
          </cell>
          <cell r="K2301">
            <v>0</v>
          </cell>
        </row>
        <row r="2302">
          <cell r="A2302" t="str">
            <v>E2</v>
          </cell>
          <cell r="B2302">
            <v>0</v>
          </cell>
          <cell r="C2302" t="str">
            <v>계</v>
          </cell>
          <cell r="D2302">
            <v>337882</v>
          </cell>
          <cell r="H2302">
            <v>0</v>
          </cell>
          <cell r="I2302">
            <v>0</v>
          </cell>
          <cell r="J2302">
            <v>0</v>
          </cell>
          <cell r="K2302">
            <v>0</v>
          </cell>
        </row>
        <row r="2303">
          <cell r="A2303" t="str">
            <v>T2</v>
          </cell>
          <cell r="B2303">
            <v>2310</v>
          </cell>
          <cell r="C2303" t="str">
            <v>5.05</v>
          </cell>
          <cell r="D2303">
            <v>337946</v>
          </cell>
          <cell r="E2303" t="str">
            <v>중앙분리대</v>
          </cell>
          <cell r="H2303">
            <v>0</v>
          </cell>
          <cell r="I2303">
            <v>0</v>
          </cell>
          <cell r="J2303">
            <v>0</v>
          </cell>
          <cell r="K2303">
            <v>0</v>
          </cell>
        </row>
        <row r="2304">
          <cell r="A2304" t="str">
            <v>D02734</v>
          </cell>
          <cell r="B2304">
            <v>3754</v>
          </cell>
          <cell r="D2304">
            <v>338074</v>
          </cell>
          <cell r="E2304" t="str">
            <v>가드레일(중분대)</v>
          </cell>
          <cell r="F2304" t="str">
            <v>표준레일(양면)</v>
          </cell>
          <cell r="G2304" t="str">
            <v>경간</v>
          </cell>
          <cell r="H2304">
            <v>144375</v>
          </cell>
          <cell r="I2304">
            <v>70000</v>
          </cell>
          <cell r="J2304">
            <v>88000</v>
          </cell>
          <cell r="K2304">
            <v>0</v>
          </cell>
        </row>
        <row r="2305">
          <cell r="A2305" t="str">
            <v>D02760</v>
          </cell>
          <cell r="B2305">
            <v>30</v>
          </cell>
          <cell r="D2305">
            <v>338202</v>
          </cell>
          <cell r="E2305" t="str">
            <v>가드레일(중분대)</v>
          </cell>
          <cell r="F2305" t="str">
            <v>(라운드레일)</v>
          </cell>
          <cell r="G2305" t="str">
            <v>EA</v>
          </cell>
          <cell r="H2305">
            <v>68565</v>
          </cell>
          <cell r="I2305">
            <v>68000</v>
          </cell>
          <cell r="J2305">
            <v>16000</v>
          </cell>
          <cell r="K2305">
            <v>0</v>
          </cell>
        </row>
        <row r="2306">
          <cell r="A2306" t="str">
            <v>D02761</v>
          </cell>
          <cell r="B2306">
            <v>7520</v>
          </cell>
          <cell r="D2306">
            <v>338330</v>
          </cell>
          <cell r="E2306" t="str">
            <v>가드레일지주</v>
          </cell>
          <cell r="F2306" t="str">
            <v>(중분대)</v>
          </cell>
          <cell r="G2306" t="str">
            <v>EA</v>
          </cell>
          <cell r="H2306">
            <v>56497</v>
          </cell>
          <cell r="I2306">
            <v>35000</v>
          </cell>
          <cell r="J2306">
            <v>40000</v>
          </cell>
          <cell r="K2306">
            <v>0</v>
          </cell>
        </row>
        <row r="2307">
          <cell r="A2307" t="str">
            <v>D03270</v>
          </cell>
          <cell r="B2307">
            <v>4500</v>
          </cell>
          <cell r="D2307">
            <v>338458</v>
          </cell>
          <cell r="E2307" t="str">
            <v>무근콘크리트타설</v>
          </cell>
          <cell r="F2307" t="str">
            <v>(40-210-8:VIB제외)</v>
          </cell>
          <cell r="G2307" t="str">
            <v>M3</v>
          </cell>
          <cell r="H2307">
            <v>64957</v>
          </cell>
          <cell r="I2307">
            <v>60000</v>
          </cell>
          <cell r="J2307">
            <v>64000</v>
          </cell>
          <cell r="K2307">
            <v>0</v>
          </cell>
        </row>
        <row r="2308">
          <cell r="A2308" t="str">
            <v>D00072</v>
          </cell>
          <cell r="B2308">
            <v>9000</v>
          </cell>
          <cell r="D2308">
            <v>338586</v>
          </cell>
          <cell r="E2308" t="str">
            <v>합판거푸집</v>
          </cell>
          <cell r="F2308" t="str">
            <v>(합판 4회)</v>
          </cell>
          <cell r="G2308" t="str">
            <v>M2</v>
          </cell>
          <cell r="H2308">
            <v>16534</v>
          </cell>
          <cell r="I2308">
            <v>16000</v>
          </cell>
          <cell r="J2308">
            <v>18000</v>
          </cell>
          <cell r="K2308">
            <v>0</v>
          </cell>
        </row>
        <row r="2309">
          <cell r="A2309" t="str">
            <v>D02752</v>
          </cell>
          <cell r="B2309">
            <v>4269</v>
          </cell>
          <cell r="D2309">
            <v>338714</v>
          </cell>
          <cell r="E2309" t="str">
            <v>차광망</v>
          </cell>
          <cell r="F2309" t="str">
            <v>3592x505x2.3</v>
          </cell>
          <cell r="G2309" t="str">
            <v>경간</v>
          </cell>
          <cell r="H2309">
            <v>69728</v>
          </cell>
          <cell r="I2309">
            <v>50000</v>
          </cell>
          <cell r="J2309">
            <v>84000</v>
          </cell>
          <cell r="K2309">
            <v>0</v>
          </cell>
        </row>
        <row r="2310">
          <cell r="A2310" t="str">
            <v>D02905</v>
          </cell>
          <cell r="B2310">
            <v>4136</v>
          </cell>
          <cell r="D2310">
            <v>338842</v>
          </cell>
          <cell r="E2310" t="str">
            <v>PVC파이프</v>
          </cell>
          <cell r="F2310" t="str">
            <v>(PVC Φ150㎜)</v>
          </cell>
          <cell r="G2310" t="str">
            <v>M</v>
          </cell>
          <cell r="H2310">
            <v>2789</v>
          </cell>
          <cell r="I2310">
            <v>1000</v>
          </cell>
          <cell r="J2310">
            <v>2000</v>
          </cell>
          <cell r="K2310">
            <v>0</v>
          </cell>
        </row>
        <row r="2311">
          <cell r="A2311" t="str">
            <v>E2</v>
          </cell>
          <cell r="B2311">
            <v>0</v>
          </cell>
          <cell r="C2311" t="str">
            <v>계</v>
          </cell>
          <cell r="D2311">
            <v>338970</v>
          </cell>
          <cell r="H2311">
            <v>0</v>
          </cell>
          <cell r="I2311">
            <v>0</v>
          </cell>
          <cell r="J2311">
            <v>0</v>
          </cell>
          <cell r="K2311">
            <v>0</v>
          </cell>
        </row>
        <row r="2312">
          <cell r="A2312" t="str">
            <v>T2</v>
          </cell>
          <cell r="B2312">
            <v>2314</v>
          </cell>
          <cell r="C2312" t="str">
            <v>5.06</v>
          </cell>
          <cell r="D2312">
            <v>339098</v>
          </cell>
          <cell r="E2312" t="str">
            <v>차량충돌충격완화장치</v>
          </cell>
          <cell r="H2312">
            <v>0</v>
          </cell>
          <cell r="I2312">
            <v>0</v>
          </cell>
          <cell r="J2312">
            <v>0</v>
          </cell>
          <cell r="K2312">
            <v>0</v>
          </cell>
        </row>
        <row r="2313">
          <cell r="A2313" t="str">
            <v>D02755</v>
          </cell>
          <cell r="B2313">
            <v>11</v>
          </cell>
          <cell r="D2313">
            <v>339226</v>
          </cell>
          <cell r="E2313" t="str">
            <v>충격흡수시설</v>
          </cell>
          <cell r="F2313" t="str">
            <v>(출구분기부용)</v>
          </cell>
          <cell r="G2313" t="str">
            <v>개소</v>
          </cell>
          <cell r="H2313">
            <v>18000000</v>
          </cell>
          <cell r="I2313">
            <v>10000000</v>
          </cell>
          <cell r="J2313">
            <v>18000000</v>
          </cell>
          <cell r="K2313">
            <v>0</v>
          </cell>
        </row>
        <row r="2314">
          <cell r="A2314" t="str">
            <v>D02824</v>
          </cell>
          <cell r="B2314">
            <v>1</v>
          </cell>
          <cell r="D2314">
            <v>339354</v>
          </cell>
          <cell r="E2314" t="str">
            <v>충격흡수시설</v>
          </cell>
          <cell r="F2314" t="str">
            <v>(중앙분리대용)</v>
          </cell>
          <cell r="G2314" t="str">
            <v>개소</v>
          </cell>
          <cell r="H2314">
            <v>13500000</v>
          </cell>
          <cell r="I2314">
            <v>13000000</v>
          </cell>
          <cell r="J2314">
            <v>13500000</v>
          </cell>
          <cell r="K2314">
            <v>0</v>
          </cell>
        </row>
        <row r="2315">
          <cell r="A2315" t="str">
            <v>E2</v>
          </cell>
          <cell r="B2315">
            <v>0</v>
          </cell>
          <cell r="C2315" t="str">
            <v>계</v>
          </cell>
          <cell r="D2315">
            <v>339482</v>
          </cell>
          <cell r="H2315">
            <v>0</v>
          </cell>
          <cell r="I2315">
            <v>0</v>
          </cell>
          <cell r="J2315">
            <v>0</v>
          </cell>
          <cell r="K2315">
            <v>0</v>
          </cell>
        </row>
        <row r="2316">
          <cell r="A2316" t="str">
            <v>T2</v>
          </cell>
          <cell r="B2316">
            <v>2318</v>
          </cell>
          <cell r="C2316" t="str">
            <v>5.07</v>
          </cell>
          <cell r="D2316">
            <v>339610</v>
          </cell>
          <cell r="E2316" t="str">
            <v>가드휀스</v>
          </cell>
          <cell r="H2316">
            <v>0</v>
          </cell>
          <cell r="I2316">
            <v>0</v>
          </cell>
          <cell r="J2316">
            <v>0</v>
          </cell>
          <cell r="K2316">
            <v>0</v>
          </cell>
        </row>
        <row r="2317">
          <cell r="A2317" t="str">
            <v>D03354</v>
          </cell>
          <cell r="B2317">
            <v>404</v>
          </cell>
          <cell r="D2317">
            <v>339738</v>
          </cell>
          <cell r="E2317" t="str">
            <v>가드휀스</v>
          </cell>
          <cell r="F2317" t="str">
            <v>(육교용)</v>
          </cell>
          <cell r="G2317" t="str">
            <v>M</v>
          </cell>
          <cell r="H2317">
            <v>35603</v>
          </cell>
          <cell r="I2317">
            <v>30000</v>
          </cell>
          <cell r="J2317">
            <v>45000</v>
          </cell>
          <cell r="K2317">
            <v>0</v>
          </cell>
        </row>
        <row r="2318">
          <cell r="A2318" t="str">
            <v>D01400</v>
          </cell>
          <cell r="B2318">
            <v>320</v>
          </cell>
          <cell r="D2318">
            <v>339866</v>
          </cell>
          <cell r="E2318" t="str">
            <v>가드휀스</v>
          </cell>
          <cell r="F2318" t="str">
            <v>(토공용)</v>
          </cell>
          <cell r="G2318" t="str">
            <v>M</v>
          </cell>
          <cell r="H2318">
            <v>49701</v>
          </cell>
          <cell r="I2318">
            <v>30000</v>
          </cell>
          <cell r="J2318">
            <v>42000</v>
          </cell>
          <cell r="K2318">
            <v>0</v>
          </cell>
        </row>
        <row r="2319">
          <cell r="A2319" t="str">
            <v>E2</v>
          </cell>
          <cell r="B2319">
            <v>0</v>
          </cell>
          <cell r="C2319" t="str">
            <v>계</v>
          </cell>
          <cell r="D2319">
            <v>339994</v>
          </cell>
          <cell r="H2319">
            <v>0</v>
          </cell>
          <cell r="I2319">
            <v>0</v>
          </cell>
          <cell r="J2319">
            <v>0</v>
          </cell>
          <cell r="K2319">
            <v>0</v>
          </cell>
        </row>
        <row r="2320">
          <cell r="A2320" t="str">
            <v>D02754</v>
          </cell>
          <cell r="B2320">
            <v>1</v>
          </cell>
          <cell r="C2320" t="str">
            <v>5.08</v>
          </cell>
          <cell r="D2320">
            <v>340122</v>
          </cell>
          <cell r="E2320" t="str">
            <v>안전시설비</v>
          </cell>
          <cell r="F2320" t="str">
            <v>(공사안내표지판)</v>
          </cell>
          <cell r="G2320" t="str">
            <v>L.S</v>
          </cell>
          <cell r="H2320">
            <v>266634592</v>
          </cell>
          <cell r="I2320">
            <v>60000000</v>
          </cell>
          <cell r="J2320">
            <v>200000000</v>
          </cell>
          <cell r="K2320">
            <v>0</v>
          </cell>
        </row>
        <row r="2321">
          <cell r="A2321" t="str">
            <v>E4</v>
          </cell>
          <cell r="B2321">
            <v>0</v>
          </cell>
          <cell r="C2321" t="str">
            <v>총계</v>
          </cell>
          <cell r="D2321">
            <v>340890</v>
          </cell>
          <cell r="H2321">
            <v>0</v>
          </cell>
          <cell r="I2321">
            <v>0</v>
          </cell>
          <cell r="J2321">
            <v>0</v>
          </cell>
          <cell r="K2321">
            <v>0</v>
          </cell>
        </row>
        <row r="2322">
          <cell r="A2322" t="str">
            <v>T4</v>
          </cell>
          <cell r="B2322">
            <v>2381</v>
          </cell>
          <cell r="C2322" t="str">
            <v>6</v>
          </cell>
          <cell r="D2322">
            <v>341018</v>
          </cell>
          <cell r="E2322" t="str">
            <v>부대공</v>
          </cell>
          <cell r="H2322">
            <v>0</v>
          </cell>
          <cell r="I2322">
            <v>0</v>
          </cell>
          <cell r="J2322">
            <v>0</v>
          </cell>
          <cell r="K2322">
            <v>532562414</v>
          </cell>
        </row>
        <row r="2323">
          <cell r="A2323" t="str">
            <v>T2</v>
          </cell>
          <cell r="B2323">
            <v>2325</v>
          </cell>
          <cell r="C2323" t="str">
            <v>6.01</v>
          </cell>
          <cell r="D2323">
            <v>341146</v>
          </cell>
          <cell r="E2323" t="str">
            <v>낙석방지책</v>
          </cell>
          <cell r="H2323">
            <v>0</v>
          </cell>
          <cell r="I2323">
            <v>0</v>
          </cell>
          <cell r="J2323">
            <v>0</v>
          </cell>
          <cell r="K2323">
            <v>0</v>
          </cell>
        </row>
        <row r="2324">
          <cell r="A2324" t="str">
            <v>D00139</v>
          </cell>
          <cell r="B2324">
            <v>120</v>
          </cell>
          <cell r="D2324">
            <v>341274</v>
          </cell>
          <cell r="E2324" t="str">
            <v>낙석방지책</v>
          </cell>
          <cell r="F2324" t="str">
            <v>(표준부)</v>
          </cell>
          <cell r="G2324" t="str">
            <v>M</v>
          </cell>
          <cell r="H2324">
            <v>85926</v>
          </cell>
          <cell r="I2324">
            <v>70000</v>
          </cell>
          <cell r="J2324">
            <v>110000</v>
          </cell>
          <cell r="K2324">
            <v>0</v>
          </cell>
        </row>
        <row r="2325">
          <cell r="A2325" t="str">
            <v>D02762</v>
          </cell>
          <cell r="B2325">
            <v>6</v>
          </cell>
          <cell r="D2325">
            <v>341402</v>
          </cell>
          <cell r="E2325" t="str">
            <v>낙석방지책</v>
          </cell>
          <cell r="F2325" t="str">
            <v>(단부)</v>
          </cell>
          <cell r="G2325" t="str">
            <v>EA</v>
          </cell>
          <cell r="H2325">
            <v>703075</v>
          </cell>
          <cell r="I2325">
            <v>700000</v>
          </cell>
          <cell r="J2325">
            <v>250000</v>
          </cell>
          <cell r="K2325">
            <v>0</v>
          </cell>
        </row>
        <row r="2326">
          <cell r="A2326" t="str">
            <v>E2</v>
          </cell>
          <cell r="B2326">
            <v>0</v>
          </cell>
          <cell r="C2326" t="str">
            <v>계</v>
          </cell>
          <cell r="D2326">
            <v>341530</v>
          </cell>
          <cell r="H2326">
            <v>0</v>
          </cell>
          <cell r="I2326">
            <v>0</v>
          </cell>
          <cell r="J2326">
            <v>0</v>
          </cell>
          <cell r="K2326">
            <v>0</v>
          </cell>
        </row>
        <row r="2327">
          <cell r="A2327" t="str">
            <v>D00638</v>
          </cell>
          <cell r="B2327">
            <v>1703</v>
          </cell>
          <cell r="C2327" t="str">
            <v>6.02</v>
          </cell>
          <cell r="D2327">
            <v>341658</v>
          </cell>
          <cell r="E2327" t="str">
            <v>미끄럼방지포장</v>
          </cell>
          <cell r="G2327" t="str">
            <v>M2</v>
          </cell>
          <cell r="H2327">
            <v>42623</v>
          </cell>
          <cell r="I2327">
            <v>25000</v>
          </cell>
          <cell r="J2327">
            <v>25000</v>
          </cell>
          <cell r="K2327">
            <v>0</v>
          </cell>
        </row>
        <row r="2328">
          <cell r="A2328" t="str">
            <v>T2</v>
          </cell>
          <cell r="B2328">
            <v>2331</v>
          </cell>
          <cell r="C2328" t="str">
            <v>6.03</v>
          </cell>
          <cell r="D2328">
            <v>341786</v>
          </cell>
          <cell r="E2328" t="str">
            <v>방음벽</v>
          </cell>
          <cell r="H2328">
            <v>0</v>
          </cell>
          <cell r="I2328">
            <v>0</v>
          </cell>
          <cell r="J2328">
            <v>0</v>
          </cell>
          <cell r="K2328">
            <v>0</v>
          </cell>
        </row>
        <row r="2329">
          <cell r="A2329" t="str">
            <v>D02239</v>
          </cell>
          <cell r="B2329">
            <v>1934</v>
          </cell>
          <cell r="D2329">
            <v>341914</v>
          </cell>
          <cell r="E2329" t="str">
            <v>방음벽(H=1.5m)</v>
          </cell>
          <cell r="F2329" t="str">
            <v>(반사형,토공부)</v>
          </cell>
          <cell r="G2329" t="str">
            <v>M</v>
          </cell>
          <cell r="H2329">
            <v>461665</v>
          </cell>
          <cell r="I2329">
            <v>250000</v>
          </cell>
          <cell r="J2329">
            <v>461000</v>
          </cell>
          <cell r="K2329">
            <v>0</v>
          </cell>
        </row>
        <row r="2330">
          <cell r="A2330" t="str">
            <v>D02737</v>
          </cell>
          <cell r="B2330">
            <v>70</v>
          </cell>
          <cell r="D2330">
            <v>342042</v>
          </cell>
          <cell r="E2330" t="str">
            <v>방음벽(H=2.0m)</v>
          </cell>
          <cell r="F2330" t="str">
            <v>(흡음형,토공부)</v>
          </cell>
          <cell r="G2330" t="str">
            <v>M</v>
          </cell>
          <cell r="H2330">
            <v>475540</v>
          </cell>
          <cell r="I2330">
            <v>250000</v>
          </cell>
          <cell r="J2330">
            <v>475000</v>
          </cell>
          <cell r="K2330">
            <v>0</v>
          </cell>
        </row>
        <row r="2331">
          <cell r="A2331" t="str">
            <v>D02054</v>
          </cell>
          <cell r="B2331">
            <v>200</v>
          </cell>
          <cell r="D2331">
            <v>342170</v>
          </cell>
          <cell r="E2331" t="str">
            <v>방음벽(H=2.0m)</v>
          </cell>
          <cell r="F2331" t="str">
            <v>(반사형,교량용)</v>
          </cell>
          <cell r="G2331" t="str">
            <v>M</v>
          </cell>
          <cell r="H2331">
            <v>115750</v>
          </cell>
          <cell r="I2331">
            <v>90000</v>
          </cell>
          <cell r="J2331">
            <v>115000</v>
          </cell>
          <cell r="K2331">
            <v>0</v>
          </cell>
        </row>
        <row r="2332">
          <cell r="A2332" t="str">
            <v>E2</v>
          </cell>
          <cell r="B2332">
            <v>0</v>
          </cell>
          <cell r="C2332" t="str">
            <v>계</v>
          </cell>
          <cell r="D2332">
            <v>342298</v>
          </cell>
          <cell r="H2332">
            <v>0</v>
          </cell>
          <cell r="I2332">
            <v>0</v>
          </cell>
          <cell r="J2332">
            <v>0</v>
          </cell>
          <cell r="K2332">
            <v>0</v>
          </cell>
        </row>
        <row r="2333">
          <cell r="A2333" t="str">
            <v>D01100</v>
          </cell>
          <cell r="B2333">
            <v>1</v>
          </cell>
          <cell r="C2333" t="str">
            <v>6.04</v>
          </cell>
          <cell r="D2333">
            <v>342426</v>
          </cell>
          <cell r="E2333" t="str">
            <v>규준틀설치</v>
          </cell>
          <cell r="G2333" t="str">
            <v>식</v>
          </cell>
          <cell r="H2333">
            <v>52882991</v>
          </cell>
          <cell r="I2333">
            <v>20000000</v>
          </cell>
          <cell r="J2333">
            <v>52000000</v>
          </cell>
          <cell r="K2333">
            <v>0</v>
          </cell>
        </row>
        <row r="2334">
          <cell r="A2334" t="str">
            <v>D02823</v>
          </cell>
          <cell r="B2334">
            <v>52</v>
          </cell>
          <cell r="C2334" t="str">
            <v>6.05</v>
          </cell>
          <cell r="D2334">
            <v>342490</v>
          </cell>
          <cell r="E2334" t="str">
            <v>가설판넬</v>
          </cell>
          <cell r="G2334" t="str">
            <v>EA</v>
          </cell>
          <cell r="H2334">
            <v>1445575</v>
          </cell>
          <cell r="I2334">
            <v>1000000</v>
          </cell>
          <cell r="J2334">
            <v>1400000</v>
          </cell>
          <cell r="K2334">
            <v>0</v>
          </cell>
        </row>
        <row r="2335">
          <cell r="A2335" t="str">
            <v>D01491</v>
          </cell>
          <cell r="B2335">
            <v>1</v>
          </cell>
          <cell r="C2335" t="str">
            <v>6.06</v>
          </cell>
          <cell r="D2335">
            <v>342522</v>
          </cell>
          <cell r="E2335" t="str">
            <v>기존도로유지보수비</v>
          </cell>
          <cell r="G2335" t="str">
            <v>P.S</v>
          </cell>
          <cell r="H2335">
            <v>407902273</v>
          </cell>
          <cell r="I2335">
            <v>407902273</v>
          </cell>
          <cell r="J2335">
            <v>407902273</v>
          </cell>
          <cell r="K2335">
            <v>407902273</v>
          </cell>
        </row>
        <row r="2336">
          <cell r="A2336" t="str">
            <v>D02784</v>
          </cell>
          <cell r="B2336">
            <v>1</v>
          </cell>
          <cell r="C2336" t="str">
            <v>6.07</v>
          </cell>
          <cell r="D2336">
            <v>342538</v>
          </cell>
          <cell r="E2336" t="str">
            <v>사후환경영향조사비</v>
          </cell>
          <cell r="G2336" t="str">
            <v>P.S</v>
          </cell>
          <cell r="H2336">
            <v>75000000</v>
          </cell>
          <cell r="I2336">
            <v>75000000</v>
          </cell>
          <cell r="J2336">
            <v>75000000</v>
          </cell>
          <cell r="K2336">
            <v>75000000</v>
          </cell>
        </row>
        <row r="2337">
          <cell r="A2337" t="str">
            <v>D00322</v>
          </cell>
          <cell r="B2337">
            <v>17.36</v>
          </cell>
          <cell r="C2337" t="str">
            <v>6.08</v>
          </cell>
          <cell r="D2337">
            <v>342554</v>
          </cell>
          <cell r="E2337" t="str">
            <v>도로대장작성</v>
          </cell>
          <cell r="G2337" t="str">
            <v>KM</v>
          </cell>
          <cell r="H2337">
            <v>967593</v>
          </cell>
          <cell r="I2337">
            <v>300000</v>
          </cell>
          <cell r="J2337">
            <v>967000</v>
          </cell>
          <cell r="K2337">
            <v>0</v>
          </cell>
        </row>
        <row r="2338">
          <cell r="A2338" t="str">
            <v>D01716</v>
          </cell>
          <cell r="B2338">
            <v>17.36</v>
          </cell>
          <cell r="C2338" t="str">
            <v>6.09</v>
          </cell>
          <cell r="D2338">
            <v>342682</v>
          </cell>
          <cell r="E2338" t="str">
            <v>시공측량비</v>
          </cell>
          <cell r="G2338" t="str">
            <v>KM</v>
          </cell>
          <cell r="H2338">
            <v>2204938</v>
          </cell>
          <cell r="I2338">
            <v>800000</v>
          </cell>
          <cell r="J2338">
            <v>2200000</v>
          </cell>
          <cell r="K2338">
            <v>0</v>
          </cell>
        </row>
        <row r="2339">
          <cell r="A2339" t="str">
            <v>D01043</v>
          </cell>
          <cell r="B2339">
            <v>1</v>
          </cell>
          <cell r="C2339" t="str">
            <v>6.10</v>
          </cell>
          <cell r="D2339">
            <v>342810</v>
          </cell>
          <cell r="E2339" t="str">
            <v>가설건물</v>
          </cell>
          <cell r="G2339" t="str">
            <v>L.S</v>
          </cell>
          <cell r="H2339">
            <v>126134980</v>
          </cell>
          <cell r="I2339">
            <v>10000000</v>
          </cell>
          <cell r="J2339">
            <v>120000000</v>
          </cell>
          <cell r="K2339">
            <v>0</v>
          </cell>
        </row>
        <row r="2340">
          <cell r="A2340" t="str">
            <v>D02554</v>
          </cell>
          <cell r="B2340">
            <v>60</v>
          </cell>
          <cell r="C2340" t="str">
            <v>6.11</v>
          </cell>
          <cell r="D2340">
            <v>343194</v>
          </cell>
          <cell r="E2340" t="str">
            <v>품질관리차량비</v>
          </cell>
          <cell r="G2340" t="str">
            <v>개월</v>
          </cell>
          <cell r="H2340">
            <v>533001</v>
          </cell>
          <cell r="I2340">
            <v>300000</v>
          </cell>
          <cell r="J2340">
            <v>500000</v>
          </cell>
          <cell r="K2340">
            <v>0</v>
          </cell>
        </row>
        <row r="2341">
          <cell r="A2341" t="str">
            <v>W00577</v>
          </cell>
          <cell r="B2341">
            <v>1</v>
          </cell>
          <cell r="C2341" t="str">
            <v>6.12</v>
          </cell>
          <cell r="D2341">
            <v>343322</v>
          </cell>
          <cell r="E2341" t="str">
            <v>시험비</v>
          </cell>
          <cell r="G2341" t="str">
            <v>L.S</v>
          </cell>
          <cell r="H2341">
            <v>34198132</v>
          </cell>
          <cell r="I2341">
            <v>10000000</v>
          </cell>
          <cell r="J2341">
            <v>34000000</v>
          </cell>
          <cell r="K2341">
            <v>0</v>
          </cell>
        </row>
        <row r="2342">
          <cell r="A2342" t="str">
            <v>D02519</v>
          </cell>
          <cell r="B2342">
            <v>5</v>
          </cell>
          <cell r="C2342" t="str">
            <v>6.13</v>
          </cell>
          <cell r="D2342">
            <v>343450</v>
          </cell>
          <cell r="E2342" t="str">
            <v>세륜세차시설</v>
          </cell>
          <cell r="F2342" t="str">
            <v>(자동식)</v>
          </cell>
          <cell r="G2342" t="str">
            <v>개소</v>
          </cell>
          <cell r="H2342">
            <v>54866145</v>
          </cell>
          <cell r="I2342">
            <v>15000000</v>
          </cell>
          <cell r="J2342">
            <v>50000000</v>
          </cell>
          <cell r="K2342">
            <v>0</v>
          </cell>
        </row>
        <row r="2343">
          <cell r="A2343" t="str">
            <v>D01531</v>
          </cell>
          <cell r="B2343">
            <v>2</v>
          </cell>
          <cell r="C2343" t="str">
            <v>6.14</v>
          </cell>
          <cell r="D2343">
            <v>343578</v>
          </cell>
          <cell r="E2343" t="str">
            <v>준공표지판</v>
          </cell>
          <cell r="G2343" t="str">
            <v>EA</v>
          </cell>
          <cell r="H2343">
            <v>2618823</v>
          </cell>
          <cell r="I2343">
            <v>1500000</v>
          </cell>
          <cell r="J2343">
            <v>2600000</v>
          </cell>
          <cell r="K2343">
            <v>0</v>
          </cell>
        </row>
        <row r="2344">
          <cell r="A2344" t="str">
            <v>D01391</v>
          </cell>
          <cell r="B2344">
            <v>1</v>
          </cell>
          <cell r="C2344" t="str">
            <v>6.15</v>
          </cell>
          <cell r="D2344">
            <v>343706</v>
          </cell>
          <cell r="E2344" t="str">
            <v>중기운반비</v>
          </cell>
          <cell r="G2344" t="str">
            <v>식</v>
          </cell>
          <cell r="H2344">
            <v>20556739</v>
          </cell>
          <cell r="I2344">
            <v>10000000</v>
          </cell>
          <cell r="J2344">
            <v>10000000</v>
          </cell>
          <cell r="K2344">
            <v>0</v>
          </cell>
        </row>
        <row r="2345">
          <cell r="A2345" t="str">
            <v>T2</v>
          </cell>
          <cell r="B2345">
            <v>2347</v>
          </cell>
          <cell r="C2345" t="str">
            <v>6.16</v>
          </cell>
          <cell r="D2345">
            <v>343834</v>
          </cell>
          <cell r="E2345" t="str">
            <v>교통섬</v>
          </cell>
          <cell r="H2345">
            <v>0</v>
          </cell>
          <cell r="I2345">
            <v>0</v>
          </cell>
          <cell r="J2345">
            <v>0</v>
          </cell>
          <cell r="K2345">
            <v>0</v>
          </cell>
        </row>
        <row r="2346">
          <cell r="A2346" t="str">
            <v>D00066</v>
          </cell>
          <cell r="B2346">
            <v>68</v>
          </cell>
          <cell r="D2346">
            <v>343962</v>
          </cell>
          <cell r="E2346" t="str">
            <v>보도블럭포장</v>
          </cell>
          <cell r="F2346" t="str">
            <v>소형고압 T=6CM</v>
          </cell>
          <cell r="G2346" t="str">
            <v>M2</v>
          </cell>
          <cell r="H2346">
            <v>12156</v>
          </cell>
          <cell r="I2346">
            <v>12000</v>
          </cell>
          <cell r="J2346">
            <v>10000</v>
          </cell>
          <cell r="K2346">
            <v>0</v>
          </cell>
        </row>
        <row r="2347">
          <cell r="A2347" t="str">
            <v>D01779</v>
          </cell>
          <cell r="B2347">
            <v>62</v>
          </cell>
          <cell r="D2347">
            <v>344090</v>
          </cell>
          <cell r="E2347" t="str">
            <v>보차도경계블럭</v>
          </cell>
          <cell r="F2347" t="str">
            <v>180x205x250x1000㎜</v>
          </cell>
          <cell r="G2347" t="str">
            <v>M</v>
          </cell>
          <cell r="H2347">
            <v>30718</v>
          </cell>
          <cell r="I2347">
            <v>20000</v>
          </cell>
          <cell r="J2347">
            <v>10000</v>
          </cell>
          <cell r="K2347">
            <v>0</v>
          </cell>
        </row>
        <row r="2348">
          <cell r="A2348" t="str">
            <v>E2</v>
          </cell>
          <cell r="B2348">
            <v>0</v>
          </cell>
          <cell r="C2348" t="str">
            <v>계</v>
          </cell>
          <cell r="D2348">
            <v>344218</v>
          </cell>
          <cell r="H2348">
            <v>0</v>
          </cell>
          <cell r="I2348">
            <v>0</v>
          </cell>
          <cell r="J2348">
            <v>0</v>
          </cell>
          <cell r="K2348">
            <v>0</v>
          </cell>
        </row>
        <row r="2349">
          <cell r="A2349" t="str">
            <v>D03009</v>
          </cell>
          <cell r="B2349">
            <v>60</v>
          </cell>
          <cell r="C2349" t="str">
            <v>6.17</v>
          </cell>
          <cell r="D2349">
            <v>344282</v>
          </cell>
          <cell r="E2349" t="str">
            <v>업무지원차량비</v>
          </cell>
          <cell r="G2349" t="str">
            <v>개월</v>
          </cell>
          <cell r="H2349">
            <v>605087</v>
          </cell>
          <cell r="I2349">
            <v>300000</v>
          </cell>
          <cell r="J2349">
            <v>600000</v>
          </cell>
          <cell r="K2349">
            <v>0</v>
          </cell>
        </row>
        <row r="2350">
          <cell r="A2350" t="str">
            <v>D02582</v>
          </cell>
          <cell r="B2350">
            <v>1</v>
          </cell>
          <cell r="C2350" t="str">
            <v>6.18</v>
          </cell>
          <cell r="D2350">
            <v>344314</v>
          </cell>
          <cell r="E2350" t="str">
            <v>정기안전점검비</v>
          </cell>
          <cell r="G2350" t="str">
            <v>P.S</v>
          </cell>
          <cell r="H2350">
            <v>45600000</v>
          </cell>
          <cell r="I2350">
            <v>45600000</v>
          </cell>
          <cell r="J2350">
            <v>45600000</v>
          </cell>
          <cell r="K2350">
            <v>45600000</v>
          </cell>
        </row>
        <row r="2351">
          <cell r="A2351" t="str">
            <v>D03349</v>
          </cell>
          <cell r="B2351">
            <v>331</v>
          </cell>
          <cell r="C2351" t="str">
            <v>6.19</v>
          </cell>
          <cell r="D2351">
            <v>344330</v>
          </cell>
          <cell r="E2351" t="str">
            <v>접도구역경계표주</v>
          </cell>
          <cell r="G2351" t="str">
            <v>개</v>
          </cell>
          <cell r="H2351">
            <v>15860</v>
          </cell>
          <cell r="I2351">
            <v>15000</v>
          </cell>
          <cell r="J2351">
            <v>15000</v>
          </cell>
          <cell r="K2351">
            <v>0</v>
          </cell>
        </row>
        <row r="2352">
          <cell r="A2352" t="str">
            <v>T2</v>
          </cell>
          <cell r="B2352">
            <v>2358</v>
          </cell>
          <cell r="C2352" t="str">
            <v>6.20</v>
          </cell>
          <cell r="D2352">
            <v>344338</v>
          </cell>
          <cell r="E2352" t="str">
            <v>추가보링비</v>
          </cell>
          <cell r="F2352" t="str">
            <v>현장시험</v>
          </cell>
          <cell r="H2352">
            <v>0</v>
          </cell>
          <cell r="I2352">
            <v>0</v>
          </cell>
          <cell r="J2352">
            <v>0</v>
          </cell>
          <cell r="K2352">
            <v>0</v>
          </cell>
        </row>
        <row r="2353">
          <cell r="A2353" t="str">
            <v>D02501</v>
          </cell>
          <cell r="B2353">
            <v>1591</v>
          </cell>
          <cell r="D2353">
            <v>344342</v>
          </cell>
          <cell r="E2353" t="str">
            <v>보 링 비</v>
          </cell>
          <cell r="F2353" t="str">
            <v>풍화암(BX)</v>
          </cell>
          <cell r="G2353" t="str">
            <v>M</v>
          </cell>
          <cell r="H2353">
            <v>78374</v>
          </cell>
          <cell r="I2353">
            <v>50000</v>
          </cell>
          <cell r="J2353">
            <v>50000</v>
          </cell>
          <cell r="K2353">
            <v>0</v>
          </cell>
        </row>
        <row r="2354">
          <cell r="A2354" t="str">
            <v>D02502</v>
          </cell>
          <cell r="B2354">
            <v>806</v>
          </cell>
          <cell r="D2354">
            <v>344344</v>
          </cell>
          <cell r="E2354" t="str">
            <v>보 링 비</v>
          </cell>
          <cell r="F2354" t="str">
            <v>모  래(BX)</v>
          </cell>
          <cell r="G2354" t="str">
            <v>M</v>
          </cell>
          <cell r="H2354">
            <v>104387</v>
          </cell>
          <cell r="I2354">
            <v>90000</v>
          </cell>
          <cell r="J2354">
            <v>90000</v>
          </cell>
          <cell r="K2354">
            <v>0</v>
          </cell>
        </row>
        <row r="2355">
          <cell r="A2355" t="str">
            <v>D02503</v>
          </cell>
          <cell r="B2355">
            <v>155</v>
          </cell>
          <cell r="D2355">
            <v>344409</v>
          </cell>
          <cell r="E2355" t="str">
            <v>보 링 비</v>
          </cell>
          <cell r="F2355" t="str">
            <v>자갈층(BX)</v>
          </cell>
          <cell r="G2355" t="str">
            <v>M</v>
          </cell>
          <cell r="H2355">
            <v>234379</v>
          </cell>
          <cell r="I2355">
            <v>234000</v>
          </cell>
          <cell r="J2355">
            <v>234000</v>
          </cell>
          <cell r="K2355">
            <v>0</v>
          </cell>
        </row>
        <row r="2356">
          <cell r="A2356" t="str">
            <v>D02504</v>
          </cell>
          <cell r="B2356">
            <v>44</v>
          </cell>
          <cell r="D2356">
            <v>344442</v>
          </cell>
          <cell r="E2356" t="str">
            <v>보 링 비</v>
          </cell>
          <cell r="F2356" t="str">
            <v>연암층(BX)</v>
          </cell>
          <cell r="G2356" t="str">
            <v>M</v>
          </cell>
          <cell r="H2356">
            <v>112798</v>
          </cell>
          <cell r="I2356">
            <v>90000</v>
          </cell>
          <cell r="J2356">
            <v>90000</v>
          </cell>
          <cell r="K2356">
            <v>0</v>
          </cell>
        </row>
        <row r="2357">
          <cell r="A2357" t="str">
            <v>D02506</v>
          </cell>
          <cell r="B2357">
            <v>1701</v>
          </cell>
          <cell r="D2357">
            <v>344450</v>
          </cell>
          <cell r="E2357" t="str">
            <v>표준관입시험</v>
          </cell>
          <cell r="G2357" t="str">
            <v>회</v>
          </cell>
          <cell r="H2357">
            <v>23532</v>
          </cell>
          <cell r="I2357">
            <v>23000</v>
          </cell>
          <cell r="J2357">
            <v>23000</v>
          </cell>
          <cell r="K2357">
            <v>0</v>
          </cell>
        </row>
        <row r="2358">
          <cell r="A2358" t="str">
            <v>D02507</v>
          </cell>
          <cell r="B2358">
            <v>63</v>
          </cell>
          <cell r="D2358">
            <v>344454</v>
          </cell>
          <cell r="E2358" t="str">
            <v>기계기구설치</v>
          </cell>
          <cell r="G2358" t="str">
            <v>개소</v>
          </cell>
          <cell r="H2358">
            <v>153741</v>
          </cell>
          <cell r="I2358">
            <v>150000</v>
          </cell>
          <cell r="J2358">
            <v>150000</v>
          </cell>
          <cell r="K2358">
            <v>0</v>
          </cell>
        </row>
        <row r="2359">
          <cell r="A2359" t="str">
            <v>E2</v>
          </cell>
          <cell r="B2359">
            <v>0</v>
          </cell>
          <cell r="C2359" t="str">
            <v>계</v>
          </cell>
          <cell r="D2359">
            <v>344458</v>
          </cell>
          <cell r="H2359">
            <v>0</v>
          </cell>
          <cell r="I2359">
            <v>0</v>
          </cell>
          <cell r="J2359">
            <v>0</v>
          </cell>
          <cell r="K2359">
            <v>0</v>
          </cell>
        </row>
        <row r="2360">
          <cell r="A2360" t="str">
            <v>D02583</v>
          </cell>
          <cell r="B2360">
            <v>1</v>
          </cell>
          <cell r="C2360" t="str">
            <v>6.21</v>
          </cell>
          <cell r="D2360">
            <v>344474</v>
          </cell>
          <cell r="E2360" t="str">
            <v>교통정리비</v>
          </cell>
          <cell r="G2360" t="str">
            <v>식</v>
          </cell>
          <cell r="H2360">
            <v>141510000</v>
          </cell>
          <cell r="I2360">
            <v>50000000</v>
          </cell>
          <cell r="J2360">
            <v>141000000</v>
          </cell>
          <cell r="K2360">
            <v>0</v>
          </cell>
        </row>
        <row r="2361">
          <cell r="A2361" t="str">
            <v>W00584</v>
          </cell>
          <cell r="B2361">
            <v>1</v>
          </cell>
          <cell r="C2361" t="str">
            <v>6.22</v>
          </cell>
          <cell r="D2361">
            <v>344570</v>
          </cell>
          <cell r="E2361" t="str">
            <v>식 재 공</v>
          </cell>
          <cell r="G2361" t="str">
            <v>식</v>
          </cell>
          <cell r="H2361">
            <v>348701695</v>
          </cell>
          <cell r="I2361">
            <v>100000000</v>
          </cell>
          <cell r="J2361">
            <v>348000000</v>
          </cell>
          <cell r="K2361">
            <v>0</v>
          </cell>
        </row>
        <row r="2362">
          <cell r="A2362" t="str">
            <v>T2</v>
          </cell>
          <cell r="B2362">
            <v>2364</v>
          </cell>
          <cell r="C2362" t="str">
            <v>6.23</v>
          </cell>
          <cell r="D2362">
            <v>344666</v>
          </cell>
          <cell r="E2362" t="str">
            <v>가옥헐기</v>
          </cell>
          <cell r="H2362">
            <v>0</v>
          </cell>
          <cell r="I2362">
            <v>0</v>
          </cell>
          <cell r="J2362">
            <v>0</v>
          </cell>
          <cell r="K2362">
            <v>4060141</v>
          </cell>
        </row>
        <row r="2363">
          <cell r="A2363" t="str">
            <v>D01684</v>
          </cell>
          <cell r="B2363">
            <v>2</v>
          </cell>
          <cell r="D2363">
            <v>344762</v>
          </cell>
          <cell r="E2363" t="str">
            <v>가옥철거비</v>
          </cell>
          <cell r="F2363" t="str">
            <v>콘크리트슬래브</v>
          </cell>
          <cell r="G2363" t="str">
            <v>동</v>
          </cell>
          <cell r="H2363">
            <v>191245</v>
          </cell>
          <cell r="I2363">
            <v>100000</v>
          </cell>
          <cell r="J2363">
            <v>190000</v>
          </cell>
          <cell r="K2363">
            <v>0</v>
          </cell>
        </row>
        <row r="2364">
          <cell r="A2364" t="str">
            <v>D02580</v>
          </cell>
          <cell r="B2364">
            <v>1</v>
          </cell>
          <cell r="D2364">
            <v>344810</v>
          </cell>
          <cell r="E2364" t="str">
            <v>폐기물처리비</v>
          </cell>
          <cell r="G2364" t="str">
            <v>P.S</v>
          </cell>
          <cell r="H2364">
            <v>4060141</v>
          </cell>
          <cell r="I2364">
            <v>4060141</v>
          </cell>
          <cell r="J2364">
            <v>4060141</v>
          </cell>
          <cell r="K2364">
            <v>4060141</v>
          </cell>
        </row>
        <row r="2365">
          <cell r="A2365" t="str">
            <v>E2</v>
          </cell>
          <cell r="B2365">
            <v>4060141</v>
          </cell>
          <cell r="C2365" t="str">
            <v>계</v>
          </cell>
          <cell r="D2365">
            <v>344834</v>
          </cell>
          <cell r="H2365">
            <v>0</v>
          </cell>
          <cell r="I2365">
            <v>0</v>
          </cell>
          <cell r="J2365">
            <v>0</v>
          </cell>
          <cell r="K2365">
            <v>4060141</v>
          </cell>
        </row>
        <row r="2366">
          <cell r="A2366" t="str">
            <v>T2</v>
          </cell>
          <cell r="B2366">
            <v>2368</v>
          </cell>
          <cell r="C2366" t="str">
            <v>6.24</v>
          </cell>
          <cell r="D2366">
            <v>344858</v>
          </cell>
          <cell r="E2366" t="str">
            <v>자재운반비</v>
          </cell>
          <cell r="H2366">
            <v>0</v>
          </cell>
          <cell r="I2366">
            <v>0</v>
          </cell>
          <cell r="J2366">
            <v>0</v>
          </cell>
          <cell r="K2366">
            <v>0</v>
          </cell>
        </row>
        <row r="2367">
          <cell r="A2367" t="str">
            <v>D01378</v>
          </cell>
          <cell r="B2367">
            <v>12673.87</v>
          </cell>
          <cell r="C2367" t="str">
            <v>a</v>
          </cell>
          <cell r="D2367">
            <v>344986</v>
          </cell>
          <cell r="E2367" t="str">
            <v>철근운반</v>
          </cell>
          <cell r="G2367" t="str">
            <v>TON</v>
          </cell>
          <cell r="H2367">
            <v>15885</v>
          </cell>
          <cell r="I2367">
            <v>9000</v>
          </cell>
          <cell r="J2367">
            <v>0</v>
          </cell>
          <cell r="K2367">
            <v>0</v>
          </cell>
        </row>
        <row r="2368">
          <cell r="A2368" t="str">
            <v>D01111</v>
          </cell>
          <cell r="B2368">
            <v>2208</v>
          </cell>
          <cell r="C2368" t="str">
            <v>b</v>
          </cell>
          <cell r="D2368">
            <v>345242</v>
          </cell>
          <cell r="E2368" t="str">
            <v>아스팔트운반</v>
          </cell>
          <cell r="F2368" t="str">
            <v>MC-1,RSC-4</v>
          </cell>
          <cell r="G2368" t="str">
            <v>드럼</v>
          </cell>
          <cell r="H2368">
            <v>2235</v>
          </cell>
          <cell r="I2368">
            <v>1000</v>
          </cell>
          <cell r="J2368">
            <v>0</v>
          </cell>
          <cell r="K2368">
            <v>0</v>
          </cell>
        </row>
        <row r="2369">
          <cell r="A2369" t="str">
            <v>E2</v>
          </cell>
          <cell r="B2369">
            <v>0</v>
          </cell>
          <cell r="C2369" t="str">
            <v>계</v>
          </cell>
          <cell r="D2369">
            <v>345370</v>
          </cell>
          <cell r="H2369">
            <v>0</v>
          </cell>
          <cell r="I2369">
            <v>0</v>
          </cell>
          <cell r="J2369">
            <v>0</v>
          </cell>
          <cell r="K2369">
            <v>0</v>
          </cell>
        </row>
        <row r="2370">
          <cell r="A2370" t="str">
            <v>T2</v>
          </cell>
          <cell r="B2370">
            <v>2379</v>
          </cell>
          <cell r="C2370" t="str">
            <v>6.25</v>
          </cell>
          <cell r="D2370">
            <v>345498</v>
          </cell>
          <cell r="E2370" t="str">
            <v>자재대</v>
          </cell>
          <cell r="H2370">
            <v>0</v>
          </cell>
          <cell r="I2370">
            <v>0</v>
          </cell>
          <cell r="J2370">
            <v>0</v>
          </cell>
          <cell r="K2370">
            <v>0</v>
          </cell>
        </row>
        <row r="2371">
          <cell r="A2371" t="str">
            <v>T1</v>
          </cell>
          <cell r="B2371">
            <v>2374</v>
          </cell>
          <cell r="C2371" t="str">
            <v>a</v>
          </cell>
          <cell r="D2371">
            <v>345626</v>
          </cell>
          <cell r="E2371" t="str">
            <v>철근</v>
          </cell>
          <cell r="H2371">
            <v>0</v>
          </cell>
          <cell r="I2371">
            <v>0</v>
          </cell>
          <cell r="J2371">
            <v>0</v>
          </cell>
          <cell r="K2371">
            <v>0</v>
          </cell>
        </row>
        <row r="2372">
          <cell r="A2372" t="str">
            <v>M00928</v>
          </cell>
          <cell r="B2372">
            <v>17.568000000000001</v>
          </cell>
          <cell r="D2372">
            <v>345690</v>
          </cell>
          <cell r="E2372" t="str">
            <v>철근 (연강)</v>
          </cell>
          <cell r="F2372" t="str">
            <v>D = 10 MM</v>
          </cell>
          <cell r="G2372" t="str">
            <v>TON</v>
          </cell>
          <cell r="H2372">
            <v>330100</v>
          </cell>
          <cell r="I2372">
            <v>330000</v>
          </cell>
          <cell r="J2372">
            <v>384000</v>
          </cell>
          <cell r="K2372">
            <v>0</v>
          </cell>
        </row>
        <row r="2373">
          <cell r="A2373" t="str">
            <v>M00929</v>
          </cell>
          <cell r="B2373">
            <v>881.072</v>
          </cell>
          <cell r="D2373">
            <v>345754</v>
          </cell>
          <cell r="E2373" t="str">
            <v>철근 (연강)</v>
          </cell>
          <cell r="F2373" t="str">
            <v>D = 13 MM</v>
          </cell>
          <cell r="G2373" t="str">
            <v>TON</v>
          </cell>
          <cell r="H2373">
            <v>325100</v>
          </cell>
          <cell r="I2373">
            <v>325000</v>
          </cell>
          <cell r="J2373">
            <v>374000</v>
          </cell>
          <cell r="K2373">
            <v>0</v>
          </cell>
        </row>
        <row r="2374">
          <cell r="A2374" t="str">
            <v>M00930</v>
          </cell>
          <cell r="B2374">
            <v>3329.982</v>
          </cell>
          <cell r="D2374">
            <v>345882</v>
          </cell>
          <cell r="E2374" t="str">
            <v>철근 (연강)</v>
          </cell>
          <cell r="F2374" t="str">
            <v>D = 16MM-32MM</v>
          </cell>
          <cell r="G2374" t="str">
            <v>TON</v>
          </cell>
          <cell r="H2374">
            <v>320100</v>
          </cell>
          <cell r="I2374">
            <v>320000</v>
          </cell>
          <cell r="J2374">
            <v>369000</v>
          </cell>
          <cell r="K2374">
            <v>0</v>
          </cell>
        </row>
        <row r="2375">
          <cell r="A2375" t="str">
            <v>E1</v>
          </cell>
          <cell r="B2375">
            <v>0</v>
          </cell>
          <cell r="C2375" t="str">
            <v>소계</v>
          </cell>
          <cell r="D2375">
            <v>346522</v>
          </cell>
          <cell r="H2375">
            <v>0</v>
          </cell>
          <cell r="I2375">
            <v>0</v>
          </cell>
          <cell r="J2375">
            <v>0</v>
          </cell>
          <cell r="K2375">
            <v>0</v>
          </cell>
        </row>
        <row r="2376">
          <cell r="A2376" t="str">
            <v>T1</v>
          </cell>
          <cell r="B2376">
            <v>2378</v>
          </cell>
          <cell r="C2376" t="str">
            <v>b</v>
          </cell>
          <cell r="D2376">
            <v>346778</v>
          </cell>
          <cell r="E2376" t="str">
            <v>아스팔트</v>
          </cell>
          <cell r="H2376">
            <v>0</v>
          </cell>
          <cell r="I2376">
            <v>0</v>
          </cell>
          <cell r="J2376">
            <v>0</v>
          </cell>
          <cell r="K2376">
            <v>0</v>
          </cell>
        </row>
        <row r="2377">
          <cell r="A2377" t="str">
            <v>M00341</v>
          </cell>
          <cell r="B2377">
            <v>1340</v>
          </cell>
          <cell r="D2377">
            <v>346906</v>
          </cell>
          <cell r="E2377" t="str">
            <v>아스팔트</v>
          </cell>
          <cell r="F2377" t="str">
            <v>M C - 1</v>
          </cell>
          <cell r="G2377" t="str">
            <v>드럼</v>
          </cell>
          <cell r="H2377">
            <v>58000</v>
          </cell>
          <cell r="I2377">
            <v>45000</v>
          </cell>
          <cell r="J2377">
            <v>58000</v>
          </cell>
          <cell r="K2377">
            <v>0</v>
          </cell>
        </row>
        <row r="2378">
          <cell r="A2378" t="str">
            <v>M00342</v>
          </cell>
          <cell r="B2378">
            <v>868</v>
          </cell>
          <cell r="D2378">
            <v>347034</v>
          </cell>
          <cell r="E2378" t="str">
            <v>아스팔트</v>
          </cell>
          <cell r="F2378" t="str">
            <v>RSC - 4</v>
          </cell>
          <cell r="G2378" t="str">
            <v>드럼</v>
          </cell>
          <cell r="H2378">
            <v>52000</v>
          </cell>
          <cell r="I2378">
            <v>48000</v>
          </cell>
          <cell r="J2378">
            <v>52000</v>
          </cell>
          <cell r="K2378">
            <v>0</v>
          </cell>
        </row>
        <row r="2379">
          <cell r="A2379" t="str">
            <v>E1</v>
          </cell>
          <cell r="B2379">
            <v>0</v>
          </cell>
          <cell r="C2379" t="str">
            <v>소계</v>
          </cell>
          <cell r="D2379">
            <v>347098</v>
          </cell>
          <cell r="H2379">
            <v>0</v>
          </cell>
          <cell r="I2379">
            <v>0</v>
          </cell>
          <cell r="J2379">
            <v>0</v>
          </cell>
          <cell r="K2379">
            <v>0</v>
          </cell>
        </row>
        <row r="2380">
          <cell r="A2380" t="str">
            <v>E2</v>
          </cell>
          <cell r="B2380">
            <v>0</v>
          </cell>
          <cell r="C2380" t="str">
            <v>계</v>
          </cell>
          <cell r="D2380">
            <v>347114</v>
          </cell>
          <cell r="H2380">
            <v>0</v>
          </cell>
          <cell r="I2380">
            <v>0</v>
          </cell>
          <cell r="J2380">
            <v>0</v>
          </cell>
          <cell r="K2380">
            <v>0</v>
          </cell>
        </row>
        <row r="2381">
          <cell r="A2381" t="str">
            <v>M00191</v>
          </cell>
          <cell r="B2381">
            <v>369.142</v>
          </cell>
          <cell r="C2381" t="str">
            <v>6.26</v>
          </cell>
          <cell r="D2381">
            <v>347130</v>
          </cell>
          <cell r="E2381" t="str">
            <v>고철</v>
          </cell>
          <cell r="G2381" t="str">
            <v>TON</v>
          </cell>
          <cell r="H2381">
            <v>-112000</v>
          </cell>
          <cell r="I2381">
            <v>-100000</v>
          </cell>
          <cell r="J2381">
            <v>-85000</v>
          </cell>
          <cell r="K2381">
            <v>0</v>
          </cell>
        </row>
        <row r="2382">
          <cell r="A2382" t="str">
            <v>E4</v>
          </cell>
          <cell r="B2382">
            <v>532562414</v>
          </cell>
          <cell r="C2382" t="str">
            <v>총계</v>
          </cell>
          <cell r="D2382">
            <v>347418</v>
          </cell>
          <cell r="H2382">
            <v>0</v>
          </cell>
          <cell r="I2382">
            <v>0</v>
          </cell>
          <cell r="J2382">
            <v>0</v>
          </cell>
          <cell r="K2382">
            <v>532562414</v>
          </cell>
        </row>
        <row r="2383">
          <cell r="A2383" t="str">
            <v>K1</v>
          </cell>
          <cell r="B2383">
            <v>1</v>
          </cell>
          <cell r="D2383">
            <v>347546</v>
          </cell>
          <cell r="E2383" t="str">
            <v>간접 노무비</v>
          </cell>
          <cell r="G2383" t="str">
            <v>식</v>
          </cell>
          <cell r="K2383">
            <v>0</v>
          </cell>
        </row>
        <row r="2384">
          <cell r="A2384" t="str">
            <v>K2</v>
          </cell>
          <cell r="B2384">
            <v>1</v>
          </cell>
          <cell r="D2384">
            <v>347674</v>
          </cell>
          <cell r="E2384" t="str">
            <v>산재 보험료</v>
          </cell>
          <cell r="G2384" t="str">
            <v>식</v>
          </cell>
          <cell r="K2384">
            <v>0</v>
          </cell>
        </row>
        <row r="2385">
          <cell r="A2385" t="str">
            <v>K3</v>
          </cell>
          <cell r="B2385">
            <v>1</v>
          </cell>
          <cell r="D2385">
            <v>347802</v>
          </cell>
          <cell r="E2385" t="str">
            <v>고용 보험료</v>
          </cell>
          <cell r="G2385" t="str">
            <v>식</v>
          </cell>
          <cell r="K2385">
            <v>0</v>
          </cell>
        </row>
        <row r="2386">
          <cell r="A2386" t="str">
            <v>K4</v>
          </cell>
          <cell r="B2386">
            <v>1</v>
          </cell>
          <cell r="D2386">
            <v>347930</v>
          </cell>
          <cell r="E2386" t="str">
            <v>안전 관리비</v>
          </cell>
          <cell r="G2386" t="str">
            <v>식</v>
          </cell>
          <cell r="K2386">
            <v>0</v>
          </cell>
        </row>
        <row r="2387">
          <cell r="A2387" t="str">
            <v>K5</v>
          </cell>
          <cell r="B2387">
            <v>1</v>
          </cell>
          <cell r="D2387">
            <v>348058</v>
          </cell>
          <cell r="E2387" t="str">
            <v>기타   경비</v>
          </cell>
          <cell r="G2387" t="str">
            <v>식</v>
          </cell>
          <cell r="K2387">
            <v>0</v>
          </cell>
        </row>
        <row r="2388">
          <cell r="A2388" t="str">
            <v>K6</v>
          </cell>
          <cell r="B2388">
            <v>1</v>
          </cell>
          <cell r="D2388">
            <v>348186</v>
          </cell>
          <cell r="E2388" t="str">
            <v>퇴직 부금비</v>
          </cell>
          <cell r="G2388" t="str">
            <v>식</v>
          </cell>
          <cell r="K2388">
            <v>0</v>
          </cell>
        </row>
        <row r="2389">
          <cell r="A2389" t="str">
            <v>K7</v>
          </cell>
          <cell r="B2389">
            <v>1</v>
          </cell>
          <cell r="D2389">
            <v>348314</v>
          </cell>
          <cell r="E2389" t="str">
            <v>일반 관리비</v>
          </cell>
          <cell r="G2389" t="str">
            <v>식</v>
          </cell>
          <cell r="K2389">
            <v>0</v>
          </cell>
        </row>
        <row r="2390">
          <cell r="A2390" t="str">
            <v>K8</v>
          </cell>
          <cell r="B2390">
            <v>1</v>
          </cell>
          <cell r="D2390">
            <v>348442</v>
          </cell>
          <cell r="E2390" t="str">
            <v>이       윤</v>
          </cell>
          <cell r="G2390" t="str">
            <v>식</v>
          </cell>
          <cell r="K2390">
            <v>0</v>
          </cell>
        </row>
        <row r="2391">
          <cell r="A2391" t="str">
            <v>K9</v>
          </cell>
          <cell r="B2391">
            <v>1</v>
          </cell>
          <cell r="D2391">
            <v>348570</v>
          </cell>
          <cell r="E2391" t="str">
            <v>공사보험료</v>
          </cell>
          <cell r="G2391" t="str">
            <v>식</v>
          </cell>
          <cell r="K2391">
            <v>0</v>
          </cell>
        </row>
        <row r="2392">
          <cell r="A2392" t="str">
            <v>K10</v>
          </cell>
          <cell r="B2392">
            <v>1</v>
          </cell>
          <cell r="D2392">
            <v>348698</v>
          </cell>
          <cell r="E2392" t="str">
            <v>부가 가치세</v>
          </cell>
          <cell r="G2392" t="str">
            <v>식</v>
          </cell>
          <cell r="K2392">
            <v>0</v>
          </cell>
        </row>
      </sheetData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표"/>
      <sheetName val="일위대가표 (2)"/>
      <sheetName val="총괄내역"/>
      <sheetName val="내역서"/>
      <sheetName val="공종별 집계표"/>
      <sheetName val="사급,관급자재대"/>
      <sheetName val="원가계산서"/>
      <sheetName val="도급내역서 표지"/>
      <sheetName val="공사구성비"/>
      <sheetName val="목차"/>
      <sheetName val="간지"/>
      <sheetName val="VXXXXX"/>
      <sheetName val="총괄표"/>
      <sheetName val="PMS"/>
      <sheetName val="조경식재"/>
      <sheetName val="조경시설공"/>
      <sheetName val="자재수량산출"/>
      <sheetName val="수량산출서"/>
      <sheetName val="일위대가"/>
      <sheetName val=""/>
      <sheetName val="보할"/>
      <sheetName val="기성총괄"/>
      <sheetName val="기성(단지내)"/>
      <sheetName val="기성(도시기반)"/>
      <sheetName val="기성내역"/>
      <sheetName val="보증수수료산출"/>
      <sheetName val="공사비총괄표"/>
      <sheetName val="12공구"/>
      <sheetName val="실행대비"/>
      <sheetName val="CON'C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데이타"/>
      <sheetName val="집계표"/>
      <sheetName val="설변공종별"/>
      <sheetName val="설변조정내역"/>
      <sheetName val="건기토원가"/>
      <sheetName val="건축원가"/>
      <sheetName val="토목원가"/>
      <sheetName val="기계원가"/>
      <sheetName val="기계내역"/>
      <sheetName val="표지"/>
      <sheetName val="단가"/>
      <sheetName val="내역(~2"/>
      <sheetName val="골조시행"/>
      <sheetName val="증감대비"/>
      <sheetName val="토공사"/>
      <sheetName val="단가산출"/>
      <sheetName val="소비자가"/>
      <sheetName val="Sheet1"/>
      <sheetName val="일위_파일"/>
      <sheetName val="RING WALL"/>
      <sheetName val="재료"/>
      <sheetName val="99년하반기"/>
      <sheetName val="품셈TABLE"/>
      <sheetName val="지질조사"/>
      <sheetName val="우수받이"/>
      <sheetName val="기본단가표"/>
      <sheetName val="기성"/>
      <sheetName val="북제주원가"/>
      <sheetName val="BID"/>
      <sheetName val="실행"/>
      <sheetName val="내역"/>
      <sheetName val="단가표"/>
      <sheetName val="1,2공구원가계산서"/>
      <sheetName val="2공구산출내역"/>
      <sheetName val="1공구산출내역서"/>
      <sheetName val="기결의"/>
      <sheetName val="표준건축비"/>
      <sheetName val="Sheet5"/>
      <sheetName val="단"/>
      <sheetName val="경비"/>
      <sheetName val="식재인부"/>
      <sheetName val="실행(ALT1)"/>
      <sheetName val="건축일위"/>
      <sheetName val="그라우팅일위"/>
      <sheetName val="조명시설"/>
      <sheetName val="2002하반기노임기준"/>
      <sheetName val="청주(철골발주의뢰서)"/>
      <sheetName val="정부노임단가"/>
      <sheetName val="납부서"/>
      <sheetName val="노임단가"/>
      <sheetName val="식재가격"/>
      <sheetName val="식재총괄"/>
      <sheetName val="일위목록"/>
      <sheetName val="Y-WORK"/>
      <sheetName val="식재수량표"/>
      <sheetName val="자재단가"/>
      <sheetName val="일위대가(건축)"/>
      <sheetName val="노무비단가"/>
      <sheetName val="계약내역(2)"/>
      <sheetName val="건축2"/>
      <sheetName val="단가비교표"/>
      <sheetName val="예산서"/>
      <sheetName val="원가"/>
      <sheetName val="입력자료"/>
      <sheetName val="노임"/>
      <sheetName val="토목주소"/>
      <sheetName val="#REF"/>
      <sheetName val="예산명세서"/>
      <sheetName val="설계명세서"/>
      <sheetName val="자료입력"/>
      <sheetName val="상반기손익차2총괄"/>
      <sheetName val="䴝괄내역"/>
      <sheetName val="원가계산"/>
      <sheetName val="세부내역"/>
      <sheetName val="토사(PE)"/>
      <sheetName val="단가(자재)"/>
      <sheetName val="단가(노임)"/>
      <sheetName val="기초목록"/>
      <sheetName val="COVER"/>
      <sheetName val="#3_일위대가목록"/>
      <sheetName val="목록"/>
      <sheetName val="Sheet6"/>
      <sheetName val="설명서 "/>
      <sheetName val="토목"/>
      <sheetName val="Sheet1 (2)"/>
      <sheetName val="영창26"/>
      <sheetName val="산출내역서집계표"/>
      <sheetName val="DATE"/>
      <sheetName val="산출근거#2-3"/>
      <sheetName val="갑지"/>
      <sheetName val="해평견적"/>
      <sheetName val="상계견적"/>
      <sheetName val="일위대가(가설)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공조기"/>
      <sheetName val="수단"/>
      <sheetName val="철거산출근거"/>
      <sheetName val="단가비교표_공통1"/>
      <sheetName val="터파기및재료"/>
      <sheetName val="DATA"/>
      <sheetName val="중기"/>
      <sheetName val="자료"/>
      <sheetName val="시설물일위"/>
      <sheetName val="의왕내역"/>
      <sheetName val="4차원가계산서"/>
      <sheetName val="기자재수량"/>
      <sheetName val="수목단가"/>
      <sheetName val="시설수량표"/>
      <sheetName val="45,46"/>
      <sheetName val="일위대가목차"/>
      <sheetName val="전기"/>
      <sheetName val="총공사내역서"/>
      <sheetName val="2000년1차"/>
      <sheetName val="2000전체분"/>
      <sheetName val="부대내역"/>
      <sheetName val="구체"/>
      <sheetName val="좌측날개벽"/>
      <sheetName val="우측날개벽"/>
      <sheetName val="마감LIST-1"/>
      <sheetName val="공사"/>
      <sheetName val="정산내역서"/>
      <sheetName val="Sheet2"/>
      <sheetName val="발주내역"/>
      <sheetName val="6호기"/>
      <sheetName val="JUCKEYK"/>
      <sheetName val="수목표준대가"/>
      <sheetName val="조명일위"/>
      <sheetName val="내역서1999.8최종"/>
      <sheetName val="일위대가표_(2)"/>
      <sheetName val="공종별_집계표"/>
      <sheetName val="도급내역서_표지"/>
      <sheetName val="RING_WALL"/>
      <sheetName val="mcc일위대가"/>
      <sheetName val="MOTOR"/>
      <sheetName val="실행기고및 투입현황(총괄)"/>
      <sheetName val="2000,9월 일위"/>
      <sheetName val="01AC"/>
      <sheetName val="건축내역서"/>
      <sheetName val="설비내역서"/>
      <sheetName val="전기내역서"/>
      <sheetName val="연결임시"/>
      <sheetName val="ES조서출력하기"/>
      <sheetName val="수량산출(음암)"/>
      <sheetName val="건축공사"/>
      <sheetName val="소방"/>
      <sheetName val="대창(함평)"/>
      <sheetName val="대창(장성)"/>
      <sheetName val="대창(함평)-창열"/>
      <sheetName val="제경비"/>
      <sheetName val="인제내역"/>
      <sheetName val="확약서"/>
      <sheetName val="총 원가계산"/>
      <sheetName val="H-PILE수량집계"/>
      <sheetName val="공사개요"/>
      <sheetName val="내역서(전기)"/>
      <sheetName val="70%"/>
      <sheetName val="견적공통"/>
      <sheetName val="횡배수관집현황(2공구)"/>
      <sheetName val="실행예산"/>
      <sheetName val="공량산출서"/>
      <sheetName val="명세서"/>
      <sheetName val="#2_일위대가목록"/>
      <sheetName val="간접비계산"/>
      <sheetName val="COST"/>
      <sheetName val="정공공사"/>
      <sheetName val="이토변실(A3-LINE)"/>
      <sheetName val="기초일위"/>
      <sheetName val="시설일위"/>
      <sheetName val="식재일위"/>
      <sheetName val="노임,재료비"/>
      <sheetName val="입찰안"/>
      <sheetName val="Sheet4"/>
      <sheetName val="신공항A-9(원가수정)"/>
      <sheetName val="수량산출"/>
      <sheetName val="교각1"/>
      <sheetName val="일반부표"/>
      <sheetName val="조명율표"/>
      <sheetName val="연동내역"/>
      <sheetName val="단가조사"/>
      <sheetName val="대비2"/>
      <sheetName val="단위단가"/>
      <sheetName val="남대문빌딩"/>
      <sheetName val="소일위대가코드표"/>
      <sheetName val="을지"/>
      <sheetName val="맨홀수량"/>
      <sheetName val="건축"/>
      <sheetName val="입찰보고"/>
      <sheetName val="시운전연료비"/>
      <sheetName val="수량집계"/>
      <sheetName val="주beam"/>
      <sheetName val="아파트"/>
      <sheetName val="주소록"/>
      <sheetName val="교통대책내역"/>
      <sheetName val="22단가"/>
      <sheetName val="22산출"/>
      <sheetName val="결재갑지"/>
      <sheetName val="판매시설"/>
      <sheetName val="재료비"/>
      <sheetName val="바닥판"/>
      <sheetName val="입력DATA"/>
      <sheetName val="분전반계산서(석관)"/>
      <sheetName val="Customer Databas"/>
      <sheetName val="기초자료"/>
      <sheetName val="합의경상"/>
      <sheetName val="원가계산서 "/>
      <sheetName val="별표 "/>
      <sheetName val="수간보호"/>
      <sheetName val="기안"/>
      <sheetName val="00000"/>
      <sheetName val="설계내역"/>
      <sheetName val="물가시세"/>
      <sheetName val="D"/>
      <sheetName val="Total"/>
      <sheetName val="DAN"/>
      <sheetName val="백호우계수"/>
      <sheetName val="2.토목공사"/>
      <sheetName val="철근량"/>
      <sheetName val="실행,원가 최종예상"/>
      <sheetName val="대공종"/>
      <sheetName val="견적서"/>
      <sheetName val="단가일람"/>
      <sheetName val="단가일람 (2)"/>
      <sheetName val="금액"/>
      <sheetName val="역T형교대(말뚝기초)"/>
      <sheetName val="구리토평1전기"/>
      <sheetName val="해외(원화)"/>
      <sheetName val="유리"/>
      <sheetName val="일위대가 "/>
      <sheetName val="공정표"/>
      <sheetName val="오동"/>
      <sheetName val="대조"/>
      <sheetName val="나한"/>
      <sheetName val="파일의이용"/>
      <sheetName val="차수"/>
      <sheetName val="A2"/>
      <sheetName val="1단계"/>
      <sheetName val="방수"/>
      <sheetName val="남양주댠가표"/>
      <sheetName val="유림총괄"/>
      <sheetName val="101동 "/>
      <sheetName val="구조"/>
      <sheetName val="총괄내역서(설계)"/>
      <sheetName val="unit 4"/>
      <sheetName val="49단가"/>
      <sheetName val="거래처등록"/>
      <sheetName val="시중노임"/>
      <sheetName val="요율"/>
      <sheetName val="내역서 제출"/>
      <sheetName val="101동"/>
      <sheetName val="덕전리"/>
      <sheetName val="말뚝지지력산정"/>
      <sheetName val="단가대비표"/>
      <sheetName val="2단지내역서"/>
      <sheetName val="시설물기초"/>
      <sheetName val="산근"/>
      <sheetName val="원가집계"/>
      <sheetName val="HVAC"/>
      <sheetName val="인건비"/>
      <sheetName val="APT"/>
      <sheetName val="주공 갑지"/>
      <sheetName val="제경비율"/>
      <sheetName val="단가조사서"/>
      <sheetName val="WORK"/>
      <sheetName val="재료값"/>
      <sheetName val="산출내역서"/>
      <sheetName val="기흥하도용"/>
      <sheetName val="데리네이타현황"/>
      <sheetName val="중기 부표"/>
      <sheetName val="토목변경"/>
      <sheetName val="단중표"/>
      <sheetName val="도급"/>
      <sheetName val="경상직원"/>
      <sheetName val="48산출"/>
      <sheetName val="산출2-기기동력"/>
      <sheetName val="9-1차이내역"/>
      <sheetName val="EACT10"/>
      <sheetName val="설계기준"/>
      <sheetName val="내역1"/>
      <sheetName val="기본일위"/>
      <sheetName val="밸브설치"/>
      <sheetName val="AV시스템"/>
      <sheetName val="평가데이터"/>
      <sheetName val="설계명세"/>
      <sheetName val="단가(1)"/>
      <sheetName val="용수량(생활용수)"/>
      <sheetName val="대치판정"/>
      <sheetName val="집계"/>
      <sheetName val="설계예산서"/>
      <sheetName val="예산내역서"/>
      <sheetName val="총계"/>
      <sheetName val="프랜트면허"/>
      <sheetName val="노무비"/>
      <sheetName val="간접"/>
      <sheetName val="안전시설"/>
      <sheetName val="송전재료비"/>
      <sheetName val="견적1"/>
      <sheetName val="개소별수량산출"/>
      <sheetName val="복지관 풍화암-평면"/>
      <sheetName val="변압기 및 발전기 용량"/>
      <sheetName val="현장관리비"/>
      <sheetName val="단가대비표 (2)"/>
      <sheetName val="c_balju"/>
      <sheetName val="공사착공계"/>
      <sheetName val="2.대외공문"/>
      <sheetName val="건축설비"/>
      <sheetName val="NEYOK"/>
      <sheetName val="변수값"/>
      <sheetName val="중기상차"/>
      <sheetName val="AS복구"/>
      <sheetName val="중기터파기"/>
      <sheetName val="기계경비(시간당)"/>
      <sheetName val="램머"/>
      <sheetName val="건축공사 집계표"/>
      <sheetName val="골조"/>
      <sheetName val="적용기준"/>
      <sheetName val="주배관TYPE현황"/>
      <sheetName val="수주현황2월"/>
      <sheetName val="잡비계산"/>
      <sheetName val="AS포장복구 "/>
      <sheetName val="4.전기"/>
      <sheetName val="s.v"/>
      <sheetName val="원가서"/>
      <sheetName val="일반수량총괄집계"/>
      <sheetName val="매입세율"/>
      <sheetName val="원가계산서(남측)"/>
      <sheetName val="토공(우물통,기타) "/>
      <sheetName val="옥외부분합"/>
      <sheetName val="b_babun (2)"/>
      <sheetName val="직공비"/>
      <sheetName val="1차 내역서"/>
      <sheetName val="대비"/>
      <sheetName val="조건"/>
      <sheetName val="Sheet1_(2)"/>
      <sheetName val="설명서_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내역서1999_8최종"/>
      <sheetName val="실행기고및_투입현황(총괄)"/>
      <sheetName val="2000,9월_일위"/>
      <sheetName val="unit_4"/>
      <sheetName val="단가일람_(2)"/>
      <sheetName val="총_원가계산"/>
      <sheetName val="원가계산서_"/>
      <sheetName val="2_토목공사"/>
      <sheetName val="일위대가_"/>
      <sheetName val="별표_"/>
      <sheetName val="기본입력"/>
      <sheetName val="인수공규격"/>
      <sheetName val="1.설계조건"/>
      <sheetName val="을"/>
      <sheetName val="FORM-0"/>
      <sheetName val="약품공급2"/>
      <sheetName val="archi(본사)"/>
      <sheetName val="대목"/>
      <sheetName val="내역(원안-대안)"/>
      <sheetName val="견적단가"/>
      <sheetName val="사급자재"/>
      <sheetName val="수량산출서-2"/>
      <sheetName val="직노"/>
      <sheetName val="공통단가"/>
      <sheetName val="운반비"/>
      <sheetName val="2000양배"/>
      <sheetName val="공사비산출내역"/>
      <sheetName val="변경내역서간지"/>
      <sheetName val="단가대비표 (3)"/>
      <sheetName val="견적대비표"/>
      <sheetName val="가정조건"/>
      <sheetName val="입력"/>
      <sheetName val="FB25JN"/>
      <sheetName val="석축산출서"/>
      <sheetName val="I一般比"/>
      <sheetName val="PIPE(UG)내역"/>
      <sheetName val="코드표"/>
      <sheetName val="본실행경비"/>
      <sheetName val="노임이"/>
      <sheetName val="단가집"/>
      <sheetName val="전체내역"/>
      <sheetName val="2000노임기준"/>
      <sheetName val="코드"/>
      <sheetName val="차액보증"/>
      <sheetName val="설계가"/>
      <sheetName val="자재"/>
      <sheetName val="조건입력"/>
      <sheetName val="조건입력(2)"/>
      <sheetName val="장비선정"/>
      <sheetName val="시중노임단가"/>
      <sheetName val="AL공사(원)"/>
      <sheetName val="배수내역"/>
      <sheetName val="일위"/>
      <sheetName val="BSD (2)"/>
      <sheetName val="표지 (2)"/>
      <sheetName val="냉천부속동"/>
      <sheetName val="토목수량(공정)"/>
      <sheetName val="소화배관"/>
      <sheetName val="공조배관"/>
      <sheetName val="단양 00 아파트-세부내역"/>
      <sheetName val="갑  지"/>
      <sheetName val="단가기준"/>
      <sheetName val="상하차비용(기계상차)"/>
      <sheetName val="N賃率-職"/>
      <sheetName val="총 괄 표"/>
      <sheetName val="36단가"/>
      <sheetName val="8.수량산출 (2)"/>
      <sheetName val="9GNG운반"/>
      <sheetName val="예정(3)"/>
      <sheetName val="토목내역서"/>
      <sheetName val="견"/>
      <sheetName val="21301동"/>
      <sheetName val="보할공정"/>
      <sheetName val="삭제금지단가"/>
      <sheetName val="시험장S자로가로등공사"/>
      <sheetName val="내역서적용수량"/>
      <sheetName val="식재일위대가"/>
      <sheetName val="갑지(추정)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값"/>
      <sheetName val="설계서(동안동)"/>
      <sheetName val="Baby일위대가"/>
      <sheetName val="운반공사"/>
      <sheetName val="분전함신설"/>
      <sheetName val="접지1종"/>
      <sheetName val="철골,판넬"/>
      <sheetName val="견적조건"/>
      <sheetName val="옥내소화전계산서"/>
      <sheetName val="산출기초"/>
      <sheetName val="예총"/>
      <sheetName val="견적(100%)"/>
      <sheetName val="Xunit (단위환산)"/>
      <sheetName val="00노임기준"/>
      <sheetName val="99총공사내역서"/>
      <sheetName val="개산공사비"/>
      <sheetName val="식재"/>
      <sheetName val="99노임기준"/>
      <sheetName val="시설물"/>
      <sheetName val="식재출력용"/>
      <sheetName val="유지관리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수목일위"/>
      <sheetName val="설계"/>
      <sheetName val="BDATA"/>
      <sheetName val="PAINT"/>
      <sheetName val="48단가"/>
      <sheetName val="STAND98"/>
      <sheetName val="일위대가목록"/>
      <sheetName val="진흥지역조서(구역밖)"/>
      <sheetName val="조경"/>
      <sheetName val="공사비"/>
      <sheetName val="기존단가 (2)"/>
      <sheetName val="별표집계"/>
      <sheetName val="경산"/>
      <sheetName val="간접1"/>
      <sheetName val="영업3"/>
      <sheetName val="영업2"/>
      <sheetName val="CATV"/>
      <sheetName val="할증 "/>
      <sheetName val="단위중량"/>
      <sheetName val="원"/>
      <sheetName val="1회"/>
      <sheetName val="유림콘도"/>
      <sheetName val="h-013211-2"/>
      <sheetName val="실행철강하도"/>
      <sheetName val="현관"/>
      <sheetName val="공사수행방안"/>
      <sheetName val="PROG"/>
      <sheetName val="단가조정"/>
      <sheetName val="1-1"/>
      <sheetName val="노임단가 (2)"/>
      <sheetName val="소야공정계획표"/>
      <sheetName val="광주운남을"/>
      <sheetName val="공비대비"/>
      <sheetName val="건축원가계산서"/>
      <sheetName val="수목데이타 "/>
      <sheetName val="설계예시"/>
      <sheetName val="거푸집물량"/>
      <sheetName val="인사자료총집계"/>
      <sheetName val="7.산출집계"/>
      <sheetName val="4.일위산출"/>
      <sheetName val="9.자재단가"/>
      <sheetName val="2총괄내역서"/>
      <sheetName val="참고자료"/>
      <sheetName val="은행코드"/>
      <sheetName val="자  재"/>
      <sheetName val="건축외주"/>
      <sheetName val="견적갑지"/>
      <sheetName val="조정율"/>
      <sheetName val="영신토건물가변동"/>
      <sheetName val="산수배수"/>
      <sheetName val="2"/>
      <sheetName val="2003상반기노임기준"/>
      <sheetName val="산출2-동력"/>
      <sheetName val="산출3-전등"/>
      <sheetName val="산출4-조명제어"/>
      <sheetName val="산출5-전열"/>
      <sheetName val="산출7-유도등"/>
      <sheetName val="품목"/>
      <sheetName val="파일구성"/>
      <sheetName val="가설공사비"/>
      <sheetName val="노임단가표"/>
      <sheetName val="매입세会"/>
      <sheetName val="SLAB&quot;1&quot;"/>
      <sheetName val="tggwan(mac)"/>
      <sheetName val="LD"/>
      <sheetName val="금액내역서"/>
      <sheetName val="기초단가"/>
      <sheetName val="관급자재대"/>
      <sheetName val="유기공정"/>
      <sheetName val="내역서1"/>
      <sheetName val="장비경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재노경"/>
      <sheetName val="정보"/>
      <sheetName val="카메라"/>
      <sheetName val="물량표"/>
      <sheetName val="간접경상비"/>
      <sheetName val="총정리"/>
      <sheetName val="지급자재"/>
      <sheetName val="b_balju_cho"/>
      <sheetName val="수량"/>
      <sheetName val="공기압축기실"/>
      <sheetName val="단가 "/>
      <sheetName val="총경력기간"/>
      <sheetName val="점수표"/>
      <sheetName val="과거면접실시자"/>
      <sheetName val="학력사항"/>
      <sheetName val="내역_ver1.0"/>
      <sheetName val="직접인건비"/>
      <sheetName val="골조공사"/>
      <sheetName val="플랜트 설치"/>
      <sheetName val="직원자료입력"/>
      <sheetName val="사회복지관"/>
      <sheetName val="표  지"/>
      <sheetName val="ABUT수량-A1"/>
      <sheetName val="준검 내역서"/>
      <sheetName val="물집"/>
      <sheetName val="단가산출서 (2)"/>
      <sheetName val="단가산출서"/>
      <sheetName val="102역사"/>
      <sheetName val="세골재  T2 변경 현황"/>
      <sheetName val="유림골조"/>
      <sheetName val="노무산출서"/>
      <sheetName val="소요자재"/>
      <sheetName val="MC내역(이설)"/>
      <sheetName val="각종단가"/>
      <sheetName val="CLAUSE"/>
      <sheetName val="수량산출서집계"/>
      <sheetName val="장비집계"/>
      <sheetName val="일반"/>
      <sheetName val="입출재고현황 (2)"/>
      <sheetName val="SUB일위대가(이음)"/>
      <sheetName val="충주"/>
      <sheetName val="포장수량"/>
      <sheetName val="건축집계표"/>
      <sheetName val="횡배수관"/>
      <sheetName val="비품"/>
      <sheetName val="시운전연료"/>
      <sheetName val="1련,2련"/>
      <sheetName val="변품8-37"/>
      <sheetName val="빌딩 안내"/>
      <sheetName val="COPING-1"/>
      <sheetName val="역T형교대-2수량"/>
      <sheetName val="형틀공사"/>
      <sheetName val="산출근거"/>
      <sheetName val="자재테이블"/>
      <sheetName val="설비"/>
      <sheetName val="설계개요"/>
      <sheetName val="한강운반비"/>
      <sheetName val="계획금액"/>
      <sheetName val="설계서(본관)"/>
      <sheetName val="&lt;양식23_CF&gt;"/>
      <sheetName val="DANGA"/>
      <sheetName val="Dae_Jiju"/>
      <sheetName val="기초도면제작"/>
      <sheetName val="주출입구조사"/>
      <sheetName val="POL6차-PIPING"/>
      <sheetName val="시점교대"/>
      <sheetName val="준공정산"/>
      <sheetName val="3.단가산출서"/>
      <sheetName val="빗물받이(910-510-410)"/>
      <sheetName val="광장"/>
      <sheetName val="제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/>
      <sheetData sheetId="107"/>
      <sheetData sheetId="108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/>
      <sheetData sheetId="128" refreshError="1"/>
      <sheetData sheetId="129" refreshError="1"/>
      <sheetData sheetId="130" refreshError="1"/>
      <sheetData sheetId="131" refreshError="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용설명"/>
      <sheetName val="입력"/>
      <sheetName val="사업총괄"/>
      <sheetName val="예산액대비집행액"/>
      <sheetName val="집행품의"/>
      <sheetName val="내역서 (2)"/>
      <sheetName val="산출기초 (2)"/>
    </sheetNames>
    <sheetDataSet>
      <sheetData sheetId="0"/>
      <sheetData sheetId="1"/>
      <sheetData sheetId="2">
        <row r="7">
          <cell r="H7">
            <v>2005</v>
          </cell>
          <cell r="J7">
            <v>5</v>
          </cell>
          <cell r="L7">
            <v>10</v>
          </cell>
        </row>
        <row r="13">
          <cell r="B13">
            <v>2005</v>
          </cell>
          <cell r="D13">
            <v>5</v>
          </cell>
          <cell r="F13">
            <v>13</v>
          </cell>
          <cell r="H13">
            <v>2005</v>
          </cell>
          <cell r="J13">
            <v>6</v>
          </cell>
          <cell r="L13">
            <v>15</v>
          </cell>
        </row>
        <row r="14">
          <cell r="B14">
            <v>2005</v>
          </cell>
          <cell r="D14">
            <v>5</v>
          </cell>
          <cell r="F14">
            <v>17</v>
          </cell>
          <cell r="H14">
            <v>2005</v>
          </cell>
          <cell r="J14">
            <v>6</v>
          </cell>
          <cell r="L14">
            <v>18</v>
          </cell>
        </row>
        <row r="15">
          <cell r="B15">
            <v>2005</v>
          </cell>
          <cell r="D15">
            <v>6</v>
          </cell>
          <cell r="F15">
            <v>15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데이타"/>
      <sheetName val="수목(가-마)"/>
      <sheetName val="수목(바-주목)"/>
      <sheetName val="수목(중국단풍-)"/>
      <sheetName val="식재인부"/>
      <sheetName val="지주목수"/>
      <sheetName val="VXXXXX"/>
      <sheetName val="일위대가"/>
      <sheetName val="일위대가(내역)"/>
      <sheetName val="[수목일위.XLS][수목일위.XLS]el________2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___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터널구조물산근"/>
      <sheetName val="도로구조물산근"/>
      <sheetName val="Sheet1"/>
      <sheetName val="Sheet2"/>
      <sheetName val="터널굴착단산"/>
      <sheetName val="장약패턴90M2"/>
      <sheetName val="토공산근"/>
      <sheetName val="단가산출근거"/>
      <sheetName val="설계가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노무비"/>
      <sheetName val="중기비"/>
      <sheetName val="Sheet4"/>
      <sheetName val="구조물공수량명세서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PACKING LIST"/>
      <sheetName val="조경공사(총괄)"/>
      <sheetName val="내역"/>
      <sheetName val="수목일위"/>
      <sheetName val="기초일위"/>
      <sheetName val="시설일위"/>
      <sheetName val="지주목 및 비료산출기준"/>
      <sheetName val="지주목및비료산출"/>
      <sheetName val="시설물수량산출서"/>
      <sheetName val="노임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예정공정표"/>
      <sheetName val="8. 설계예산서"/>
      <sheetName val="16.설계서용지(갑)"/>
      <sheetName val="17. 내역서갑지"/>
      <sheetName val="원가계산서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[수목일위.XLS][수목일위.XLS]el________3"/>
      <sheetName val="DATE"/>
      <sheetName val="수량집계A"/>
      <sheetName val="철근집계A"/>
      <sheetName val="수목데이타"/>
      <sheetName val="1,2공구원가계산서"/>
      <sheetName val="2공구산출내역"/>
      <sheetName val="1공구산출내역서"/>
      <sheetName val="준검 내역서"/>
      <sheetName val="투찰"/>
      <sheetName val="진주방향"/>
      <sheetName val="총괄내역서"/>
      <sheetName val="물가시세"/>
      <sheetName val="일위대가표"/>
      <sheetName val="일위대가 "/>
      <sheetName val="수량산출서"/>
      <sheetName val="기계경비산출기준"/>
      <sheetName val="기본단가표"/>
      <sheetName val="원가서"/>
      <sheetName val="건축2"/>
      <sheetName val="원가"/>
      <sheetName val="수량산출"/>
      <sheetName val="한강운반비"/>
      <sheetName val="내역서"/>
      <sheetName val="견적"/>
      <sheetName val="AS포장복구 "/>
      <sheetName val="변수값"/>
      <sheetName val="중기상차"/>
      <sheetName val="AS복구"/>
      <sheetName val="중기터파기"/>
      <sheetName val="가시설"/>
      <sheetName val="기초단가"/>
      <sheetName val="가설공사비"/>
      <sheetName val="도로구조공사비"/>
      <sheetName val="도로토공공사비"/>
      <sheetName val="여수토공사비"/>
      <sheetName val="자료"/>
      <sheetName val="문학간접"/>
      <sheetName val="간접"/>
      <sheetName val="단가대비표"/>
      <sheetName val="금액"/>
      <sheetName val="노무"/>
      <sheetName val="Total"/>
      <sheetName val="실행(ALT1)"/>
      <sheetName val="공사비산출내역"/>
      <sheetName val="별표집계"/>
      <sheetName val="b_balju_cho"/>
      <sheetName val="자재단가조사표-수목"/>
      <sheetName val="단위단가"/>
      <sheetName val="토공"/>
      <sheetName val="1차증가원가계산"/>
      <sheetName val="조건"/>
      <sheetName val="관접합및부설"/>
      <sheetName val="단가"/>
      <sheetName val="nys"/>
      <sheetName val="계산서(곡선부)"/>
      <sheetName val="포장재료집계표"/>
      <sheetName val="전차선로 물량표"/>
      <sheetName val="#REF"/>
      <sheetName val="자재"/>
      <sheetName val="공통(20-91)"/>
      <sheetName val="장비집계"/>
      <sheetName val="공사개요"/>
      <sheetName val="BOJUNGGM"/>
      <sheetName val="연습"/>
      <sheetName val="실행(표지,갑,을)"/>
      <sheetName val="변경내역"/>
      <sheetName val="시설물일위"/>
      <sheetName val="가설공사"/>
      <sheetName val="단가결정"/>
      <sheetName val="내역아"/>
      <sheetName val="울타리"/>
      <sheetName val="기타 정보통신공사"/>
      <sheetName val="설계서(본관)"/>
      <sheetName val="2003상반기노임기준"/>
      <sheetName val="기준액"/>
      <sheetName val="제출내역 (2)"/>
      <sheetName val="부대내역"/>
      <sheetName val="계정"/>
      <sheetName val="관급자재"/>
      <sheetName val="폐기물"/>
      <sheetName val="COVER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기초자료"/>
      <sheetName val="장비손료"/>
      <sheetName val="값"/>
      <sheetName val="공구원가계산"/>
      <sheetName val="일위목록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70%"/>
      <sheetName val="-치수표(곡선부)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중기조종사 단위단가"/>
      <sheetName val="공사요율산출표"/>
      <sheetName val="6호기"/>
      <sheetName val="FB25JN"/>
      <sheetName val="공사설명서"/>
      <sheetName val="토공총괄표"/>
      <sheetName val="카렌스센터계량기설치공사"/>
      <sheetName val="결재판"/>
      <sheetName val="요율"/>
      <sheetName val="노임단가"/>
      <sheetName val="갑지"/>
      <sheetName val="전기일위목록"/>
      <sheetName val="전기대가"/>
      <sheetName val="산출조서표지"/>
      <sheetName val="공량산출"/>
      <sheetName val="단가산출_목록"/>
      <sheetName val="수목표준대가"/>
      <sheetName val="16-1"/>
      <sheetName val="계획금액"/>
      <sheetName val="을지"/>
      <sheetName val="데리네이타현황"/>
      <sheetName val="2000.11월설계내역"/>
      <sheetName val="전익자재"/>
      <sheetName val="소비자가"/>
      <sheetName val="삭제금지단가"/>
      <sheetName val="버스운행안내"/>
      <sheetName val="근태계획서"/>
      <sheetName val="예방접종계획"/>
      <sheetName val="식재"/>
      <sheetName val="시설물"/>
      <sheetName val="식재출력용"/>
      <sheetName val="유지관리"/>
      <sheetName val="제잡비계산"/>
      <sheetName val="입찰견적보고서"/>
      <sheetName val="일위산출"/>
      <sheetName val="원가계산"/>
      <sheetName val="원가계산 (2)"/>
      <sheetName val="건축"/>
      <sheetName val="2호맨홀공제수량"/>
      <sheetName val="세부내역"/>
      <sheetName val="직재"/>
      <sheetName val="재집"/>
      <sheetName val="Sheet1 (2)"/>
      <sheetName val="건축-물가변동"/>
      <sheetName val="A-4"/>
      <sheetName val="자판실행"/>
      <sheetName val="WORK"/>
      <sheetName val="참조 (2)"/>
      <sheetName val="기초입력 DATA"/>
      <sheetName val="금액내역서"/>
      <sheetName val="설계예산서"/>
      <sheetName val="단가산출서"/>
      <sheetName val="전체"/>
      <sheetName val="노임이"/>
      <sheetName val="Recovered_Sheet1"/>
      <sheetName val="수량계표"/>
      <sheetName val="용역비내역-진짜"/>
      <sheetName val="기준비용"/>
      <sheetName val="배수장토목공사비"/>
      <sheetName val="도급기성"/>
      <sheetName val="실행대비"/>
      <sheetName val="LP-S"/>
      <sheetName val="경영"/>
      <sheetName val="98년"/>
      <sheetName val="실적"/>
      <sheetName val="코드"/>
      <sheetName val="수목단가"/>
      <sheetName val="시설수량표"/>
      <sheetName val="식재수량표"/>
      <sheetName val="자재단가"/>
      <sheetName val="증감내역서"/>
      <sheetName val="콘크스"/>
      <sheetName val="대비표"/>
      <sheetName val="터파기및재료"/>
      <sheetName val="인건비"/>
      <sheetName val="신청서"/>
      <sheetName val="산출기초"/>
      <sheetName val="갈현동"/>
      <sheetName val="설계"/>
      <sheetName val="월간관리비"/>
      <sheetName val="산출근거"/>
      <sheetName val="재료단가"/>
      <sheetName val="임금단가"/>
      <sheetName val="장비목록표"/>
      <sheetName val="장비운전경비"/>
      <sheetName val="골조-APT 갑지"/>
      <sheetName val="토사(PE)"/>
      <sheetName val="설명"/>
      <sheetName val="중기사용료산출근거"/>
      <sheetName val="단가산출2"/>
      <sheetName val="단가 및 재료비"/>
      <sheetName val="이름표지정"/>
      <sheetName val="iec"/>
      <sheetName val="ks"/>
      <sheetName val="DATA"/>
      <sheetName val="선로정수"/>
      <sheetName val="9811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제경비적용기준"/>
      <sheetName val="공사자료입력"/>
      <sheetName val="1공구원가계산"/>
      <sheetName val="1공구원가계산서"/>
      <sheetName val="골조시행"/>
      <sheetName val="입력"/>
      <sheetName val="안내"/>
      <sheetName val="적용공정"/>
      <sheetName val="시멘트"/>
      <sheetName val="지급자재"/>
      <sheetName val="가설건물"/>
      <sheetName val="표_재료"/>
      <sheetName val="빙장비사양"/>
      <sheetName val="장비사양"/>
      <sheetName val="제경비율"/>
      <sheetName val="예산내역서"/>
      <sheetName val="전등설비"/>
      <sheetName val="기초코드"/>
      <sheetName val="구조물5월기성내역"/>
      <sheetName val="CON'C"/>
      <sheetName val="부대tu"/>
      <sheetName val="팔당터널(1공구)"/>
      <sheetName val="총계"/>
      <sheetName val="3.바닥판  "/>
      <sheetName val="해외(원화)"/>
      <sheetName val="소요자재"/>
      <sheetName val="노무산출서"/>
      <sheetName val="경비"/>
      <sheetName val="설명서 "/>
      <sheetName val="토목"/>
      <sheetName val="BID"/>
      <sheetName val="말뚝지지력산정"/>
      <sheetName val="11-2.아파트내역"/>
      <sheetName val="FOB발"/>
      <sheetName val="노임,재료비"/>
      <sheetName val="L_RPTB02_01"/>
      <sheetName val="플랜트 설치"/>
      <sheetName val="표지 (2)"/>
      <sheetName val="30집계표"/>
      <sheetName val="인건비 "/>
      <sheetName val="기계경비"/>
      <sheetName val="총괄"/>
      <sheetName val="포장수량단위"/>
      <sheetName val="참조(2)"/>
      <sheetName val="참조"/>
      <sheetName val="CC16-내역서"/>
      <sheetName val="설계예산"/>
      <sheetName val="정부노임단가"/>
      <sheetName val="토목검측서"/>
      <sheetName val="우수받이"/>
      <sheetName val="경비_원본"/>
      <sheetName val="106C0300"/>
      <sheetName val="입찰"/>
      <sheetName val="현경"/>
      <sheetName val="재료값"/>
      <sheetName val="아파트 내역"/>
      <sheetName val="설계총괄표"/>
      <sheetName val="공통가설"/>
      <sheetName val="CTEMCOST"/>
      <sheetName val="Sheet5"/>
      <sheetName val="물가대비표"/>
      <sheetName val="6-1. 관개량조서"/>
      <sheetName val="결재갑지"/>
      <sheetName val="목차"/>
      <sheetName val="산출내역서"/>
      <sheetName val="조경집계표"/>
      <sheetName val="7.원가계산서(품셈)"/>
      <sheetName val="조경내역서"/>
      <sheetName val="수량집계"/>
      <sheetName val="일위대가목록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단가산출목록"/>
      <sheetName val="노무비단가"/>
      <sheetName val="단목객토단위수량산출"/>
      <sheetName val="단위수량산출"/>
      <sheetName val="맹암거,초지"/>
      <sheetName val="대상수목수량"/>
      <sheetName val="전기"/>
      <sheetName val="년도별노임표"/>
      <sheetName val="중기목록표"/>
      <sheetName val="자재단가2007.10"/>
      <sheetName val="자재단가2008.4"/>
      <sheetName val="을-ATYPE"/>
      <sheetName val="아파트"/>
      <sheetName val="평당공사비산정"/>
      <sheetName val="토목(대안)"/>
      <sheetName val="기계경비(시간당)"/>
      <sheetName val="램머"/>
      <sheetName val="설계명세서"/>
      <sheetName val="건축내역서"/>
      <sheetName val="화장실"/>
      <sheetName val="가감수량"/>
      <sheetName val="맨홀수량산출"/>
      <sheetName val="조명시설"/>
      <sheetName val="1안"/>
      <sheetName val="기초1"/>
      <sheetName val="토목내역서"/>
      <sheetName val="산출(부하간선)"/>
      <sheetName val="평가데이터"/>
      <sheetName val="연결임시"/>
      <sheetName val="화성태안9공구내역(실행)"/>
      <sheetName val="적용기준"/>
      <sheetName val="인제내역"/>
      <sheetName val="판매시설"/>
      <sheetName val="노임단가표"/>
      <sheetName val="장비경비"/>
      <sheetName val="공정표"/>
      <sheetName val="LOOKUP"/>
      <sheetName val="INDEX  LIST"/>
      <sheetName val="타공종이기"/>
      <sheetName val="표  지"/>
      <sheetName val="매채조회"/>
      <sheetName val="내역(APT)"/>
      <sheetName val="01"/>
      <sheetName val="총괄표"/>
      <sheetName val="고유코드_설계"/>
      <sheetName val="설계내역서"/>
      <sheetName val="설계내역"/>
      <sheetName val="토공수량"/>
      <sheetName val="00노임기준"/>
      <sheetName val="세금자료"/>
      <sheetName val="실행,원가 최종예상"/>
      <sheetName val="시중노임단가"/>
      <sheetName val="산출내역서집계표"/>
      <sheetName val="도급"/>
      <sheetName val="적점"/>
      <sheetName val="날개벽"/>
      <sheetName val="암거단위"/>
      <sheetName val="횡 연장"/>
      <sheetName val="구체"/>
      <sheetName val="좌측날개벽"/>
      <sheetName val="우측날개벽"/>
      <sheetName val="토목주소"/>
      <sheetName val="프랜트면허"/>
      <sheetName val="맨홀수량집계"/>
      <sheetName val="산출근거(복구)"/>
      <sheetName val="단가표"/>
      <sheetName val="전기공사"/>
      <sheetName val="2000년1차"/>
      <sheetName val="2000전체분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기기리스트"/>
      <sheetName val="1.2 동력(철거)"/>
      <sheetName val="1.접지공사"/>
      <sheetName val="심사물량"/>
      <sheetName val="심사계산"/>
      <sheetName val="입찰안"/>
      <sheetName val="MOTOR"/>
      <sheetName val="내역서1999.8최종"/>
      <sheetName val="원가data"/>
      <sheetName val="내역갑지"/>
      <sheetName val="내역(전체_금차)"/>
      <sheetName val="제경비_전체"/>
      <sheetName val="제경비_금차준공분"/>
      <sheetName val="투자비"/>
      <sheetName val="조성원가DATA"/>
      <sheetName val="사업비"/>
      <sheetName val="참고사항"/>
      <sheetName val="근로자자료입력"/>
      <sheetName val="COST"/>
      <sheetName val="원가계산하도"/>
      <sheetName val="일위"/>
      <sheetName val="말고개터널조명전압강하"/>
      <sheetName val="2공구하도급내역서"/>
      <sheetName val="7월11일"/>
      <sheetName val="JOIN(2span)"/>
      <sheetName val="바닥판"/>
      <sheetName val="주빔의 설계"/>
      <sheetName val="철근량산정및사용성검토"/>
      <sheetName val="입력DATA"/>
      <sheetName val="Sheet15"/>
      <sheetName val="케이블트레이"/>
      <sheetName val="DATA1"/>
      <sheetName val="CABLE SIZE-1"/>
      <sheetName val="1-4-2.관(약)"/>
      <sheetName val="구조물공"/>
      <sheetName val="부대공"/>
      <sheetName val="배수공"/>
      <sheetName val="포장공"/>
      <sheetName val="자재 집계표"/>
      <sheetName val="단가목록"/>
      <sheetName val="자재목록"/>
      <sheetName val="노임목록"/>
      <sheetName val="재료"/>
      <sheetName val="예가표"/>
      <sheetName val="21301동"/>
      <sheetName val="에너지동"/>
      <sheetName val="지질조사"/>
      <sheetName val="배수내역"/>
      <sheetName val="공사진행"/>
      <sheetName val="배수장공사비명세서"/>
      <sheetName val="가로등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총괄내역서(설계)"/>
      <sheetName val="안양동교 1안"/>
      <sheetName val="수목_바_주목_"/>
      <sheetName val="상부공철근집계(ABC)"/>
      <sheetName val="BSD (2)"/>
      <sheetName val="EARTH"/>
      <sheetName val="계정code"/>
      <sheetName val="협력업체"/>
      <sheetName val="건설기계"/>
      <sheetName val="사급자재"/>
      <sheetName val="본사공가현황"/>
      <sheetName val="pier(각형)"/>
      <sheetName val="공사비증감"/>
      <sheetName val="AL공사(원)"/>
      <sheetName val="화설내"/>
      <sheetName val="철콘"/>
      <sheetName val="설계변경내역 98"/>
      <sheetName val="단가일람"/>
      <sheetName val="자재일람"/>
      <sheetName val="조경일람"/>
      <sheetName val="중기집계"/>
      <sheetName val="구조"/>
      <sheetName val="시점교대"/>
      <sheetName val="조내역"/>
      <sheetName val="원가계산서구조조정"/>
      <sheetName val="98수문일위"/>
      <sheetName val="신표지1"/>
      <sheetName val="el\설계서\수목일위_XLS]데이타"/>
      <sheetName val="1공구_단가_(정원)"/>
      <sheetName val="[수목일위.XLS][수목일위.XLS]el\설계서\수목일위"/>
      <sheetName val="99노임기준"/>
      <sheetName val="단가(자재)"/>
      <sheetName val="단가(노임)"/>
      <sheetName val="기초목록"/>
      <sheetName val="약품설비"/>
      <sheetName val="시공"/>
      <sheetName val="견적율"/>
      <sheetName val="주공 갑지"/>
      <sheetName val="장비투입계획"/>
      <sheetName val="직원투입계획"/>
      <sheetName val="해평견적"/>
      <sheetName val="Tool"/>
      <sheetName val="그림"/>
      <sheetName val="정화조방수미장"/>
      <sheetName val="1-최종안"/>
      <sheetName val="사업분석-분양가결정"/>
      <sheetName val="입력란"/>
      <sheetName val="97노임단가"/>
      <sheetName val="코드표"/>
      <sheetName val="월별수입"/>
      <sheetName val="램프"/>
      <sheetName val="날개벽(시점좌측)"/>
      <sheetName val="일위집계(기존)"/>
      <sheetName val="DANGA"/>
      <sheetName val="상호참고자료"/>
      <sheetName val="발주처자료입력"/>
      <sheetName val="회사기본자료"/>
      <sheetName val="[수목일위.XLS_x0000_][수목일위.XLS_x0000_]el\설계서\수목"/>
      <sheetName val="하자보증자료"/>
      <sheetName val="기술자관련자료"/>
      <sheetName val="개별직종노임단가(2005.1)"/>
    </sheetNames>
    <sheetDataSet>
      <sheetData sheetId="0" refreshError="1">
        <row r="2">
          <cell r="E2">
            <v>23200</v>
          </cell>
        </row>
        <row r="46">
          <cell r="E46">
            <v>16300</v>
          </cell>
        </row>
        <row r="99">
          <cell r="E99">
            <v>35900</v>
          </cell>
        </row>
        <row r="104">
          <cell r="E104">
            <v>114000</v>
          </cell>
        </row>
        <row r="658">
          <cell r="E658">
            <v>51060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/>
      <sheetData sheetId="286"/>
      <sheetData sheetId="287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**"/>
      <sheetName val="VXXXX"/>
      <sheetName val="총괄표"/>
      <sheetName val="내역서"/>
      <sheetName val="공간별식재내역"/>
      <sheetName val="단가대비표"/>
      <sheetName val="지급자재"/>
      <sheetName val="수목할증"/>
      <sheetName val="노임단가"/>
      <sheetName val="일위대가목록"/>
      <sheetName val="일위대가"/>
      <sheetName val="수목수량총괄"/>
      <sheetName val="당간지주"/>
      <sheetName val="비료단가"/>
      <sheetName val="공총괄표"/>
      <sheetName val="공내역서"/>
      <sheetName val="견적대비표"/>
      <sheetName val="Sheet11"/>
      <sheetName val="Sheet12"/>
      <sheetName val="Sheet13"/>
      <sheetName val="Sheet14"/>
      <sheetName val="Sheet15"/>
      <sheetName val="Sheet16"/>
      <sheetName val="데이타"/>
      <sheetName val="99노임기준"/>
      <sheetName val="DATE"/>
      <sheetName val="일위대가표"/>
      <sheetName val="설계명세서"/>
      <sheetName val="노무비"/>
      <sheetName val="수목표준대가"/>
      <sheetName val="자료입력"/>
      <sheetName val="공구원가계산"/>
      <sheetName val="금액"/>
      <sheetName val="안동-영주"/>
      <sheetName val="단위단가"/>
      <sheetName val="집계표"/>
      <sheetName val="공사개요"/>
      <sheetName val="공사비예산서(토목분)"/>
      <sheetName val="주요자재집계표"/>
      <sheetName val="주요재료집계표"/>
      <sheetName val="토공집계"/>
      <sheetName val="수목"/>
      <sheetName val="시설물"/>
      <sheetName val="포장"/>
      <sheetName val="시설물집계"/>
      <sheetName val="포장집계 "/>
      <sheetName val="00노임기준"/>
      <sheetName val="변수값"/>
      <sheetName val="중기상차"/>
      <sheetName val="AS복구"/>
      <sheetName val="중기터파기"/>
      <sheetName val="을"/>
      <sheetName val="FB25JN"/>
      <sheetName val="말뚝지지력산정"/>
      <sheetName val="#REF"/>
      <sheetName val="램프"/>
      <sheetName val="전기혼잡제경비(45)"/>
      <sheetName val="간지"/>
      <sheetName val="회사기본자료"/>
      <sheetName val="상호참고자료"/>
      <sheetName val="공사기본내용입력"/>
      <sheetName val="발주처자료입력"/>
      <sheetName val="하자보증자료"/>
      <sheetName val="기술자자료입력"/>
      <sheetName val="관접합및부설"/>
      <sheetName val="단가"/>
      <sheetName val="노임"/>
      <sheetName val="진주방향"/>
      <sheetName val="건축"/>
      <sheetName val="식재인부"/>
      <sheetName val="소비자가"/>
      <sheetName val="재료"/>
      <sheetName val="Total"/>
      <sheetName val="기계내역"/>
      <sheetName val="물가대비표"/>
      <sheetName val="2002상반기노임기준"/>
      <sheetName val="터파기및재료"/>
      <sheetName val="전기"/>
      <sheetName val="실행대비"/>
      <sheetName val="건축내역"/>
      <sheetName val="한강운반비"/>
      <sheetName val="BOJUNGGM"/>
      <sheetName val="Customer Databas"/>
      <sheetName val="인건비"/>
      <sheetName val="EKOG10건축"/>
      <sheetName val="Sheet1"/>
      <sheetName val="기본단가표"/>
      <sheetName val="미결08"/>
      <sheetName val="인건-측정"/>
      <sheetName val="단면가정"/>
      <sheetName val="개별직종노임단가(2003.9)"/>
      <sheetName val="품셈"/>
      <sheetName val="6-1. 관개량조서"/>
      <sheetName val="MOTOR"/>
      <sheetName val="기계경비"/>
      <sheetName val="일위(토목)"/>
      <sheetName val="대비"/>
      <sheetName val="용수량(생활용수)"/>
      <sheetName val="부대경비산출서"/>
      <sheetName val="포장집계_"/>
      <sheetName val="설계예산서"/>
      <sheetName val="예산내역서"/>
      <sheetName val="총계"/>
      <sheetName val="조명시설"/>
      <sheetName val="장비집계"/>
      <sheetName val="평가데이터"/>
      <sheetName val="지질조사"/>
      <sheetName val="1차 내역서"/>
      <sheetName val="고유코드_설계"/>
      <sheetName val="Macro"/>
      <sheetName val="Taux"/>
      <sheetName val="2000전체분"/>
      <sheetName val="2000년1차"/>
      <sheetName val="JUCKEYK"/>
      <sheetName val="Macro3"/>
      <sheetName val="설계명세1-1"/>
      <sheetName val="수목단가"/>
      <sheetName val="시설수량표"/>
      <sheetName val="식재수량표"/>
      <sheetName val="자재단가"/>
      <sheetName val="갑지(추정)"/>
      <sheetName val="예산명세서"/>
      <sheetName val="시중노임단가"/>
      <sheetName val="21301동"/>
      <sheetName val="가공비"/>
      <sheetName val="1차네트공정"/>
      <sheetName val="일위대가 "/>
      <sheetName val="98지급계획"/>
      <sheetName val="물량표S"/>
      <sheetName val="연결임시"/>
      <sheetName val="wall"/>
      <sheetName val="공사요율산출표"/>
      <sheetName val="plan&amp;section of foundation"/>
      <sheetName val="design criteria"/>
      <sheetName val="Sheet5"/>
      <sheetName val="APT내역"/>
      <sheetName val="부대시설"/>
      <sheetName val="신우"/>
      <sheetName val="BID"/>
      <sheetName val="총괄내역서"/>
      <sheetName val="unit"/>
      <sheetName val="평당공사비산정"/>
      <sheetName val="SEV sub-total"/>
      <sheetName val="마포토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 refreshError="1"/>
      <sheetData sheetId="53" refreshError="1"/>
      <sheetData sheetId="54" refreshError="1"/>
      <sheetData sheetId="55" refreshError="1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공사표지"/>
      <sheetName val="표지"/>
      <sheetName val="공정표"/>
      <sheetName val="설계명세광단국"/>
      <sheetName val="설계명세CR"/>
      <sheetName val="품셈표광"/>
      <sheetName val="품셈표CR"/>
      <sheetName val="광단국수량"/>
      <sheetName val="케리아수량"/>
      <sheetName val="노임단가(96,9)"/>
      <sheetName val="하광"/>
      <sheetName val="투찰금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</sheet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</sheetNames>
    <sheetDataSet>
      <sheetData sheetId="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내1-2"/>
      <sheetName val="내1-3"/>
      <sheetName val="품1-2"/>
      <sheetName val="셈2-1"/>
      <sheetName val="셈2-2"/>
      <sheetName val="셈2-3"/>
      <sheetName val="셈2-4"/>
      <sheetName val="셈2-5"/>
      <sheetName val="셈2-6"/>
      <sheetName val="셈2-7"/>
      <sheetName val="셈2-8"/>
      <sheetName val="셈2-9"/>
      <sheetName val="셈2-10"/>
      <sheetName val="셈2-11"/>
      <sheetName val="셈2-12"/>
      <sheetName val="셈2-13"/>
      <sheetName val="산2-1"/>
      <sheetName val="산2-2"/>
      <sheetName val="산2-3"/>
      <sheetName val="산2-4"/>
      <sheetName val="산2-5"/>
      <sheetName val="산2-6"/>
      <sheetName val="산2-7"/>
      <sheetName val="산2-8"/>
      <sheetName val="산2-9-1"/>
      <sheetName val="산2-9-2"/>
      <sheetName val="산2-9-3"/>
      <sheetName val="산2-10"/>
      <sheetName val="산2-11"/>
      <sheetName val="산8-1"/>
      <sheetName val="산13-2"/>
      <sheetName val="산14"/>
      <sheetName val="산8-2"/>
      <sheetName val="cost_utility_tank_P0"/>
    </sheetNames>
    <sheetDataSet>
      <sheetData sheetId="0">
        <row r="26">
          <cell r="E26">
            <v>47371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  <sheetName val="갑지"/>
      <sheetName val="공사대장"/>
      <sheetName val="기초일위"/>
      <sheetName val="시설일위"/>
      <sheetName val="조명일위"/>
      <sheetName val="_REF"/>
      <sheetName val="원가계산서(남측)"/>
      <sheetName val="우배수"/>
      <sheetName val="2.대외공문"/>
      <sheetName val="단가산출"/>
      <sheetName val="2000년1차"/>
      <sheetName val="D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메뉴"/>
      <sheetName val="집행품의"/>
      <sheetName val="공사집계"/>
      <sheetName val="원가계산"/>
      <sheetName val="내역집계"/>
      <sheetName val="관급자재"/>
      <sheetName val="폐기물"/>
      <sheetName val="내역서"/>
      <sheetName val="일위대가"/>
      <sheetName val="철거일위"/>
      <sheetName val="감독조서"/>
      <sheetName val="준공조서"/>
      <sheetName val="공사대장"/>
      <sheetName val="하자대장"/>
      <sheetName val="자재중량"/>
      <sheetName val="인쇄메뉴"/>
    </sheetNames>
    <sheetDataSet>
      <sheetData sheetId="0">
        <row r="13">
          <cell r="J13">
            <v>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건축)"/>
      <sheetName val="1.공통가설비"/>
      <sheetName val="1.가설공사"/>
      <sheetName val="2.토공사"/>
      <sheetName val="3.철근콘크리트공사"/>
      <sheetName val="4.조적공사"/>
      <sheetName val="5.목공사"/>
      <sheetName val="6.방수공사"/>
      <sheetName val="7.타일석공사"/>
      <sheetName val="8.금속공사"/>
      <sheetName val="9.창호공사"/>
      <sheetName val="10.유리공사"/>
      <sheetName val="11.미장공사"/>
      <sheetName val="12.수장공사"/>
      <sheetName val="13.도장공사"/>
      <sheetName val="14.잡공사"/>
      <sheetName val="15.주방가구설치공사"/>
      <sheetName val="16.골재및자재대"/>
      <sheetName val="17.운반비"/>
      <sheetName val="18.작업설부산물등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무비 산출근거"/>
      <sheetName val="노무비 산출근거-조명"/>
      <sheetName val="내역서"/>
      <sheetName val="직재"/>
      <sheetName val="I一般比"/>
      <sheetName val="일위대가목록"/>
      <sheetName val="EQUIPMENT -2"/>
      <sheetName val="최종견"/>
      <sheetName val="N賃率-職"/>
      <sheetName val="맨홀수량"/>
      <sheetName val="전차선로 물량표"/>
      <sheetName val="입찰안"/>
      <sheetName val="1안"/>
      <sheetName val="DATA"/>
      <sheetName val="노임단가"/>
      <sheetName val="EQ"/>
      <sheetName val="수량산출"/>
      <sheetName val="자재단가비교표"/>
      <sheetName val="설직재-1"/>
      <sheetName val="성빈센트-산출"/>
      <sheetName val="일위(설)"/>
      <sheetName val="전기일위목록"/>
      <sheetName val="요율"/>
      <sheetName val="단가산출"/>
      <sheetName val="ABUT수량-A1"/>
      <sheetName val="IMPEADENCE MAP 취수장"/>
      <sheetName val="98수문일위"/>
      <sheetName val="기준"/>
      <sheetName val="갑지 "/>
      <sheetName val="내역서2안"/>
      <sheetName val="Mc1"/>
      <sheetName val="Sheet6"/>
      <sheetName val="환율"/>
      <sheetName val="관급자재"/>
      <sheetName val="Total"/>
      <sheetName val="내역서1999.8최종"/>
      <sheetName val="#REF"/>
      <sheetName val="총체보활공정표"/>
      <sheetName val="Y-WORK"/>
      <sheetName val="반중력식옹벽"/>
      <sheetName val="기본DATA"/>
      <sheetName val="SORCE1"/>
      <sheetName val="가시설단위수량"/>
      <sheetName val="단위수량"/>
      <sheetName val="가시설(TYPE-A)"/>
      <sheetName val="1-1평균터파기고(1)"/>
      <sheetName val="깨기"/>
      <sheetName val="MOTOR"/>
      <sheetName val="ilch"/>
      <sheetName val="단가표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공구산출내역"/>
      <sheetName val="2공구원가계산"/>
      <sheetName val="2______"/>
      <sheetName val="일위대가"/>
      <sheetName val="데이타"/>
      <sheetName val="104동"/>
      <sheetName val="내역"/>
      <sheetName val="단가표"/>
      <sheetName val="건축내역"/>
      <sheetName val="FB25JN"/>
      <sheetName val="예산내역"/>
      <sheetName val="총괄수지표"/>
      <sheetName val="대목"/>
      <sheetName val="을"/>
      <sheetName val="골조시행"/>
      <sheetName val="견적서"/>
      <sheetName val="식재일위대가"/>
      <sheetName val="내역서2안"/>
      <sheetName val="1차설계변경내역"/>
      <sheetName val="2차1차"/>
      <sheetName val="기자재비"/>
      <sheetName val="일위대가표"/>
      <sheetName val="기초일위대가"/>
      <sheetName val="단가대비표"/>
      <sheetName val="70%"/>
      <sheetName val="b_balju-단가단가단가"/>
      <sheetName val="덤프트럭계수"/>
      <sheetName val="기성내역"/>
      <sheetName val="b_balju"/>
      <sheetName val="공통가설"/>
      <sheetName val="10월"/>
      <sheetName val="자료"/>
      <sheetName val="내역서"/>
      <sheetName val="Mc1"/>
      <sheetName val="노임단가"/>
      <sheetName val="Macro1"/>
      <sheetName val="견적시담(송포2공구)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설비2차"/>
      <sheetName val="식재인부"/>
      <sheetName val="적격점수&lt;300억미만&gt;"/>
      <sheetName val="담장산출"/>
      <sheetName val="토공사"/>
      <sheetName val="수목표준대가"/>
      <sheetName val="백암비스타내역"/>
      <sheetName val="data2"/>
      <sheetName val="sheet1"/>
      <sheetName val="일위대가목차"/>
      <sheetName val="단가"/>
      <sheetName val="일위목록"/>
      <sheetName val="b_balju_cho"/>
      <sheetName val="QandAJunior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일위대가(건축)"/>
      <sheetName val="Y-WORK"/>
      <sheetName val="물가대비표"/>
      <sheetName val="요율"/>
      <sheetName val="Data&amp;Result"/>
      <sheetName val="Sheet5"/>
      <sheetName val="공통가설공사"/>
      <sheetName val="건축공사실행"/>
      <sheetName val="내역5"/>
      <sheetName val="노원열병합  건축공사기성내역서"/>
      <sheetName val="EACT10"/>
      <sheetName val="일용노임단가"/>
      <sheetName val="중기사용료산출근거"/>
      <sheetName val="단가 및 재료비"/>
      <sheetName val="개요"/>
      <sheetName val="COVER"/>
      <sheetName val="#REF"/>
      <sheetName val="경비"/>
      <sheetName val="직노"/>
      <sheetName val="제직재"/>
      <sheetName val="설직재-1"/>
      <sheetName val="자재단가"/>
      <sheetName val="코드표"/>
      <sheetName val="BID"/>
      <sheetName val="★도급내역"/>
      <sheetName val="노임"/>
      <sheetName val="집계표"/>
      <sheetName val="단가비교표"/>
      <sheetName val="단가일람"/>
      <sheetName val="단위량당중기"/>
      <sheetName val="회사정보"/>
      <sheetName val="unit 4"/>
      <sheetName val="식재가격"/>
      <sheetName val="식재총괄"/>
      <sheetName val="일위대가목록"/>
      <sheetName val="터파기및재료"/>
      <sheetName val="실행철강하도"/>
      <sheetName val="건축"/>
      <sheetName val="환율"/>
      <sheetName val="기초단가"/>
      <sheetName val="공종목록표"/>
      <sheetName val="Sheet10"/>
      <sheetName val="실행(1)"/>
      <sheetName val="안양동교 1안"/>
      <sheetName val="단가(1)"/>
      <sheetName val="국별인원"/>
      <sheetName val="관리자"/>
      <sheetName val="단가산출"/>
      <sheetName val="회사기초자료"/>
      <sheetName val="단가조사서"/>
      <sheetName val="기본단가"/>
      <sheetName val="인건비단가"/>
      <sheetName val="수량산출"/>
      <sheetName val="설계"/>
      <sheetName val="몰탈재료산출"/>
      <sheetName val="CON'C"/>
      <sheetName val="단가표 (2)"/>
      <sheetName val="원가계산서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공사비대비표B(토공)"/>
      <sheetName val="1,2공구원가계산서"/>
      <sheetName val="1공구산출내역서"/>
      <sheetName val="보할공정"/>
      <sheetName val="기계경비(시간당)"/>
      <sheetName val="대가10%"/>
      <sheetName val="Total"/>
      <sheetName val="결재판"/>
      <sheetName val="일 위 대 가 표"/>
      <sheetName val="선금급신청서"/>
      <sheetName val="출력은 금물"/>
      <sheetName val="중기사용료"/>
      <sheetName val="대가"/>
      <sheetName val="A-4"/>
      <sheetName val="작업금지"/>
      <sheetName val="단가조사"/>
      <sheetName val="증감대비"/>
      <sheetName val="일위대가(출입)"/>
      <sheetName val="연결임시"/>
      <sheetName val="공통단가"/>
      <sheetName val="운반비"/>
      <sheetName val="2000양배"/>
      <sheetName val="수목데이타 "/>
      <sheetName val="기초입력 DATA"/>
      <sheetName val="전기품산출"/>
      <sheetName val="장비"/>
      <sheetName val="산근1"/>
      <sheetName val="노무"/>
      <sheetName val="자재"/>
      <sheetName val="투찰추정"/>
      <sheetName val="DATA1"/>
      <sheetName val="일위_파일"/>
      <sheetName val="제출내역"/>
      <sheetName val="도급"/>
      <sheetName val=" 갑지"/>
      <sheetName val="노임단가표"/>
      <sheetName val="1안"/>
      <sheetName val="중기조종사 단위단가"/>
      <sheetName val="000000"/>
      <sheetName val="공사개요"/>
      <sheetName val="자단"/>
      <sheetName val="할증 "/>
      <sheetName val="입력"/>
      <sheetName val="sheet1 (2)"/>
      <sheetName val="단청공사"/>
      <sheetName val="집계표_식재"/>
      <sheetName val="장비종합부표"/>
      <sheetName val="부표"/>
      <sheetName val="을지"/>
      <sheetName val="금액"/>
      <sheetName val="96노임기준"/>
      <sheetName val="기계경비일람"/>
      <sheetName val="변수값"/>
      <sheetName val="중기상차"/>
      <sheetName val="AS복구"/>
      <sheetName val="중기터파기"/>
      <sheetName val="교사기준면적(초등)"/>
      <sheetName val="상각비"/>
      <sheetName val="에너지요금"/>
      <sheetName val="기초내역"/>
      <sheetName val="소비자가"/>
      <sheetName val="시설물기초"/>
      <sheetName val="위치조서"/>
      <sheetName val="4.일위대가목차"/>
      <sheetName val="일위대가(가설)"/>
      <sheetName val="물가시세표"/>
      <sheetName val="01"/>
      <sheetName val="하부철근수량"/>
      <sheetName val="FAX"/>
      <sheetName val="계산서(곡선부)"/>
      <sheetName val="포장재료집계표"/>
      <sheetName val="9811"/>
      <sheetName val="단산목록"/>
      <sheetName val="광양 3기 유입수"/>
      <sheetName val="요약&amp;결과"/>
      <sheetName val="장비사양"/>
      <sheetName val="전체"/>
      <sheetName val="여과지동"/>
      <sheetName val="ABUT수량-A1"/>
      <sheetName val="현장경비"/>
      <sheetName val="관로내역원"/>
      <sheetName val="2000년1차"/>
      <sheetName val="등록업체(031124)"/>
      <sheetName val="대한주택보증(수보)"/>
      <sheetName val="대한주택보증(입보)"/>
      <sheetName val="DANGA"/>
      <sheetName val="BSD _2_"/>
      <sheetName val="급여대장"/>
      <sheetName val="직원 인적급여 카드"/>
      <sheetName val="EJ"/>
      <sheetName val="BS"/>
      <sheetName val="실행내역"/>
      <sheetName val="저수조"/>
      <sheetName val="웅진교-S2"/>
      <sheetName val="설계내역서"/>
      <sheetName val="원하대비"/>
      <sheetName val="원도급"/>
      <sheetName val="하도급"/>
      <sheetName val="대비2"/>
      <sheetName val="건축공사"/>
      <sheetName val="내부마감"/>
      <sheetName val="인건비"/>
      <sheetName val="일위대가 "/>
      <sheetName val="수지예산"/>
      <sheetName val="Macro2"/>
      <sheetName val="2.냉난방설비공사"/>
      <sheetName val="7.자동제어공사"/>
      <sheetName val="코드목록(시스템담당용)"/>
      <sheetName val="DATE"/>
      <sheetName val="화재 탐지 설비"/>
      <sheetName val="제2호단위수량"/>
      <sheetName val="재료"/>
      <sheetName val="별제권_정리담보권"/>
      <sheetName val="보도공제면적"/>
      <sheetName val="단가비교"/>
      <sheetName val="DATA"/>
      <sheetName val="조명율표"/>
      <sheetName val="조명일위"/>
      <sheetName val="냉천부속동"/>
      <sheetName val="신규일위"/>
      <sheetName val="실행"/>
      <sheetName val="포장복구집계"/>
      <sheetName val="북방3터널"/>
      <sheetName val="설계예산서"/>
      <sheetName val="예산내역서"/>
      <sheetName val="기본단가표"/>
      <sheetName val="공정집계_국별"/>
      <sheetName val="AV시스템"/>
      <sheetName val="수목데이타"/>
      <sheetName val="견적"/>
      <sheetName val="광주전남"/>
      <sheetName val="경산"/>
      <sheetName val="기본입력"/>
      <sheetName val="4.공사별"/>
      <sheetName val="갑지"/>
      <sheetName val="계약내역(2)"/>
      <sheetName val="재노경"/>
      <sheetName val="도급내역5+800"/>
      <sheetName val="도급내역"/>
      <sheetName val="3련 BOX"/>
      <sheetName val="준검 내역서"/>
      <sheetName val="물가시세"/>
      <sheetName val="기계경비"/>
      <sheetName val="전력"/>
      <sheetName val="단가기준"/>
      <sheetName val="우석문틀"/>
      <sheetName val="강병규"/>
      <sheetName val="(전남)시범지구 운영실적 및 결과분석(8월까지)"/>
      <sheetName val="철콘공사"/>
      <sheetName val="범례_(2)"/>
      <sheetName val="unit_4"/>
      <sheetName val="노원열병합__건축공사기성내역서"/>
      <sheetName val="단가_및_재료비"/>
      <sheetName val="단가표_(2)"/>
      <sheetName val="일_위_대_가_표"/>
      <sheetName val="_갑지"/>
      <sheetName val="I一般比"/>
      <sheetName val="N賃率-職"/>
      <sheetName val="J直材4"/>
      <sheetName val="대,유,램"/>
      <sheetName val="품셈TABLE"/>
      <sheetName val="주소록"/>
      <sheetName val="금액내역서"/>
      <sheetName val="Sheet4"/>
      <sheetName val="당사실시1"/>
      <sheetName val="출력은_금물"/>
      <sheetName val="안양동교_1안"/>
      <sheetName val="할증_"/>
      <sheetName val="광양_3기_유입수"/>
      <sheetName val="수목데이타_"/>
      <sheetName val="중기조종사_단위단가"/>
      <sheetName val="공장동 지하1층"/>
      <sheetName val="용역동 및 154KV"/>
      <sheetName val="공장동 3층"/>
      <sheetName val="공장동 1층"/>
      <sheetName val="수량산출서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입찰안"/>
      <sheetName val="내역-2"/>
      <sheetName val="일위대가 목록표"/>
      <sheetName val="투찰내역"/>
      <sheetName val="일위대가집계"/>
      <sheetName val="총괄내역서"/>
      <sheetName val="단가산출2"/>
      <sheetName val="통장출금액"/>
      <sheetName val="토량1-1"/>
      <sheetName val="공내역"/>
      <sheetName val="ⴭⴭⴭⴭⴭ"/>
      <sheetName val="비전경영계획"/>
      <sheetName val="이토변실(A3-LINE)"/>
      <sheetName val="const."/>
      <sheetName val="덤프운반거리산출(토)"/>
      <sheetName val="덤프운반거리산출(풍)"/>
      <sheetName val="덤프운반거리산출(연)"/>
      <sheetName val="종배수관면벽신"/>
      <sheetName val="피벗테이블데이터분석"/>
      <sheetName val="기본1"/>
      <sheetName val="수정일위대가"/>
      <sheetName val="교각1"/>
      <sheetName val="공구"/>
      <sheetName val="내 역 서(총괄)"/>
      <sheetName val="기준액"/>
      <sheetName val="1공구원가계산서"/>
      <sheetName val="장비경비"/>
      <sheetName val="조경일람"/>
      <sheetName val="굴화내역"/>
      <sheetName val="단가산출-기,교"/>
      <sheetName val="일위목록-기"/>
      <sheetName val="CABLE SIZE-1"/>
      <sheetName val="6-1. 관개량조서"/>
      <sheetName val="자료입력"/>
      <sheetName val="총공사비집계표"/>
      <sheetName val="단가산출(총괄)"/>
      <sheetName val="일위총괄"/>
      <sheetName val="도급FORM"/>
      <sheetName val="중기집계"/>
      <sheetName val="부대공"/>
      <sheetName val="배수공"/>
      <sheetName val="토공"/>
      <sheetName val="포장공"/>
      <sheetName val="MCC제원"/>
      <sheetName val="제경비율"/>
      <sheetName val="가정조건"/>
      <sheetName val="공통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유원장"/>
      <sheetName val="놀이광장"/>
      <sheetName val="다목적광장"/>
      <sheetName val="기초입력_DATA"/>
      <sheetName val="기초일위"/>
      <sheetName val="시설일위"/>
      <sheetName val="98태백"/>
      <sheetName val="단가산출서"/>
      <sheetName val="원가계산서(남측)"/>
      <sheetName val="구의33고"/>
      <sheetName val="사업성"/>
      <sheetName val="노무비 근거"/>
      <sheetName val="청천내"/>
      <sheetName val="신고조서"/>
      <sheetName val=" 견적서"/>
      <sheetName val="예산명세서"/>
      <sheetName val="설계명세서"/>
      <sheetName val="일위대가표(DEEP)"/>
      <sheetName val="계약서"/>
      <sheetName val="주beam"/>
      <sheetName val="자동제어"/>
      <sheetName val="조건"/>
      <sheetName val="10월 (2)"/>
      <sheetName val="종합-임현"/>
      <sheetName val="단"/>
      <sheetName val="원가"/>
      <sheetName val="현장관리비"/>
      <sheetName val="단위수량"/>
      <sheetName val="노무비"/>
      <sheetName val="간접비 총괄표"/>
      <sheetName val="2.1  노무비 평균단가산출"/>
      <sheetName val="장비집계"/>
      <sheetName val="중기단가"/>
      <sheetName val="단가및재료비"/>
      <sheetName val="노견단위수량"/>
      <sheetName val="06 일위대가목록"/>
      <sheetName val="식재"/>
      <sheetName val="시설물"/>
      <sheetName val="식재출력용"/>
      <sheetName val="유지관리"/>
      <sheetName val="-치수표(곡선부)"/>
      <sheetName val="설명서 "/>
      <sheetName val="토목"/>
      <sheetName val="기초자료"/>
      <sheetName val="1.우편집중내역서"/>
      <sheetName val="한강운반비"/>
      <sheetName val="빗물받이(910-510-410)"/>
      <sheetName val="의왕내역"/>
      <sheetName val="내역표지"/>
      <sheetName val="반포2차"/>
      <sheetName val="기준FACTOR"/>
      <sheetName val="내역서(전기)"/>
      <sheetName val="실행내역 "/>
      <sheetName val="금융비용"/>
      <sheetName val="2000,9월 일위"/>
      <sheetName val="시멘트"/>
      <sheetName val="토사(PE)"/>
      <sheetName val="재료비"/>
      <sheetName val="DATA 입력란"/>
      <sheetName val="견적단가"/>
      <sheetName val="비탈면보호공수량산출"/>
      <sheetName val="보고"/>
      <sheetName val="표준항목"/>
      <sheetName val="식재일위"/>
      <sheetName val="말뚝지지력산정"/>
      <sheetName val="L_RPTB~1"/>
      <sheetName val="시작4"/>
      <sheetName val="pier(각형)"/>
      <sheetName val="(A)내역서"/>
      <sheetName val="단중표"/>
      <sheetName val="가동비율"/>
      <sheetName val="납부서"/>
      <sheetName val="을 1"/>
      <sheetName val="을 2"/>
      <sheetName val="기능공인적사항"/>
      <sheetName val="유림골조"/>
      <sheetName val="조견표"/>
      <sheetName val="조도계산서 (도서)"/>
      <sheetName val="3.하중산정4.지지력"/>
      <sheetName val="단  가  대  비  표"/>
      <sheetName val="일  위  대  가  목  록"/>
      <sheetName val="2.대외공문"/>
      <sheetName val="대가단최종"/>
      <sheetName val="전차선로 물량표"/>
      <sheetName val="공통(20-91)"/>
      <sheetName val="잡비"/>
      <sheetName val="개인명세서"/>
      <sheetName val="토적단위"/>
      <sheetName val="중기작업량"/>
      <sheetName val="교통대책내역"/>
      <sheetName val="일위대가(4층원격)"/>
      <sheetName val="변경내역"/>
      <sheetName val="단가견적조사표"/>
      <sheetName val="계정code"/>
      <sheetName val="정의"/>
      <sheetName val="투입비"/>
      <sheetName val="형틀공사"/>
      <sheetName val="22단가"/>
      <sheetName val="22인공"/>
      <sheetName val="장비가동"/>
      <sheetName val="간접비"/>
      <sheetName val="램머"/>
      <sheetName val="작업일보"/>
      <sheetName val="괴목육교"/>
      <sheetName val="옥외등신설"/>
      <sheetName val="저케CV22신설"/>
      <sheetName val="저케CV38신설"/>
      <sheetName val="저케CV8신설"/>
      <sheetName val="접지3종"/>
      <sheetName val="철거산출근거"/>
      <sheetName val="달대"/>
      <sheetName val="sub"/>
      <sheetName val="근로자"/>
      <sheetName val="1. 설계조건 2.단면가정 3. 하중계산"/>
      <sheetName val="산출기초"/>
      <sheetName val="총 괄 표"/>
      <sheetName val="DAN"/>
      <sheetName val="백호우계수"/>
      <sheetName val="공사비산출서"/>
      <sheetName val="원가data"/>
      <sheetName val="Baby일위대가"/>
      <sheetName val="남대문빌딩"/>
      <sheetName val="개요입력"/>
      <sheetName val="수량기준"/>
      <sheetName val="APT내역"/>
      <sheetName val="부대시설"/>
      <sheetName val="일용노임단가2001상"/>
      <sheetName val="참조자료"/>
      <sheetName val="A갑지"/>
      <sheetName val="옥외외등집계표"/>
      <sheetName val="세부내역서(소방)"/>
      <sheetName val="간공설계서"/>
      <sheetName val="JUCKEYK"/>
      <sheetName val="16-1"/>
      <sheetName val="9-1차이내역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정산명세서"/>
      <sheetName val="동문건설"/>
      <sheetName val="설비내역서"/>
      <sheetName val="건축내역서"/>
      <sheetName val="전기내역서"/>
      <sheetName val="예총"/>
      <sheetName val="파일의이용"/>
      <sheetName val="VOR"/>
      <sheetName val="단 box"/>
      <sheetName val="수량집계"/>
      <sheetName val="공조기"/>
      <sheetName val="원가서"/>
      <sheetName val="실행기초"/>
      <sheetName val="실행대비"/>
      <sheetName val="구간별현황"/>
      <sheetName val="배수량"/>
      <sheetName val="기본계획"/>
      <sheetName val="WORK"/>
      <sheetName val="토건"/>
      <sheetName val="단가_1_"/>
      <sheetName val="지급자재"/>
      <sheetName val="부대공Ⅱ"/>
      <sheetName val="분당임차변경"/>
      <sheetName val="중기손료"/>
      <sheetName val="배수내역"/>
      <sheetName val="부표총괄"/>
      <sheetName val="변압기 및 발전기 용량"/>
      <sheetName val="G.R300경비"/>
      <sheetName val="접속슬라브"/>
      <sheetName val="수량집계표(舊)"/>
      <sheetName val="일위산출"/>
      <sheetName val="설비"/>
      <sheetName val="예가표"/>
      <sheetName val="자재목록"/>
      <sheetName val="단가목록"/>
      <sheetName val="중기목록"/>
      <sheetName val="노임이"/>
      <sheetName val="archi(본사)"/>
      <sheetName val="약품공급2"/>
      <sheetName val="갑지(추정)"/>
      <sheetName val="견적 (2)"/>
      <sheetName val="유역면적"/>
      <sheetName val="내역_FILE"/>
      <sheetName val="목록"/>
      <sheetName val="실행간접비"/>
      <sheetName val="1차 내역서"/>
      <sheetName val="손익계산서"/>
      <sheetName val="발주처담당자"/>
      <sheetName val="공정표"/>
      <sheetName val="도급원가"/>
      <sheetName val="본사인상전"/>
      <sheetName val="일반부표"/>
      <sheetName val="비용"/>
      <sheetName val="공사비산출내역"/>
      <sheetName val="COST"/>
      <sheetName val="CODE"/>
      <sheetName val="사업수지"/>
      <sheetName val="전선 및 전선관"/>
      <sheetName val="기초대가"/>
      <sheetName val="시설대가"/>
      <sheetName val="수목대가"/>
      <sheetName val="인공대가"/>
      <sheetName val="횡배수관"/>
      <sheetName val="적산산출"/>
      <sheetName val="자재비산출"/>
      <sheetName val="운용비산출"/>
      <sheetName val="S&amp;R"/>
      <sheetName val="인원계획-미화"/>
      <sheetName val="Quality"/>
      <sheetName val="People"/>
      <sheetName val="Risk"/>
      <sheetName val="Training"/>
      <sheetName val="General"/>
      <sheetName val="Instructions"/>
      <sheetName val="버스운행안내"/>
      <sheetName val="청주(철골발주의뢰서)"/>
      <sheetName val="구간재료"/>
      <sheetName val="광주운남을"/>
      <sheetName val="TRE TABLE"/>
      <sheetName val="수입"/>
      <sheetName val="3단계"/>
      <sheetName val="대구경북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자판실행"/>
      <sheetName val="국민연금표"/>
      <sheetName val="사각1,특1호"/>
      <sheetName val="소방"/>
      <sheetName val="이식운반"/>
      <sheetName val="용역비내역-진짜"/>
      <sheetName val="총괄표"/>
      <sheetName val="인공산출"/>
      <sheetName val="세금자료"/>
      <sheetName val="규준틀"/>
      <sheetName val="패널"/>
      <sheetName val="일 위 목 록 표"/>
      <sheetName val="001"/>
      <sheetName val="관접합및부설"/>
      <sheetName val="건축공사 집계표"/>
      <sheetName val="골조"/>
      <sheetName val="BOJUNGGM"/>
      <sheetName val="주공 갑지"/>
      <sheetName val="토목공사"/>
      <sheetName val="front"/>
      <sheetName val="날개벽수량표"/>
      <sheetName val="배수장토목공사비"/>
      <sheetName val="기본일위"/>
      <sheetName val="기타 정보통신공사"/>
      <sheetName val="일위대가(1)"/>
      <sheetName val="철근콘크리트 (5)"/>
      <sheetName val="안전장치"/>
      <sheetName val="일반공사"/>
      <sheetName val="단면별연장"/>
      <sheetName val="대치판정"/>
      <sheetName val="경율산정.XLS"/>
      <sheetName val="산출내역서집계표"/>
      <sheetName val="자  재"/>
      <sheetName val="건축외주"/>
      <sheetName val="구입단가"/>
      <sheetName val="설계예산서(흙막이)"/>
      <sheetName val="연결관암거"/>
      <sheetName val="단가대비표 (3)"/>
      <sheetName val="적용단위길이"/>
      <sheetName val="특수기호강도거푸집"/>
      <sheetName val="종배수관(신)"/>
      <sheetName val="Sheet3"/>
      <sheetName val="전등설비"/>
      <sheetName val="확약서"/>
      <sheetName val="BQ(실행)"/>
      <sheetName val="6호기"/>
      <sheetName val="직접비"/>
      <sheetName val="포스코실행"/>
      <sheetName val="5직접"/>
      <sheetName val="장비단가"/>
      <sheetName val="4.2.1 마루높이 검토"/>
      <sheetName val="품셈표"/>
      <sheetName val="2003상반기노임기준"/>
      <sheetName val="제경비"/>
      <sheetName val="내역1"/>
      <sheetName val="범례_(2)1"/>
      <sheetName val="단가_및_재료비1"/>
      <sheetName val="노원열병합__건축공사기성내역서1"/>
      <sheetName val="일_위_대_가_표1"/>
      <sheetName val="출력은_금물1"/>
      <sheetName val="unit_41"/>
      <sheetName val="_갑지1"/>
      <sheetName val="단가표_(2)1"/>
      <sheetName val="광양_3기_유입수1"/>
      <sheetName val="BSD__2_"/>
      <sheetName val="안양동교_1안1"/>
      <sheetName val="할증_1"/>
      <sheetName val="중기조종사_단위단가1"/>
      <sheetName val="수목데이타_1"/>
      <sheetName val="직원_인적급여_카드"/>
      <sheetName val="sheet1_(2)"/>
      <sheetName val="4_일위대가목차"/>
      <sheetName val="일위대가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양"/>
      <sheetName val="용량"/>
      <sheetName val="TENSION"/>
      <sheetName val="TEN.MAP"/>
      <sheetName val="BEND LOSS"/>
      <sheetName val="첨부8.1기본공정"/>
      <sheetName val="첨부8.2종합공정표"/>
      <sheetName val="기계분야"/>
      <sheetName val="배관분야"/>
      <sheetName val="토목분야"/>
      <sheetName val="건축분야"/>
      <sheetName val="전기분야"/>
      <sheetName val="계장분야"/>
      <sheetName val="도면자료제출일정"/>
      <sheetName val="Sheet5"/>
      <sheetName val="토건"/>
      <sheetName val="도"/>
      <sheetName val="첨부8.2종합공정푨"/>
      <sheetName val="2공구산출내역"/>
      <sheetName val="단중표"/>
      <sheetName val="적용"/>
      <sheetName val="작성방법"/>
      <sheetName val="도급양식"/>
      <sheetName val="되메우기공사"/>
      <sheetName val="배수로굴착공사"/>
      <sheetName val="법면보호공사"/>
      <sheetName val="보강공사"/>
      <sheetName val="본관기초굴착공사"/>
      <sheetName val="본관조경공사"/>
      <sheetName val="부지정지공사"/>
      <sheetName val="765SY부지정지공사"/>
      <sheetName val="옥외매설물공사"/>
      <sheetName val="중량물도로"/>
      <sheetName val="취수로굴착공사"/>
      <sheetName val="효암천이설"/>
      <sheetName val="골조시행"/>
      <sheetName val="기자재비"/>
      <sheetName val="설계예시"/>
      <sheetName val="1.열용량"/>
      <sheetName val="EXITLOOP"/>
      <sheetName val="잡설비내역"/>
      <sheetName val="을지-LADEL"/>
      <sheetName val="INDEX"/>
      <sheetName val="SYS_DB"/>
      <sheetName val="내역서"/>
      <sheetName val="POL설치공정"/>
      <sheetName val="인건비"/>
      <sheetName val="계약원가"/>
      <sheetName val="자격 땡겨오기"/>
      <sheetName val="단가표 (2)"/>
      <sheetName val="기본자료입력"/>
      <sheetName val="설비비"/>
      <sheetName val="도급견적가"/>
      <sheetName val="역간(덕_동)"/>
      <sheetName val="역간(의-덕)"/>
      <sheetName val="IT-BAT"/>
      <sheetName val="TIE-IN"/>
      <sheetName val="정부노임단가"/>
      <sheetName val="기초입력"/>
      <sheetName val="산#3-2-2"/>
      <sheetName val="단위중량표"/>
      <sheetName val="Sheet9"/>
      <sheetName val="코드목록(시스템담당용)"/>
      <sheetName val="공사명입력"/>
      <sheetName val="참고자료"/>
      <sheetName val="1.견적가 총괄표(설비)"/>
      <sheetName val="견적조건"/>
      <sheetName val="MUK-List"/>
      <sheetName val="부표"/>
      <sheetName val="장비종합부표"/>
      <sheetName val="SENSOR LIST"/>
      <sheetName val="물가자료"/>
      <sheetName val="가열로SW"/>
      <sheetName val="계정목록"/>
      <sheetName val="표지"/>
      <sheetName val="요약&amp;결과"/>
      <sheetName val="구리토평1전기"/>
      <sheetName val="복갑"/>
      <sheetName val="분석DATA(년도별)"/>
      <sheetName val="공급집계 (현대-우림)"/>
      <sheetName val="TOTAL"/>
      <sheetName val="수목데이타 "/>
      <sheetName val="일위대가목록"/>
      <sheetName val="사업성검토"/>
      <sheetName val="GL수급전망"/>
      <sheetName val="부표총괄"/>
      <sheetName val="総括表"/>
      <sheetName val="설비비2"/>
      <sheetName val="설비비3"/>
      <sheetName val="설비비5"/>
      <sheetName val="설비비6"/>
      <sheetName val="설비비1"/>
      <sheetName val="Sheet1"/>
      <sheetName val="Sheet1 (2)"/>
      <sheetName val="도장면적 PLATE"/>
      <sheetName val="견적서을"/>
      <sheetName val="jobhist"/>
      <sheetName val="PI"/>
      <sheetName val="기준표"/>
      <sheetName val="vendor report"/>
      <sheetName val="규격"/>
      <sheetName val="CAT_5"/>
      <sheetName val="환율-LIBOR"/>
      <sheetName val="POL6차-PIPING"/>
      <sheetName val="설비비4"/>
      <sheetName val="DATA"/>
      <sheetName val="견적서"/>
      <sheetName val="JJ_SAN"/>
      <sheetName val="Config"/>
      <sheetName val="2000전체분"/>
      <sheetName val="2000년1차"/>
      <sheetName val="★도급내역"/>
      <sheetName val="노임단가"/>
      <sheetName val="노임9월"/>
      <sheetName val="노무비"/>
      <sheetName val="대비"/>
      <sheetName val="현장관리비"/>
      <sheetName val="실행내역"/>
      <sheetName val="기둥(원형)"/>
      <sheetName val="기본"/>
      <sheetName val="화재 탐지 설비"/>
      <sheetName val="유첨2.적용기준"/>
      <sheetName val="R&amp;D"/>
      <sheetName val="CB"/>
      <sheetName val="Man Power &amp; Comp"/>
      <sheetName val="비철보고서"/>
      <sheetName val="도장면적"/>
      <sheetName val="Amstl_Spares"/>
      <sheetName val="공사기본내용입력"/>
      <sheetName val="Price List"/>
      <sheetName val="Man Power"/>
      <sheetName val="70%"/>
      <sheetName val="인건비 "/>
      <sheetName val="견적내역서"/>
      <sheetName val="증감대비"/>
      <sheetName val="N賃率-職"/>
      <sheetName val="report"/>
      <sheetName val="3.entry.speed.map"/>
      <sheetName val="2.exit최대속도"/>
      <sheetName val="2.entry.최대속도"/>
      <sheetName val="1.exit.down.time(2분할)"/>
      <sheetName val="1.exit.down.time"/>
      <sheetName val="2.exit최대속도(2분할)"/>
      <sheetName val="TDI ISBL"/>
      <sheetName val="품의서(TL)"/>
      <sheetName val="견적기준"/>
      <sheetName val="동해title"/>
      <sheetName val="Macro1"/>
      <sheetName val="Macro2"/>
      <sheetName val="BS"/>
      <sheetName val="효율&amp;역율"/>
      <sheetName val="적용기준"/>
      <sheetName val="INPUT(REF)"/>
      <sheetName val="03년국내가격7월23일자"/>
      <sheetName val="03년해외가격7월23일자"/>
      <sheetName val="Pro gc-02 "/>
      <sheetName val="단가조사"/>
      <sheetName val="보할공정"/>
      <sheetName val="BOX복구단위수량"/>
      <sheetName val="EQ_E1"/>
      <sheetName val="BM"/>
      <sheetName val="포항보고서"/>
      <sheetName val="Lists"/>
      <sheetName val="상세내역총괄"/>
      <sheetName val="Ⅲ.설계명세서"/>
      <sheetName val="COL"/>
      <sheetName val="4 노임단가"/>
      <sheetName val="도급FORM"/>
      <sheetName val="DT"/>
      <sheetName val="HT"/>
      <sheetName val="KJH"/>
      <sheetName val="총괄-1"/>
      <sheetName val="Sheet3"/>
      <sheetName val="사업계획"/>
      <sheetName val="처리목록"/>
      <sheetName val="2.대외공문"/>
      <sheetName val="TEN_MAP"/>
      <sheetName val="BEND_LOSS"/>
      <sheetName val="첨부8_1기본공정"/>
      <sheetName val="첨부8_2종합공정표"/>
      <sheetName val="첨부8_2종합공정푨"/>
      <sheetName val="근로자자료입력"/>
      <sheetName val="내역서 "/>
      <sheetName val="재고(종합)"/>
      <sheetName val="1_열용량"/>
      <sheetName val="단가표_(2)"/>
      <sheetName val="자격_땡겨오기"/>
      <sheetName val="BATCH"/>
      <sheetName val="월별"/>
      <sheetName val="일위대가"/>
      <sheetName val="용산1(해보)"/>
      <sheetName val="1.설계조건"/>
      <sheetName val="설계명세서"/>
      <sheetName val="품셈표"/>
      <sheetName val="전체도급"/>
      <sheetName val="부재리스트"/>
      <sheetName val="저"/>
      <sheetName val="적용단가"/>
      <sheetName val="집계표"/>
      <sheetName val="공통가설"/>
      <sheetName val="대치판정"/>
      <sheetName val="단가산출"/>
      <sheetName val="SENSOR_LIST"/>
      <sheetName val="1_견적가_총괄표(설비)"/>
      <sheetName val="공급집계_(현대-우림)"/>
      <sheetName val="Sheet1_(2)"/>
      <sheetName val="도장면적_PLATE"/>
      <sheetName val="수목데이타_"/>
      <sheetName val="Man_Power_&amp;_Comp"/>
      <sheetName val="vendor_report"/>
      <sheetName val="화재_탐지_설비"/>
      <sheetName val="Man_Power"/>
      <sheetName val="인건비_"/>
      <sheetName val="Price_List"/>
      <sheetName val="유첨2_적용기준"/>
      <sheetName val="Pro_gc-02_"/>
      <sheetName val="4_노임단가"/>
      <sheetName val="TDI_ISBL"/>
      <sheetName val="3_entry_speed_map"/>
      <sheetName val="2_exit최대속도"/>
      <sheetName val="2_entry_최대속도"/>
      <sheetName val="1_exit_down_time(2분할)"/>
      <sheetName val="1_exit_down_time"/>
      <sheetName val="2_exit최대속도(2분할)"/>
      <sheetName val="내역서_"/>
      <sheetName val="Ⅲ_설계명세서"/>
      <sheetName val="1_설계조건"/>
      <sheetName val="건축내역"/>
      <sheetName val="원가계산서"/>
      <sheetName val="#REF"/>
      <sheetName val="3월"/>
      <sheetName val="4월"/>
      <sheetName val="5월"/>
      <sheetName val="유첨3.적용기준"/>
      <sheetName val="Settler Roof B.I.C Jacket교체(14."/>
      <sheetName val="3월장비비"/>
      <sheetName val="PAINT"/>
      <sheetName val="방화도료"/>
      <sheetName val="품셈 "/>
      <sheetName val="총괄표"/>
      <sheetName val="DATA1"/>
      <sheetName val="CABLE SIZE-1"/>
      <sheetName val="개요"/>
      <sheetName val="相关参数"/>
      <sheetName val="요율산출"/>
      <sheetName val="부총"/>
      <sheetName val="물량"/>
      <sheetName val="WORK"/>
      <sheetName val="Pengalaman Per"/>
      <sheetName val="Y-WORK"/>
      <sheetName val="ITEM"/>
      <sheetName val="PBS"/>
      <sheetName val="품종별-이름"/>
      <sheetName val="2선재"/>
      <sheetName val="BQ"/>
      <sheetName val="재료비"/>
      <sheetName val="산#3-1"/>
      <sheetName val="산#3-2"/>
      <sheetName val="ENG-101"/>
      <sheetName val="PIPE"/>
      <sheetName val="FLANGE"/>
      <sheetName val="VALVE"/>
      <sheetName val="기계내역서"/>
      <sheetName val="부하(성남)"/>
      <sheetName val="부하계산서"/>
      <sheetName val="8.INTER CONNECTING"/>
      <sheetName val="4-3 보온 기본물량집계"/>
      <sheetName val="COVER"/>
      <sheetName val="산#2-1 (2)"/>
      <sheetName val="WEIGHT LIST"/>
      <sheetName val="계약ITEM"/>
      <sheetName val="수량산출서"/>
      <sheetName val="BID"/>
      <sheetName val="7단가"/>
      <sheetName val="중기사용료산출근거"/>
      <sheetName val="단가 및 재료비"/>
      <sheetName val="J直材4"/>
      <sheetName val="EQT-ESTN"/>
      <sheetName val="공사비내역서"/>
      <sheetName val="을"/>
      <sheetName val="Stack Design"/>
      <sheetName val="A갑지"/>
      <sheetName val="단가표"/>
      <sheetName val="경비공통"/>
      <sheetName val="Main"/>
      <sheetName val="내역1"/>
      <sheetName val="공사개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양"/>
      <sheetName val="loop용량"/>
      <sheetName val="TENSION"/>
      <sheetName val="TEN.MAP"/>
      <sheetName val="BEND LOSS"/>
      <sheetName val="첨부8.1기본공정"/>
      <sheetName val="첨부8.2종합공정표"/>
      <sheetName val="기계분야"/>
      <sheetName val="배관분야"/>
      <sheetName val="토목분야"/>
      <sheetName val="건축분야"/>
      <sheetName val="전기분야"/>
      <sheetName val="계장분야"/>
      <sheetName val="도면자료제출일정"/>
      <sheetName val="내역서"/>
      <sheetName val="코드목록"/>
      <sheetName val="LIST"/>
      <sheetName val="토건"/>
      <sheetName val="1.열용량"/>
      <sheetName val="단중표"/>
      <sheetName val="Sheet5"/>
      <sheetName val="단가표"/>
      <sheetName val="단가산출"/>
      <sheetName val="단가(1)"/>
      <sheetName val="9902"/>
      <sheetName val="BQ"/>
      <sheetName val="MUK-List"/>
      <sheetName val="작성방법"/>
      <sheetName val="산근"/>
      <sheetName val="Man Power &amp; Comp"/>
      <sheetName val="Sheet4"/>
      <sheetName val="설계예시"/>
      <sheetName val="POL설치공정"/>
      <sheetName val="General Data"/>
      <sheetName val="item"/>
      <sheetName val="Main"/>
      <sheetName val="Data"/>
      <sheetName val="가열로SW"/>
      <sheetName val="복갑"/>
      <sheetName val="6.INTER CONNECTING"/>
      <sheetName val="자재코드"/>
      <sheetName val="인건비 "/>
      <sheetName val="하수처리장(토목)"/>
      <sheetName val="도"/>
      <sheetName val="효율&amp;역율"/>
      <sheetName val="예가표"/>
      <sheetName val="WORK"/>
      <sheetName val="총괄-1"/>
      <sheetName val="Eier"/>
      <sheetName val="LOOPER"/>
      <sheetName val="Sheet1 (2)"/>
      <sheetName val="70%"/>
      <sheetName val="7단가"/>
      <sheetName val="월선수금"/>
      <sheetName val="8.INTER CONNECTING"/>
      <sheetName val="POL6차-PIPING"/>
      <sheetName val="fitting"/>
      <sheetName val="JOINT1"/>
      <sheetName val="Man Power"/>
      <sheetName val="공종목록표"/>
      <sheetName val="기본자료입력"/>
      <sheetName val="정부노임단가"/>
      <sheetName val="vendor report"/>
      <sheetName val="물량"/>
      <sheetName val=" 견적서"/>
      <sheetName val="사진"/>
      <sheetName val="2선재"/>
      <sheetName val="산출근거 (2)"/>
      <sheetName val="집계표 (2)"/>
      <sheetName val="기준표"/>
      <sheetName val="중기일위대가"/>
      <sheetName val="견"/>
      <sheetName val="PI"/>
      <sheetName val="실행철강하도"/>
      <sheetName val="CAT_5"/>
      <sheetName val="#REF"/>
      <sheetName val="P-산#1-1(WOWA1)"/>
      <sheetName val="총괄집계 (현대-거평분)"/>
      <sheetName val="공급기지(토목)"/>
      <sheetName val="Code"/>
      <sheetName val="w't table"/>
      <sheetName val="Factor"/>
      <sheetName val="공정계획(내부계획25%,내부w.f)"/>
      <sheetName val="Tubing"/>
      <sheetName val="cable-data"/>
      <sheetName val="総括表"/>
      <sheetName val="설비비4"/>
      <sheetName val="자격 땡겨오기"/>
      <sheetName val="수량산출서"/>
      <sheetName val="T-TABLE"/>
      <sheetName val="TOTAL"/>
      <sheetName val="처리목록"/>
      <sheetName val="품셈 "/>
      <sheetName val="PAINT"/>
      <sheetName val="방화도료"/>
      <sheetName val="평가데이터"/>
      <sheetName val="Discount Group"/>
      <sheetName val="일위대가"/>
      <sheetName val="산근(본동마감)"/>
      <sheetName val="단가표 (2)"/>
      <sheetName val="견적접수"/>
      <sheetName val="견적내역서"/>
      <sheetName val="Sheet1"/>
      <sheetName val="제경비"/>
      <sheetName val="총집계표 "/>
      <sheetName val="단가조사"/>
      <sheetName val="NEWDRAW"/>
      <sheetName val="산출"/>
      <sheetName val="집계표"/>
      <sheetName val="2공구산출내역"/>
      <sheetName val="Pipe Size"/>
      <sheetName val="2-1 Head"/>
      <sheetName val="Shell"/>
      <sheetName val="Flat Head"/>
      <sheetName val="단가표(2011.2)"/>
      <sheetName val="사업성검토"/>
      <sheetName val="GL수급전망"/>
      <sheetName val="코드목록(시스템담당용)"/>
      <sheetName val="SENSOR LIST"/>
      <sheetName val="990564"/>
      <sheetName val="견적서"/>
      <sheetName val="4-3 보온 기본물량집계"/>
      <sheetName val="내역서 "/>
      <sheetName val="1.견적가 총괄표(설비)"/>
      <sheetName val="계산근거"/>
      <sheetName val="도급양식"/>
      <sheetName val="DRUM강도계산(OD기준)"/>
      <sheetName val="COL"/>
      <sheetName val="적용"/>
      <sheetName val="계약ITEM"/>
      <sheetName val="견적금액(2003.12.22)"/>
      <sheetName val="개요"/>
      <sheetName val="하수처리장"/>
      <sheetName val="Eng Sche"/>
      <sheetName val="Mc1"/>
      <sheetName val="Config"/>
      <sheetName val="산출근거"/>
      <sheetName val="TEN_MAP"/>
      <sheetName val="BEND_LOSS"/>
      <sheetName val="첨부8_1기본공정"/>
      <sheetName val="첨부8_2종합공정표"/>
      <sheetName val="5.소재"/>
      <sheetName val="견적정보"/>
      <sheetName val="1_열용량"/>
      <sheetName val="Man_Power_&amp;_Comp"/>
      <sheetName val="Haulage(G.C.)"/>
      <sheetName val="용량(1-2)"/>
      <sheetName val="용산1(해보)"/>
      <sheetName val="BM"/>
      <sheetName val="노임단가"/>
      <sheetName val="적용단가"/>
      <sheetName val="단가집"/>
      <sheetName val="대목"/>
      <sheetName val="부하(성남)"/>
      <sheetName val="TABLE"/>
      <sheetName val="차액보증"/>
      <sheetName val="인건비_"/>
      <sheetName val="General_Data"/>
      <sheetName val="Man_Power"/>
      <sheetName val="6_INTER_CONNECTING"/>
      <sheetName val="Sheet1_(2)"/>
      <sheetName val="8_INTER_CONNECTING"/>
      <sheetName val="vendor_report"/>
      <sheetName val="_견적서"/>
      <sheetName val="산출근거_(2)"/>
      <sheetName val="집계표_(2)"/>
      <sheetName val="품셈_"/>
      <sheetName val="자격_땡겨오기"/>
      <sheetName val="Discount_Group"/>
      <sheetName val="단가표_(2)"/>
      <sheetName val="총괄집계_(현대-거평분)"/>
      <sheetName val="w't_table"/>
      <sheetName val="공정계획(내부계획25%,내부w_f)"/>
      <sheetName val="총집계표_"/>
      <sheetName val="1_견적가_총괄표(설비)"/>
      <sheetName val="내역서_"/>
      <sheetName val="4-3_보온_기본물량집계"/>
      <sheetName val="SENSOR_LIST"/>
      <sheetName val="Pipe_Size"/>
      <sheetName val="2-1_Head"/>
      <sheetName val="Flat_Head"/>
      <sheetName val="단가표(2011_2)"/>
      <sheetName val="Eng_Sche"/>
      <sheetName val="5_소재"/>
      <sheetName val="부하계산서"/>
      <sheetName val="변압기 및 발전기 용량"/>
      <sheetName val="요약"/>
      <sheetName val="토사(PE)"/>
      <sheetName val="DHEQSUPT"/>
      <sheetName val="1.취수장"/>
      <sheetName val="기자재비"/>
      <sheetName val="부총"/>
      <sheetName val="환율"/>
      <sheetName val="최종견"/>
      <sheetName val="인건비"/>
      <sheetName val="데이타"/>
      <sheetName val="식재인부"/>
      <sheetName val="요약&amp;결과"/>
      <sheetName val="200"/>
      <sheetName val="일위대가(건축)"/>
      <sheetName val="2.냉난방설비공사"/>
      <sheetName val="Proposal"/>
      <sheetName val="EE-PROP"/>
      <sheetName val="설비비2"/>
      <sheetName val="설비비3"/>
      <sheetName val="설비비5"/>
      <sheetName val="설비비6"/>
      <sheetName val="설비비1"/>
      <sheetName val="유첨3.적용기준"/>
      <sheetName val="Pengalaman Per"/>
      <sheetName val="Y-WORK"/>
      <sheetName val="PBS"/>
      <sheetName val="품종별-이름"/>
      <sheetName val="표지"/>
      <sheetName val="산#3-2-2"/>
      <sheetName val="산#3-1"/>
      <sheetName val="산#3-2"/>
      <sheetName val="ENG-101"/>
      <sheetName val="CB"/>
      <sheetName val="PIPE"/>
      <sheetName val="FLANGE"/>
      <sheetName val="VALVE"/>
      <sheetName val="기계내역서"/>
      <sheetName val="가시설(TYPE-A)"/>
      <sheetName val="1호맨홀가감수량"/>
      <sheetName val="1-1평균터파기고(1)"/>
      <sheetName val="1호맨홀수량산출"/>
      <sheetName val="경비공통"/>
      <sheetName val="설계명세서"/>
      <sheetName val="품셈표"/>
      <sheetName val="약품공급2"/>
      <sheetName val="골조시행"/>
      <sheetName val="INDE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5"/>
      <sheetName val="Sheet1"/>
      <sheetName val="Sheet2"/>
      <sheetName val="Sheet17"/>
      <sheetName val="Sheet3"/>
      <sheetName val="Sheet4"/>
      <sheetName val="첨부8.1기본공정"/>
      <sheetName val="첨부8.2종합공정표"/>
      <sheetName val="기계분야"/>
      <sheetName val="배관분야"/>
      <sheetName val="토목분야"/>
      <sheetName val="건축분야"/>
      <sheetName val="전기분야"/>
      <sheetName val="계장분야"/>
      <sheetName val="도면자료제출일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내역"/>
      <sheetName val="Macro3"/>
      <sheetName val="VXXXXX"/>
      <sheetName val="VXXXX"/>
      <sheetName val="00000"/>
      <sheetName val="하도급승인신청서"/>
      <sheetName val="하도급예산대비표"/>
      <sheetName val="모곡육교상부공사"/>
      <sheetName val="물가변동액"/>
      <sheetName val="수량대비"/>
      <sheetName val="전선관단가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감사정산"/>
    </sheetNames>
    <definedNames>
      <definedName name="목차로" refersTo="#REF!"/>
    </definedNames>
    <sheetDataSet>
      <sheetData sheetId="0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사"/>
      <sheetName val="신진갑"/>
      <sheetName val="신진을"/>
      <sheetName val="두성표지"/>
      <sheetName val="중앙"/>
      <sheetName val="두성"/>
      <sheetName val="copy"/>
      <sheetName val="서식"/>
      <sheetName val="원가계산서"/>
      <sheetName val="수량산출"/>
      <sheetName val="내역서"/>
      <sheetName val="단위수량"/>
      <sheetName val="000000"/>
      <sheetName val="순공사비"/>
      <sheetName val="총괄집계표"/>
      <sheetName val="을지"/>
      <sheetName val="삼사견적서"/>
      <sheetName val="1.변압기용량"/>
      <sheetName val="집계표"/>
      <sheetName val="증감대비"/>
      <sheetName val="일위목차"/>
      <sheetName val="목차"/>
      <sheetName val="일위대가"/>
      <sheetName val="직노"/>
      <sheetName val="문산"/>
      <sheetName val="1안"/>
      <sheetName val="I一般比"/>
      <sheetName val="N賃率-職"/>
      <sheetName val="내역"/>
      <sheetName val="기준자료"/>
      <sheetName val="일위대가목차"/>
      <sheetName val="주요자재단가"/>
      <sheetName val="노임단가"/>
      <sheetName val="단가조사서"/>
      <sheetName val="2.대외공문"/>
      <sheetName val="광산내역"/>
      <sheetName val="설비"/>
      <sheetName val="노무비"/>
      <sheetName val="내역(총괄)"/>
      <sheetName val="유림골조"/>
      <sheetName val="1단계"/>
      <sheetName val="#REF"/>
      <sheetName val="건축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**"/>
      <sheetName val="원가"/>
      <sheetName val="내역"/>
      <sheetName val="수량"/>
      <sheetName val="시설"/>
      <sheetName val="일위목록"/>
      <sheetName val="일위대가"/>
      <sheetName val="단가대비"/>
      <sheetName val="단가산출"/>
      <sheetName val="지주산출"/>
      <sheetName val="할증"/>
      <sheetName val="지급"/>
      <sheetName val="노임"/>
      <sheetName val="품셈"/>
      <sheetName val="공간내역"/>
      <sheetName val="Module1"/>
      <sheetName val="시설물일위"/>
      <sheetName val="화해(함평)"/>
      <sheetName val="화해(장성)"/>
      <sheetName val="대림경상68억"/>
      <sheetName val="0000000"/>
      <sheetName val="지주목,시비기준"/>
      <sheetName val="버팀목산출"/>
      <sheetName val="노무비"/>
      <sheetName val="Sheet2"/>
      <sheetName val="1차설계변경내역"/>
      <sheetName val="대구안동"/>
      <sheetName val="새공통"/>
      <sheetName val="unit 4"/>
      <sheetName val="자재단가비교표"/>
      <sheetName val="SP-B1"/>
      <sheetName val="충주"/>
      <sheetName val="데이타"/>
      <sheetName val="식재인부"/>
      <sheetName val="토공"/>
      <sheetName val="EACT10"/>
      <sheetName val="노임단가"/>
      <sheetName val="기초일위대가"/>
      <sheetName val="식재일위대가"/>
      <sheetName val="단가대비표"/>
      <sheetName val="총괄집계표"/>
      <sheetName val="공구원가계산"/>
      <sheetName val="내역서"/>
      <sheetName val="실행대비"/>
      <sheetName val="2공구산출내역"/>
      <sheetName val="단위단가"/>
      <sheetName val="골재산출"/>
      <sheetName val="49단가"/>
      <sheetName val="현금"/>
      <sheetName val="대가목록"/>
      <sheetName val="장비가동"/>
      <sheetName val="골조시행"/>
      <sheetName val="CTEMCOST"/>
      <sheetName val="원가계산서"/>
      <sheetName val="5Strand-장기처짐PCI"/>
      <sheetName val="경비"/>
      <sheetName val="직노"/>
      <sheetName val="안양동교 1안"/>
      <sheetName val="참고"/>
      <sheetName val="건축공사"/>
      <sheetName val="Macro(차단기)"/>
      <sheetName val="공통가설"/>
      <sheetName val="변수값"/>
      <sheetName val="중기상차"/>
      <sheetName val="AS복구"/>
      <sheetName val="중기터파기"/>
      <sheetName val="B1(반포1차)"/>
      <sheetName val="97 사업추정(WEKI)"/>
      <sheetName val="을지"/>
      <sheetName val="I一般比"/>
      <sheetName val="현장별계약현황('98.10.31)"/>
      <sheetName val="#2_일위대가목록"/>
      <sheetName val="투찰가"/>
      <sheetName val="시운전연료비"/>
      <sheetName val="관람석제출"/>
      <sheetName val="플랜트 설치"/>
      <sheetName val="DATE"/>
      <sheetName val="#REF"/>
      <sheetName val="BOM"/>
      <sheetName val="철거산출근거"/>
      <sheetName val="마감LIST-1"/>
      <sheetName val="코드표"/>
      <sheetName val="한강운반비"/>
      <sheetName val="순공사비"/>
      <sheetName val="준검 내역서"/>
      <sheetName val="20관리비율"/>
      <sheetName val="교대(A1-A2)"/>
      <sheetName val="실행철강하도"/>
      <sheetName val="Baby일위대가"/>
      <sheetName val="이토변실"/>
      <sheetName val="산출근거"/>
      <sheetName val="계양가시설"/>
      <sheetName val="지급자재"/>
      <sheetName val="신천3호용수로"/>
      <sheetName val="부대내역"/>
      <sheetName val="가설건물"/>
      <sheetName val="unit_4"/>
      <sheetName val="ⴭⴭⴭⴭⴭ"/>
      <sheetName val="재료"/>
      <sheetName val="설치자재"/>
      <sheetName val="철콘"/>
      <sheetName val="삭제금지단가"/>
      <sheetName val="Sheet1"/>
      <sheetName val="유림골조"/>
      <sheetName val="BOQ"/>
      <sheetName val="계림(함평)"/>
      <sheetName val="계림(장성)"/>
      <sheetName val="2000년1차"/>
      <sheetName val="2000전체분"/>
      <sheetName val="인건비"/>
      <sheetName val="공주-교대(A1)"/>
      <sheetName val="아파트_9"/>
      <sheetName val="총공사내역서"/>
      <sheetName val="내역표지"/>
      <sheetName val="토 적 표"/>
      <sheetName val="배수내역"/>
      <sheetName val="공사예산하조서(O.K)"/>
      <sheetName val="물가"/>
      <sheetName val="투찰내역"/>
      <sheetName val="을-ATYPE"/>
      <sheetName val="적현로"/>
      <sheetName val="6호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철거비교금액"/>
      <sheetName val="갑지"/>
      <sheetName val="철거총괄표"/>
      <sheetName val="철거산출근거"/>
      <sheetName val="철거(트러스외기타)"/>
      <sheetName val="일위대가"/>
      <sheetName val="적용기준"/>
    </sheetNames>
    <sheetDataSet>
      <sheetData sheetId="0" refreshError="1"/>
      <sheetData sheetId="1" refreshError="1"/>
      <sheetData sheetId="2"/>
      <sheetData sheetId="3"/>
      <sheetData sheetId="4" refreshError="1"/>
      <sheetData sheetId="5"/>
      <sheetData sheetId="6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토목데이타"/>
      <sheetName val="설계자료"/>
      <sheetName val="기계공사비"/>
      <sheetName val="단가"/>
    </sheetNames>
    <sheetDataSet>
      <sheetData sheetId="0"/>
      <sheetData sheetId="1"/>
      <sheetData sheetId="2"/>
      <sheetData sheetId="3"/>
      <sheetData sheetId="4" refreshError="1">
        <row r="51">
          <cell r="C51">
            <v>25</v>
          </cell>
          <cell r="D51">
            <v>2.46</v>
          </cell>
          <cell r="E51">
            <v>3.8</v>
          </cell>
          <cell r="F51">
            <v>20</v>
          </cell>
          <cell r="G51">
            <v>1</v>
          </cell>
          <cell r="H51">
            <v>0.9</v>
          </cell>
          <cell r="I51">
            <v>0.6</v>
          </cell>
        </row>
        <row r="52">
          <cell r="C52">
            <v>32</v>
          </cell>
          <cell r="D52">
            <v>3.16</v>
          </cell>
          <cell r="E52">
            <v>4.8</v>
          </cell>
          <cell r="F52" t="str">
            <v/>
          </cell>
          <cell r="G52">
            <v>1.28</v>
          </cell>
          <cell r="H52">
            <v>1</v>
          </cell>
          <cell r="I52">
            <v>0.7</v>
          </cell>
        </row>
        <row r="53">
          <cell r="C53">
            <v>40</v>
          </cell>
          <cell r="D53">
            <v>3.63</v>
          </cell>
          <cell r="E53">
            <v>5.5</v>
          </cell>
          <cell r="F53">
            <v>65</v>
          </cell>
          <cell r="G53">
            <v>1.6</v>
          </cell>
          <cell r="H53">
            <v>10</v>
          </cell>
          <cell r="I53">
            <v>7.5</v>
          </cell>
        </row>
        <row r="54">
          <cell r="C54">
            <v>50</v>
          </cell>
          <cell r="D54">
            <v>5.12</v>
          </cell>
          <cell r="E54">
            <v>6.6</v>
          </cell>
          <cell r="F54">
            <v>67</v>
          </cell>
          <cell r="G54">
            <v>2</v>
          </cell>
          <cell r="H54">
            <v>16</v>
          </cell>
          <cell r="I54">
            <v>10</v>
          </cell>
        </row>
        <row r="55">
          <cell r="C55">
            <v>65</v>
          </cell>
          <cell r="D55">
            <v>6.34</v>
          </cell>
          <cell r="E55">
            <v>8.6999999999999993</v>
          </cell>
          <cell r="F55" t="str">
            <v/>
          </cell>
          <cell r="G55">
            <v>2.6</v>
          </cell>
          <cell r="H55">
            <v>19</v>
          </cell>
          <cell r="I55">
            <v>11</v>
          </cell>
        </row>
        <row r="56">
          <cell r="C56">
            <v>80</v>
          </cell>
          <cell r="D56">
            <v>8.49</v>
          </cell>
          <cell r="E56">
            <v>9.6999999999999993</v>
          </cell>
          <cell r="F56" t="str">
            <v/>
          </cell>
          <cell r="G56">
            <v>3.2</v>
          </cell>
          <cell r="H56">
            <v>23</v>
          </cell>
          <cell r="I56">
            <v>15</v>
          </cell>
        </row>
        <row r="57">
          <cell r="C57">
            <v>100</v>
          </cell>
          <cell r="D57">
            <v>12.2</v>
          </cell>
          <cell r="E57">
            <v>12.6</v>
          </cell>
          <cell r="F57" t="str">
            <v/>
          </cell>
          <cell r="G57">
            <v>4</v>
          </cell>
          <cell r="H57">
            <v>35</v>
          </cell>
          <cell r="I57">
            <v>19</v>
          </cell>
        </row>
        <row r="58">
          <cell r="C58">
            <v>125</v>
          </cell>
          <cell r="D58">
            <v>16.100000000000001</v>
          </cell>
          <cell r="E58">
            <v>17.600000000000001</v>
          </cell>
          <cell r="F58" t="str">
            <v/>
          </cell>
          <cell r="G58">
            <v>5</v>
          </cell>
          <cell r="H58">
            <v>42</v>
          </cell>
          <cell r="I58">
            <v>26</v>
          </cell>
        </row>
        <row r="59">
          <cell r="C59">
            <v>150</v>
          </cell>
          <cell r="D59">
            <v>19.2</v>
          </cell>
          <cell r="E59">
            <v>22</v>
          </cell>
          <cell r="F59" t="str">
            <v/>
          </cell>
          <cell r="G59">
            <v>6</v>
          </cell>
          <cell r="H59">
            <v>57</v>
          </cell>
          <cell r="I59">
            <v>39</v>
          </cell>
        </row>
        <row r="60">
          <cell r="C60">
            <v>200</v>
          </cell>
          <cell r="D60">
            <v>30.4</v>
          </cell>
          <cell r="E60">
            <v>24</v>
          </cell>
          <cell r="F60" t="str">
            <v/>
          </cell>
          <cell r="G60">
            <v>8</v>
          </cell>
          <cell r="H60" t="str">
            <v/>
          </cell>
          <cell r="I60" t="str">
            <v/>
          </cell>
        </row>
        <row r="66">
          <cell r="C66">
            <v>1</v>
          </cell>
          <cell r="D66">
            <v>19</v>
          </cell>
          <cell r="F66">
            <v>20</v>
          </cell>
          <cell r="G66">
            <v>7740</v>
          </cell>
        </row>
        <row r="67">
          <cell r="C67">
            <v>2</v>
          </cell>
          <cell r="D67">
            <v>26</v>
          </cell>
          <cell r="F67">
            <v>30</v>
          </cell>
          <cell r="G67">
            <v>9532</v>
          </cell>
        </row>
        <row r="68">
          <cell r="C68">
            <v>3</v>
          </cell>
          <cell r="D68">
            <v>73</v>
          </cell>
          <cell r="F68">
            <v>40</v>
          </cell>
          <cell r="G68">
            <v>11251</v>
          </cell>
        </row>
        <row r="69">
          <cell r="C69">
            <v>5</v>
          </cell>
          <cell r="D69">
            <v>83</v>
          </cell>
          <cell r="F69">
            <v>50</v>
          </cell>
          <cell r="G69">
            <v>12422</v>
          </cell>
        </row>
        <row r="70">
          <cell r="C70">
            <v>7.5</v>
          </cell>
          <cell r="D70">
            <v>91</v>
          </cell>
          <cell r="F70">
            <v>60</v>
          </cell>
          <cell r="G70">
            <v>13288</v>
          </cell>
        </row>
        <row r="71">
          <cell r="C71">
            <v>10</v>
          </cell>
          <cell r="D71">
            <v>104</v>
          </cell>
          <cell r="F71">
            <v>70</v>
          </cell>
          <cell r="G71">
            <v>14212</v>
          </cell>
        </row>
        <row r="72">
          <cell r="C72">
            <v>15</v>
          </cell>
          <cell r="D72">
            <v>118</v>
          </cell>
          <cell r="F72">
            <v>80</v>
          </cell>
          <cell r="G72">
            <v>15095</v>
          </cell>
        </row>
        <row r="73">
          <cell r="C73">
            <v>20</v>
          </cell>
          <cell r="D73">
            <v>136</v>
          </cell>
          <cell r="F73">
            <v>90</v>
          </cell>
          <cell r="G73">
            <v>15931</v>
          </cell>
        </row>
        <row r="74">
          <cell r="C74">
            <v>25</v>
          </cell>
          <cell r="D74">
            <v>149</v>
          </cell>
          <cell r="F74">
            <v>100</v>
          </cell>
          <cell r="G74">
            <v>16588</v>
          </cell>
        </row>
        <row r="75">
          <cell r="C75">
            <v>30</v>
          </cell>
          <cell r="D75">
            <v>177</v>
          </cell>
          <cell r="F75">
            <v>120</v>
          </cell>
          <cell r="G75">
            <v>17098</v>
          </cell>
        </row>
        <row r="76">
          <cell r="C76">
            <v>40</v>
          </cell>
          <cell r="D76">
            <v>200</v>
          </cell>
          <cell r="F76">
            <v>140</v>
          </cell>
          <cell r="G76">
            <v>18510</v>
          </cell>
        </row>
        <row r="77">
          <cell r="C77">
            <v>50</v>
          </cell>
          <cell r="D77">
            <v>240</v>
          </cell>
          <cell r="F77">
            <v>160</v>
          </cell>
          <cell r="G77">
            <v>19472</v>
          </cell>
        </row>
      </sheetData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예산서"/>
      <sheetName val="#1_공사비총괄표"/>
      <sheetName val="1변전소-원가"/>
      <sheetName val="2변전소-원가"/>
      <sheetName val="3변전소-원가"/>
      <sheetName val="#1-공종별집계표1"/>
      <sheetName val="#1-공종별집계표2"/>
      <sheetName val="#1_내역서"/>
      <sheetName val="#1_TR기초내역"/>
      <sheetName val="#1_발전기기초내역"/>
      <sheetName val="TR기초내역-할증NO!"/>
      <sheetName val="발전기기초내역-할증NO!"/>
      <sheetName val="#1_일위대가목록"/>
      <sheetName val="#1_일위대가"/>
      <sheetName val="별표총괄-1"/>
      <sheetName val="#2-공종별집계표1"/>
      <sheetName val="#2-공종별집계표2"/>
      <sheetName val="#2_내역서"/>
      <sheetName val="#3-공종별집계표1"/>
      <sheetName val="#3-공종별집계표2"/>
      <sheetName val="#3_내역서"/>
      <sheetName val="#1_단가조사표"/>
      <sheetName val="#2_단가조사표"/>
      <sheetName val="#3_단가조사표"/>
      <sheetName val="중기부표-1"/>
      <sheetName val="중기계산-1"/>
      <sheetName val="#2_일위대가목록"/>
      <sheetName val="#2_일위대가"/>
      <sheetName val="#3_일위대가목록"/>
      <sheetName val="#3_일위대가"/>
      <sheetName val="별표총괄-2"/>
      <sheetName val="별표총괄-3"/>
      <sheetName val="중기부표-2"/>
      <sheetName val="중기계산-2"/>
      <sheetName val="중기부표-3"/>
      <sheetName val="중기계산-3"/>
      <sheetName val="#2_공사비총괄표"/>
      <sheetName val="#3_공사비총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>
        <row r="4">
          <cell r="B4" t="str">
            <v>91BA0010</v>
          </cell>
          <cell r="C4" t="str">
            <v>품셈-1</v>
          </cell>
          <cell r="D4" t="str">
            <v>규준틀설치</v>
          </cell>
          <cell r="E4" t="str">
            <v>귀</v>
          </cell>
          <cell r="F4" t="str">
            <v>개소</v>
          </cell>
          <cell r="G4">
            <v>3464</v>
          </cell>
          <cell r="H4">
            <v>33514</v>
          </cell>
          <cell r="I4">
            <v>0</v>
          </cell>
          <cell r="J4">
            <v>36978</v>
          </cell>
        </row>
        <row r="5">
          <cell r="B5" t="str">
            <v>91BA0020</v>
          </cell>
          <cell r="C5" t="str">
            <v>품셈-2</v>
          </cell>
          <cell r="D5" t="str">
            <v>규준틀설치</v>
          </cell>
          <cell r="E5" t="str">
            <v>평</v>
          </cell>
          <cell r="F5" t="str">
            <v>개소</v>
          </cell>
          <cell r="G5">
            <v>2199</v>
          </cell>
          <cell r="H5">
            <v>19334</v>
          </cell>
          <cell r="I5">
            <v>0</v>
          </cell>
          <cell r="J5">
            <v>21533</v>
          </cell>
        </row>
        <row r="6">
          <cell r="B6" t="str">
            <v>91BB0010</v>
          </cell>
          <cell r="C6" t="str">
            <v>품셈-3</v>
          </cell>
          <cell r="D6" t="str">
            <v>내부수평비계</v>
          </cell>
          <cell r="E6" t="str">
            <v>3개월</v>
          </cell>
          <cell r="F6" t="str">
            <v>M2</v>
          </cell>
          <cell r="G6">
            <v>1216</v>
          </cell>
          <cell r="H6">
            <v>3968</v>
          </cell>
          <cell r="I6">
            <v>0</v>
          </cell>
          <cell r="J6">
            <v>5184</v>
          </cell>
        </row>
        <row r="7">
          <cell r="B7" t="str">
            <v>91BC0010</v>
          </cell>
          <cell r="C7" t="str">
            <v>품셈-4</v>
          </cell>
          <cell r="D7" t="str">
            <v>강관동바리</v>
          </cell>
          <cell r="E7" t="str">
            <v>3개월,4.2M이하</v>
          </cell>
          <cell r="F7" t="str">
            <v>M2</v>
          </cell>
          <cell r="G7">
            <v>717</v>
          </cell>
          <cell r="H7">
            <v>3146</v>
          </cell>
          <cell r="I7">
            <v>0</v>
          </cell>
          <cell r="J7">
            <v>3863</v>
          </cell>
        </row>
        <row r="8">
          <cell r="B8" t="str">
            <v>91BG0010</v>
          </cell>
          <cell r="C8" t="str">
            <v>품셈-5</v>
          </cell>
          <cell r="D8" t="str">
            <v>강관쌍줄비계</v>
          </cell>
          <cell r="E8" t="str">
            <v>30M이하.3개월</v>
          </cell>
          <cell r="F8" t="str">
            <v>M2</v>
          </cell>
          <cell r="G8">
            <v>980</v>
          </cell>
          <cell r="H8">
            <v>6614</v>
          </cell>
          <cell r="I8">
            <v>0</v>
          </cell>
          <cell r="J8">
            <v>7594</v>
          </cell>
        </row>
        <row r="9">
          <cell r="B9" t="str">
            <v>91BI0010</v>
          </cell>
          <cell r="C9" t="str">
            <v>품셈-6</v>
          </cell>
          <cell r="D9" t="str">
            <v>강관비계다리</v>
          </cell>
          <cell r="E9" t="str">
            <v>H=30이하.3개월</v>
          </cell>
          <cell r="F9" t="str">
            <v>M2</v>
          </cell>
          <cell r="G9">
            <v>6273</v>
          </cell>
          <cell r="H9">
            <v>18058</v>
          </cell>
          <cell r="I9">
            <v>0</v>
          </cell>
          <cell r="J9">
            <v>24331</v>
          </cell>
        </row>
        <row r="10">
          <cell r="B10" t="str">
            <v>91BM0030</v>
          </cell>
          <cell r="C10" t="str">
            <v>품셈-7</v>
          </cell>
          <cell r="D10" t="str">
            <v>먹 메 김</v>
          </cell>
          <cell r="E10" t="str">
            <v>학교,공장</v>
          </cell>
          <cell r="F10" t="str">
            <v>M2</v>
          </cell>
          <cell r="G10">
            <v>0</v>
          </cell>
          <cell r="H10">
            <v>1955</v>
          </cell>
          <cell r="I10">
            <v>0</v>
          </cell>
          <cell r="J10">
            <v>1955</v>
          </cell>
        </row>
        <row r="11">
          <cell r="B11" t="str">
            <v>91BN0030</v>
          </cell>
          <cell r="C11" t="str">
            <v>품셈-8</v>
          </cell>
          <cell r="D11" t="str">
            <v>콘크리트보양</v>
          </cell>
          <cell r="E11" t="str">
            <v>살수</v>
          </cell>
          <cell r="F11" t="str">
            <v>M2</v>
          </cell>
          <cell r="G11">
            <v>0</v>
          </cell>
          <cell r="H11">
            <v>137</v>
          </cell>
          <cell r="I11">
            <v>0</v>
          </cell>
          <cell r="J11">
            <v>137</v>
          </cell>
        </row>
        <row r="12">
          <cell r="B12" t="str">
            <v>91BN0040</v>
          </cell>
          <cell r="C12" t="str">
            <v>품셈-9</v>
          </cell>
          <cell r="D12" t="str">
            <v>타일및석재면보양</v>
          </cell>
          <cell r="E12" t="str">
            <v>톱밥</v>
          </cell>
          <cell r="F12" t="str">
            <v>M2</v>
          </cell>
          <cell r="G12">
            <v>1650</v>
          </cell>
          <cell r="H12">
            <v>68</v>
          </cell>
          <cell r="I12">
            <v>0</v>
          </cell>
          <cell r="J12">
            <v>1718</v>
          </cell>
        </row>
        <row r="13">
          <cell r="B13" t="str">
            <v>91BO0010</v>
          </cell>
          <cell r="C13" t="str">
            <v>품셈-10</v>
          </cell>
          <cell r="D13" t="str">
            <v>현장정리</v>
          </cell>
          <cell r="E13" t="str">
            <v>RC조</v>
          </cell>
          <cell r="F13" t="str">
            <v>M2</v>
          </cell>
          <cell r="G13">
            <v>0</v>
          </cell>
          <cell r="H13">
            <v>5154</v>
          </cell>
          <cell r="I13">
            <v>0</v>
          </cell>
          <cell r="J13">
            <v>5154</v>
          </cell>
        </row>
        <row r="14">
          <cell r="B14" t="str">
            <v>91CA0141</v>
          </cell>
          <cell r="C14" t="str">
            <v>품셈-11</v>
          </cell>
          <cell r="D14" t="str">
            <v>토사터파기</v>
          </cell>
          <cell r="E14" t="str">
            <v/>
          </cell>
          <cell r="F14" t="str">
            <v>M3</v>
          </cell>
          <cell r="G14">
            <v>185</v>
          </cell>
          <cell r="H14">
            <v>490</v>
          </cell>
          <cell r="I14">
            <v>476</v>
          </cell>
          <cell r="J14">
            <v>1151</v>
          </cell>
        </row>
        <row r="15">
          <cell r="B15" t="str">
            <v>91CA0142</v>
          </cell>
          <cell r="C15" t="str">
            <v>품셈-12</v>
          </cell>
          <cell r="D15" t="str">
            <v>되메우고다짐</v>
          </cell>
          <cell r="E15" t="str">
            <v/>
          </cell>
          <cell r="F15" t="str">
            <v>M3</v>
          </cell>
          <cell r="G15">
            <v>156</v>
          </cell>
          <cell r="H15">
            <v>3128</v>
          </cell>
          <cell r="I15">
            <v>270</v>
          </cell>
          <cell r="J15">
            <v>3554</v>
          </cell>
        </row>
        <row r="16">
          <cell r="B16" t="str">
            <v>91CA0143</v>
          </cell>
          <cell r="C16" t="str">
            <v>품셈-13</v>
          </cell>
          <cell r="D16" t="str">
            <v>잔토처리</v>
          </cell>
          <cell r="E16" t="str">
            <v/>
          </cell>
          <cell r="F16" t="str">
            <v>M3</v>
          </cell>
          <cell r="G16">
            <v>802</v>
          </cell>
          <cell r="H16">
            <v>577</v>
          </cell>
          <cell r="I16">
            <v>781</v>
          </cell>
          <cell r="J16">
            <v>2160</v>
          </cell>
        </row>
        <row r="17">
          <cell r="B17" t="str">
            <v>91CE0030</v>
          </cell>
          <cell r="C17" t="str">
            <v>품셈-14</v>
          </cell>
          <cell r="D17" t="str">
            <v>PE필름깔기</v>
          </cell>
          <cell r="E17" t="str">
            <v>바닥0.03MM*2겹</v>
          </cell>
          <cell r="F17" t="str">
            <v>M2</v>
          </cell>
          <cell r="G17">
            <v>202</v>
          </cell>
          <cell r="H17">
            <v>343</v>
          </cell>
          <cell r="I17">
            <v>0</v>
          </cell>
          <cell r="J17">
            <v>545</v>
          </cell>
        </row>
        <row r="18">
          <cell r="B18" t="str">
            <v>91CF0031</v>
          </cell>
          <cell r="C18" t="str">
            <v>품셈-15</v>
          </cell>
          <cell r="D18" t="str">
            <v>PHC PILE 항타</v>
          </cell>
          <cell r="E18" t="str">
            <v>Φ350 L:13M</v>
          </cell>
          <cell r="F18" t="str">
            <v>본</v>
          </cell>
          <cell r="G18">
            <v>19606</v>
          </cell>
          <cell r="H18">
            <v>96120</v>
          </cell>
          <cell r="I18">
            <v>38494</v>
          </cell>
          <cell r="J18">
            <v>154220</v>
          </cell>
        </row>
        <row r="19">
          <cell r="B19" t="str">
            <v>91CF0032</v>
          </cell>
          <cell r="C19" t="str">
            <v>품셈-16</v>
          </cell>
          <cell r="D19" t="str">
            <v>PHC PILE 소운반</v>
          </cell>
          <cell r="E19" t="str">
            <v>Φ350 L:13M</v>
          </cell>
          <cell r="F19" t="str">
            <v>본</v>
          </cell>
          <cell r="G19">
            <v>1123</v>
          </cell>
          <cell r="H19">
            <v>15378</v>
          </cell>
          <cell r="I19">
            <v>7098</v>
          </cell>
          <cell r="J19">
            <v>23599</v>
          </cell>
        </row>
        <row r="20">
          <cell r="B20" t="str">
            <v>91CI0020</v>
          </cell>
          <cell r="C20" t="str">
            <v>품셈-17</v>
          </cell>
          <cell r="D20" t="str">
            <v>PILE 두부정리</v>
          </cell>
          <cell r="E20" t="str">
            <v>ø350</v>
          </cell>
          <cell r="F20" t="str">
            <v>개소</v>
          </cell>
          <cell r="G20">
            <v>390</v>
          </cell>
          <cell r="H20">
            <v>7780</v>
          </cell>
          <cell r="I20">
            <v>499</v>
          </cell>
          <cell r="J20">
            <v>8669</v>
          </cell>
        </row>
        <row r="21">
          <cell r="B21" t="str">
            <v>91DA0030</v>
          </cell>
          <cell r="C21" t="str">
            <v>품셈-18</v>
          </cell>
          <cell r="D21" t="str">
            <v>펌프카붐타설</v>
          </cell>
          <cell r="E21" t="str">
            <v>철근,100M3 이상</v>
          </cell>
          <cell r="F21" t="str">
            <v>M3</v>
          </cell>
          <cell r="G21">
            <v>515</v>
          </cell>
          <cell r="H21">
            <v>6522</v>
          </cell>
          <cell r="I21">
            <v>4028</v>
          </cell>
          <cell r="J21">
            <v>11065</v>
          </cell>
        </row>
        <row r="22">
          <cell r="B22" t="str">
            <v>91DA0060</v>
          </cell>
          <cell r="C22" t="str">
            <v>품셈-19</v>
          </cell>
          <cell r="D22" t="str">
            <v>펌프카붐타설</v>
          </cell>
          <cell r="E22" t="str">
            <v>무근,100M3 이상</v>
          </cell>
          <cell r="F22" t="str">
            <v>M3</v>
          </cell>
          <cell r="G22">
            <v>463</v>
          </cell>
          <cell r="H22">
            <v>5511</v>
          </cell>
          <cell r="I22">
            <v>3622</v>
          </cell>
          <cell r="J22">
            <v>9596</v>
          </cell>
        </row>
        <row r="23">
          <cell r="B23" t="str">
            <v>91DD0020</v>
          </cell>
          <cell r="C23" t="str">
            <v>품셈-20</v>
          </cell>
          <cell r="D23" t="str">
            <v>콘크리트</v>
          </cell>
          <cell r="E23" t="str">
            <v>1:3:6</v>
          </cell>
          <cell r="F23" t="str">
            <v>M3</v>
          </cell>
          <cell r="G23">
            <v>0</v>
          </cell>
          <cell r="H23">
            <v>86976</v>
          </cell>
          <cell r="I23">
            <v>0</v>
          </cell>
          <cell r="J23">
            <v>86976</v>
          </cell>
        </row>
        <row r="24">
          <cell r="B24" t="str">
            <v>91DE0030</v>
          </cell>
          <cell r="C24" t="str">
            <v>품셈-21</v>
          </cell>
          <cell r="D24" t="str">
            <v>합판거푸집</v>
          </cell>
          <cell r="E24" t="str">
            <v>3회</v>
          </cell>
          <cell r="F24" t="str">
            <v>M2</v>
          </cell>
          <cell r="G24">
            <v>3755</v>
          </cell>
          <cell r="H24">
            <v>12713</v>
          </cell>
          <cell r="I24">
            <v>0</v>
          </cell>
          <cell r="J24">
            <v>16468</v>
          </cell>
        </row>
        <row r="25">
          <cell r="B25" t="str">
            <v>91DE0040</v>
          </cell>
          <cell r="C25" t="str">
            <v>품셈-22</v>
          </cell>
          <cell r="D25" t="str">
            <v>합판거푸집</v>
          </cell>
          <cell r="E25" t="str">
            <v>4회</v>
          </cell>
          <cell r="F25" t="str">
            <v>M2</v>
          </cell>
          <cell r="G25">
            <v>3266</v>
          </cell>
          <cell r="H25">
            <v>10813</v>
          </cell>
          <cell r="I25">
            <v>0</v>
          </cell>
          <cell r="J25">
            <v>14079</v>
          </cell>
        </row>
        <row r="26">
          <cell r="B26" t="str">
            <v>91DF0020</v>
          </cell>
          <cell r="C26" t="str">
            <v>품셈-23</v>
          </cell>
          <cell r="D26" t="str">
            <v>철근가공조립</v>
          </cell>
          <cell r="E26" t="str">
            <v>보통</v>
          </cell>
          <cell r="F26" t="str">
            <v>TON</v>
          </cell>
          <cell r="G26">
            <v>10245</v>
          </cell>
          <cell r="H26">
            <v>317298</v>
          </cell>
          <cell r="I26">
            <v>0</v>
          </cell>
          <cell r="J26">
            <v>327543</v>
          </cell>
        </row>
        <row r="27">
          <cell r="B27" t="str">
            <v>91EK0050</v>
          </cell>
          <cell r="C27" t="str">
            <v>품셈-24</v>
          </cell>
          <cell r="D27" t="str">
            <v>그라우팅몰탈</v>
          </cell>
          <cell r="E27" t="str">
            <v/>
          </cell>
          <cell r="F27" t="str">
            <v>M3</v>
          </cell>
          <cell r="G27">
            <v>1100000</v>
          </cell>
          <cell r="H27">
            <v>68720</v>
          </cell>
          <cell r="I27">
            <v>0</v>
          </cell>
          <cell r="J27">
            <v>1168720</v>
          </cell>
        </row>
        <row r="28">
          <cell r="B28" t="str">
            <v>91FA0010</v>
          </cell>
          <cell r="C28" t="str">
            <v>품셈-25</v>
          </cell>
          <cell r="D28" t="str">
            <v>시멘트벽돌쌓기</v>
          </cell>
          <cell r="E28" t="str">
            <v>0.5B</v>
          </cell>
          <cell r="F28" t="str">
            <v>천매</v>
          </cell>
          <cell r="G28">
            <v>0</v>
          </cell>
          <cell r="H28">
            <v>147292</v>
          </cell>
          <cell r="I28">
            <v>0</v>
          </cell>
          <cell r="J28">
            <v>147292</v>
          </cell>
        </row>
        <row r="29">
          <cell r="B29" t="str">
            <v>91FA0020</v>
          </cell>
          <cell r="C29" t="str">
            <v>품셈-26</v>
          </cell>
          <cell r="D29" t="str">
            <v>시멘트벽돌쌓기</v>
          </cell>
          <cell r="E29" t="str">
            <v>1.0B</v>
          </cell>
          <cell r="F29" t="str">
            <v>천매</v>
          </cell>
          <cell r="G29">
            <v>0</v>
          </cell>
          <cell r="H29">
            <v>135011</v>
          </cell>
          <cell r="I29">
            <v>0</v>
          </cell>
          <cell r="J29">
            <v>135011</v>
          </cell>
        </row>
        <row r="30">
          <cell r="B30" t="str">
            <v>91FA0030</v>
          </cell>
          <cell r="C30" t="str">
            <v>품셈-27</v>
          </cell>
          <cell r="D30" t="str">
            <v>시멘트벽돌쌓기</v>
          </cell>
          <cell r="E30" t="str">
            <v>0.5B,공간</v>
          </cell>
          <cell r="F30" t="str">
            <v>천매</v>
          </cell>
          <cell r="G30">
            <v>0</v>
          </cell>
          <cell r="H30">
            <v>158886</v>
          </cell>
          <cell r="I30">
            <v>0</v>
          </cell>
          <cell r="J30">
            <v>158886</v>
          </cell>
        </row>
        <row r="31">
          <cell r="B31" t="str">
            <v>91FE0010</v>
          </cell>
          <cell r="C31" t="str">
            <v>품셈-28</v>
          </cell>
          <cell r="D31" t="str">
            <v>벽돌소운반</v>
          </cell>
          <cell r="E31" t="str">
            <v>1층</v>
          </cell>
          <cell r="F31" t="str">
            <v>천매</v>
          </cell>
          <cell r="G31">
            <v>0</v>
          </cell>
          <cell r="H31">
            <v>17180</v>
          </cell>
          <cell r="I31">
            <v>0</v>
          </cell>
          <cell r="J31">
            <v>17180</v>
          </cell>
        </row>
        <row r="32">
          <cell r="B32" t="str">
            <v>91FE0020</v>
          </cell>
          <cell r="C32" t="str">
            <v>품셈-29</v>
          </cell>
          <cell r="D32" t="str">
            <v>벽돌소운반</v>
          </cell>
          <cell r="E32" t="str">
            <v>2층</v>
          </cell>
          <cell r="F32" t="str">
            <v>천매</v>
          </cell>
          <cell r="G32">
            <v>0</v>
          </cell>
          <cell r="H32">
            <v>20616</v>
          </cell>
          <cell r="I32">
            <v>0</v>
          </cell>
          <cell r="J32">
            <v>20616</v>
          </cell>
        </row>
        <row r="33">
          <cell r="B33" t="str">
            <v>91FE0030</v>
          </cell>
          <cell r="C33" t="str">
            <v>품셈-30</v>
          </cell>
          <cell r="D33" t="str">
            <v>벽돌소운반</v>
          </cell>
          <cell r="E33" t="str">
            <v>3층</v>
          </cell>
          <cell r="F33" t="str">
            <v>천매</v>
          </cell>
          <cell r="G33">
            <v>0</v>
          </cell>
          <cell r="H33">
            <v>27488</v>
          </cell>
          <cell r="I33">
            <v>0</v>
          </cell>
          <cell r="J33">
            <v>27488</v>
          </cell>
        </row>
        <row r="34">
          <cell r="B34" t="str">
            <v>91FM0010</v>
          </cell>
          <cell r="C34" t="str">
            <v>품셈-31</v>
          </cell>
          <cell r="D34" t="str">
            <v>스치로폴설치</v>
          </cell>
          <cell r="E34" t="str">
            <v>벽공간50/0.03</v>
          </cell>
          <cell r="F34" t="str">
            <v>M2</v>
          </cell>
          <cell r="G34">
            <v>3142</v>
          </cell>
          <cell r="H34">
            <v>1623</v>
          </cell>
          <cell r="I34">
            <v>0</v>
          </cell>
          <cell r="J34">
            <v>4765</v>
          </cell>
        </row>
        <row r="35">
          <cell r="B35" t="str">
            <v>91FN0151</v>
          </cell>
          <cell r="C35" t="str">
            <v>품셈-32</v>
          </cell>
          <cell r="D35" t="str">
            <v>콘크리트인방설치</v>
          </cell>
          <cell r="E35" t="str">
            <v/>
          </cell>
          <cell r="F35" t="str">
            <v>M</v>
          </cell>
          <cell r="G35">
            <v>0</v>
          </cell>
          <cell r="H35">
            <v>5944</v>
          </cell>
          <cell r="I35">
            <v>0</v>
          </cell>
          <cell r="J35">
            <v>5944</v>
          </cell>
        </row>
        <row r="36">
          <cell r="B36" t="str">
            <v>91GB0050</v>
          </cell>
          <cell r="C36" t="str">
            <v>품셈-33</v>
          </cell>
          <cell r="D36" t="str">
            <v>침투성복합도막방수</v>
          </cell>
          <cell r="E36" t="str">
            <v>바닥3회</v>
          </cell>
          <cell r="F36" t="str">
            <v>M2</v>
          </cell>
          <cell r="G36">
            <v>28264</v>
          </cell>
          <cell r="H36">
            <v>13396</v>
          </cell>
          <cell r="I36">
            <v>0</v>
          </cell>
          <cell r="J36">
            <v>41660</v>
          </cell>
        </row>
        <row r="37">
          <cell r="B37" t="str">
            <v>91GB0060</v>
          </cell>
          <cell r="C37" t="str">
            <v>품셈-34</v>
          </cell>
          <cell r="D37" t="str">
            <v>침투성복합도막방수</v>
          </cell>
          <cell r="E37" t="str">
            <v>벽3회</v>
          </cell>
          <cell r="F37" t="str">
            <v>M2</v>
          </cell>
          <cell r="G37">
            <v>32005</v>
          </cell>
          <cell r="H37">
            <v>14603</v>
          </cell>
          <cell r="I37">
            <v>0</v>
          </cell>
          <cell r="J37">
            <v>46608</v>
          </cell>
        </row>
        <row r="38">
          <cell r="B38" t="str">
            <v>91GE0030</v>
          </cell>
          <cell r="C38" t="str">
            <v>품셈-35</v>
          </cell>
          <cell r="D38" t="str">
            <v>액체방수</v>
          </cell>
          <cell r="E38" t="str">
            <v>1종</v>
          </cell>
          <cell r="F38" t="str">
            <v>M2</v>
          </cell>
          <cell r="G38">
            <v>145</v>
          </cell>
          <cell r="H38">
            <v>7655</v>
          </cell>
          <cell r="I38">
            <v>0</v>
          </cell>
          <cell r="J38">
            <v>7800</v>
          </cell>
        </row>
        <row r="39">
          <cell r="B39" t="str">
            <v>91GI0020</v>
          </cell>
          <cell r="C39" t="str">
            <v>품셈-36</v>
          </cell>
          <cell r="D39" t="str">
            <v>침투성방수</v>
          </cell>
          <cell r="E39" t="str">
            <v>1차</v>
          </cell>
          <cell r="F39" t="str">
            <v>M2</v>
          </cell>
          <cell r="G39">
            <v>3321</v>
          </cell>
          <cell r="H39">
            <v>7360</v>
          </cell>
          <cell r="I39">
            <v>0</v>
          </cell>
          <cell r="J39">
            <v>10681</v>
          </cell>
        </row>
        <row r="40">
          <cell r="B40" t="str">
            <v>91GM0080</v>
          </cell>
          <cell r="C40" t="str">
            <v>품셈-37</v>
          </cell>
          <cell r="D40" t="str">
            <v>코 킹/창호주위</v>
          </cell>
          <cell r="E40" t="str">
            <v>□ 10*10</v>
          </cell>
          <cell r="F40" t="str">
            <v>M</v>
          </cell>
          <cell r="G40">
            <v>2640</v>
          </cell>
          <cell r="H40">
            <v>1962</v>
          </cell>
          <cell r="I40">
            <v>0</v>
          </cell>
          <cell r="J40">
            <v>4602</v>
          </cell>
        </row>
        <row r="41">
          <cell r="B41" t="str">
            <v>91GM0120</v>
          </cell>
          <cell r="C41" t="str">
            <v>품셈-38</v>
          </cell>
          <cell r="D41" t="str">
            <v>코 킹/파라펫</v>
          </cell>
          <cell r="E41" t="str">
            <v>△ 15*15</v>
          </cell>
          <cell r="F41" t="str">
            <v>M</v>
          </cell>
          <cell r="G41">
            <v>1959</v>
          </cell>
          <cell r="H41">
            <v>1962</v>
          </cell>
          <cell r="I41">
            <v>0</v>
          </cell>
          <cell r="J41">
            <v>3921</v>
          </cell>
        </row>
        <row r="42">
          <cell r="B42" t="str">
            <v>91HA0038</v>
          </cell>
          <cell r="C42" t="str">
            <v>품셈-39</v>
          </cell>
          <cell r="D42" t="str">
            <v>타일붙이기(바닥)</v>
          </cell>
          <cell r="E42" t="str">
            <v>200*200 ,몰25+압5</v>
          </cell>
          <cell r="F42" t="str">
            <v>M2</v>
          </cell>
          <cell r="G42">
            <v>8502</v>
          </cell>
          <cell r="H42">
            <v>18514</v>
          </cell>
          <cell r="I42">
            <v>0</v>
          </cell>
          <cell r="J42">
            <v>27016</v>
          </cell>
        </row>
        <row r="43">
          <cell r="B43" t="str">
            <v>91HF0048</v>
          </cell>
          <cell r="C43" t="str">
            <v>품셈-40</v>
          </cell>
          <cell r="D43" t="str">
            <v>석재바닥타일붙이기</v>
          </cell>
          <cell r="E43" t="str">
            <v>200*200*15T,몰24+압9</v>
          </cell>
          <cell r="F43" t="str">
            <v>M2</v>
          </cell>
          <cell r="G43">
            <v>33531</v>
          </cell>
          <cell r="H43">
            <v>20564</v>
          </cell>
          <cell r="I43">
            <v>0</v>
          </cell>
          <cell r="J43">
            <v>54095</v>
          </cell>
        </row>
        <row r="44">
          <cell r="B44" t="str">
            <v>91HH0050</v>
          </cell>
          <cell r="C44" t="str">
            <v>품셈-41</v>
          </cell>
          <cell r="D44" t="str">
            <v>타일붙이기(벽)</v>
          </cell>
          <cell r="E44" t="str">
            <v>200*200 ,몰18+압6</v>
          </cell>
          <cell r="F44" t="str">
            <v>M2</v>
          </cell>
          <cell r="G44">
            <v>8662</v>
          </cell>
          <cell r="H44">
            <v>23808</v>
          </cell>
          <cell r="I44">
            <v>0</v>
          </cell>
          <cell r="J44">
            <v>32470</v>
          </cell>
        </row>
        <row r="45">
          <cell r="B45" t="str">
            <v>91KA0010</v>
          </cell>
          <cell r="C45" t="str">
            <v>품셈-42</v>
          </cell>
          <cell r="D45" t="str">
            <v>경량철골천정틀</v>
          </cell>
          <cell r="E45" t="str">
            <v>M-BAR</v>
          </cell>
          <cell r="F45" t="str">
            <v>M2</v>
          </cell>
          <cell r="G45">
            <v>2791</v>
          </cell>
          <cell r="H45">
            <v>23500</v>
          </cell>
          <cell r="I45">
            <v>0</v>
          </cell>
          <cell r="J45">
            <v>26291</v>
          </cell>
        </row>
        <row r="46">
          <cell r="B46" t="str">
            <v>91KB0020</v>
          </cell>
          <cell r="C46" t="str">
            <v>품셈-43</v>
          </cell>
          <cell r="D46" t="str">
            <v>AL몰딩설치</v>
          </cell>
          <cell r="E46" t="str">
            <v>칼라</v>
          </cell>
          <cell r="F46" t="str">
            <v>M</v>
          </cell>
          <cell r="G46">
            <v>1351</v>
          </cell>
          <cell r="H46">
            <v>1943</v>
          </cell>
          <cell r="I46">
            <v>0</v>
          </cell>
          <cell r="J46">
            <v>3294</v>
          </cell>
        </row>
        <row r="47">
          <cell r="B47" t="str">
            <v>91KD0020</v>
          </cell>
          <cell r="C47" t="str">
            <v>품셈-44</v>
          </cell>
          <cell r="D47" t="str">
            <v>논스립설치</v>
          </cell>
          <cell r="E47" t="str">
            <v>황동50MM</v>
          </cell>
          <cell r="F47" t="str">
            <v>M</v>
          </cell>
          <cell r="G47">
            <v>4800</v>
          </cell>
          <cell r="H47">
            <v>5446</v>
          </cell>
          <cell r="I47">
            <v>0</v>
          </cell>
          <cell r="J47">
            <v>10246</v>
          </cell>
        </row>
        <row r="48">
          <cell r="B48" t="str">
            <v>91KH0030</v>
          </cell>
          <cell r="C48" t="str">
            <v>품셈-45</v>
          </cell>
          <cell r="D48" t="str">
            <v>커텐박스설치</v>
          </cell>
          <cell r="E48" t="str">
            <v>STL1.2 150*150 도장포함</v>
          </cell>
          <cell r="F48" t="str">
            <v>M</v>
          </cell>
          <cell r="G48">
            <v>3423</v>
          </cell>
          <cell r="H48">
            <v>13247</v>
          </cell>
          <cell r="I48">
            <v>13</v>
          </cell>
          <cell r="J48">
            <v>16683</v>
          </cell>
        </row>
        <row r="49">
          <cell r="B49" t="str">
            <v>91KJ0043</v>
          </cell>
          <cell r="C49" t="str">
            <v>품셈-46</v>
          </cell>
          <cell r="D49" t="str">
            <v>SST핸드레일/계단</v>
          </cell>
          <cell r="E49" t="str">
            <v>ø50 REMOVABLE TYPE</v>
          </cell>
          <cell r="F49" t="str">
            <v>M</v>
          </cell>
          <cell r="G49">
            <v>28506</v>
          </cell>
          <cell r="H49">
            <v>27758</v>
          </cell>
          <cell r="I49">
            <v>23</v>
          </cell>
          <cell r="J49">
            <v>56287</v>
          </cell>
        </row>
        <row r="50">
          <cell r="B50" t="str">
            <v>91KJ0045</v>
          </cell>
          <cell r="C50" t="str">
            <v>품셈-47</v>
          </cell>
          <cell r="D50" t="str">
            <v>SST핸드레일/계단</v>
          </cell>
          <cell r="E50" t="str">
            <v>ø50+25.4,H:900</v>
          </cell>
          <cell r="F50" t="str">
            <v>M</v>
          </cell>
          <cell r="G50">
            <v>13109</v>
          </cell>
          <cell r="H50">
            <v>11694</v>
          </cell>
          <cell r="I50">
            <v>9</v>
          </cell>
          <cell r="J50">
            <v>24812</v>
          </cell>
        </row>
        <row r="51">
          <cell r="B51" t="str">
            <v>91KJ0048</v>
          </cell>
          <cell r="C51" t="str">
            <v>품셈-48</v>
          </cell>
          <cell r="D51" t="str">
            <v>SST핸드레일/철재계단</v>
          </cell>
          <cell r="E51" t="str">
            <v>ø42.7+19,H:1100</v>
          </cell>
          <cell r="F51" t="str">
            <v>M</v>
          </cell>
          <cell r="G51">
            <v>12358</v>
          </cell>
          <cell r="H51">
            <v>11079</v>
          </cell>
          <cell r="I51">
            <v>9</v>
          </cell>
          <cell r="J51">
            <v>23446</v>
          </cell>
        </row>
        <row r="52">
          <cell r="B52" t="str">
            <v>91KK0028</v>
          </cell>
          <cell r="C52" t="str">
            <v>품셈-49</v>
          </cell>
          <cell r="D52" t="str">
            <v>재료분리대설치(바닥)</v>
          </cell>
          <cell r="E52" t="str">
            <v>1.2T H.L W:50*30</v>
          </cell>
          <cell r="F52" t="str">
            <v>M</v>
          </cell>
          <cell r="G52">
            <v>4100</v>
          </cell>
          <cell r="H52">
            <v>6340</v>
          </cell>
          <cell r="I52">
            <v>7</v>
          </cell>
          <cell r="J52">
            <v>10447</v>
          </cell>
        </row>
        <row r="53">
          <cell r="B53" t="str">
            <v>91KN0098</v>
          </cell>
          <cell r="C53" t="str">
            <v>품셈-50</v>
          </cell>
          <cell r="D53" t="str">
            <v>스텐레스사다리/옥상점검</v>
          </cell>
          <cell r="E53" t="str">
            <v>450*5950</v>
          </cell>
          <cell r="F53" t="str">
            <v>EA</v>
          </cell>
          <cell r="G53">
            <v>169989</v>
          </cell>
          <cell r="H53">
            <v>212486</v>
          </cell>
          <cell r="I53">
            <v>276</v>
          </cell>
          <cell r="J53">
            <v>382751</v>
          </cell>
        </row>
        <row r="54">
          <cell r="B54" t="str">
            <v>91KR0010</v>
          </cell>
          <cell r="C54" t="str">
            <v>품셈-51</v>
          </cell>
          <cell r="D54" t="str">
            <v>천정점검구</v>
          </cell>
          <cell r="E54" t="str">
            <v>AL몰딩 450*450</v>
          </cell>
          <cell r="F54" t="str">
            <v>EA</v>
          </cell>
          <cell r="G54">
            <v>6331</v>
          </cell>
          <cell r="H54">
            <v>3163</v>
          </cell>
          <cell r="I54">
            <v>0</v>
          </cell>
          <cell r="J54">
            <v>9494</v>
          </cell>
        </row>
        <row r="55">
          <cell r="B55" t="str">
            <v>91KV0068</v>
          </cell>
          <cell r="C55" t="str">
            <v>품셈-52</v>
          </cell>
          <cell r="D55" t="str">
            <v>철재계단설치</v>
          </cell>
          <cell r="E55" t="str">
            <v>1200*4150</v>
          </cell>
          <cell r="F55" t="str">
            <v>개소</v>
          </cell>
          <cell r="G55">
            <v>396644</v>
          </cell>
          <cell r="H55">
            <v>1799066</v>
          </cell>
          <cell r="I55">
            <v>2204</v>
          </cell>
          <cell r="J55">
            <v>2197914</v>
          </cell>
        </row>
        <row r="56">
          <cell r="B56" t="str">
            <v>91KX0010</v>
          </cell>
          <cell r="C56" t="str">
            <v>품셈-53</v>
          </cell>
          <cell r="D56" t="str">
            <v>잡철물제작설치(철재)</v>
          </cell>
          <cell r="E56" t="str">
            <v>간단</v>
          </cell>
          <cell r="F56" t="str">
            <v>TON</v>
          </cell>
          <cell r="G56">
            <v>115046</v>
          </cell>
          <cell r="H56">
            <v>1967464</v>
          </cell>
          <cell r="I56">
            <v>2562</v>
          </cell>
          <cell r="J56">
            <v>2085072</v>
          </cell>
        </row>
        <row r="57">
          <cell r="B57" t="str">
            <v>91KX0020</v>
          </cell>
          <cell r="C57" t="str">
            <v>품셈-54</v>
          </cell>
          <cell r="D57" t="str">
            <v>잡철물제작설치(철재)</v>
          </cell>
          <cell r="E57" t="str">
            <v>보통</v>
          </cell>
          <cell r="F57" t="str">
            <v>TON</v>
          </cell>
          <cell r="G57">
            <v>138055</v>
          </cell>
          <cell r="H57">
            <v>2360956</v>
          </cell>
          <cell r="I57">
            <v>3074</v>
          </cell>
          <cell r="J57">
            <v>2502085</v>
          </cell>
        </row>
        <row r="58">
          <cell r="B58" t="str">
            <v>91KY0010</v>
          </cell>
          <cell r="C58" t="str">
            <v>품셈-55</v>
          </cell>
          <cell r="D58" t="str">
            <v>잡철물제작설치(스텐)</v>
          </cell>
          <cell r="E58" t="str">
            <v>간단</v>
          </cell>
          <cell r="F58" t="str">
            <v>TON</v>
          </cell>
          <cell r="G58">
            <v>165866</v>
          </cell>
          <cell r="H58">
            <v>1967464</v>
          </cell>
          <cell r="I58">
            <v>2562</v>
          </cell>
          <cell r="J58">
            <v>2135892</v>
          </cell>
        </row>
        <row r="59">
          <cell r="B59" t="str">
            <v>91KY0040</v>
          </cell>
          <cell r="C59" t="str">
            <v>품셈-56</v>
          </cell>
          <cell r="D59" t="str">
            <v>잡철물제작비(스텐)</v>
          </cell>
          <cell r="E59" t="str">
            <v>간단</v>
          </cell>
          <cell r="F59" t="str">
            <v>TON</v>
          </cell>
          <cell r="G59">
            <v>137894</v>
          </cell>
          <cell r="H59">
            <v>1564352</v>
          </cell>
          <cell r="I59">
            <v>2178</v>
          </cell>
          <cell r="J59">
            <v>1704424</v>
          </cell>
        </row>
        <row r="60">
          <cell r="B60" t="str">
            <v>91KZ0010</v>
          </cell>
          <cell r="C60" t="str">
            <v>품셈-57</v>
          </cell>
          <cell r="D60" t="str">
            <v>난간 설치비</v>
          </cell>
          <cell r="E60" t="str">
            <v>스텐레스제</v>
          </cell>
          <cell r="F60" t="str">
            <v>TON</v>
          </cell>
          <cell r="G60">
            <v>72974</v>
          </cell>
          <cell r="H60">
            <v>1513190</v>
          </cell>
          <cell r="I60">
            <v>383</v>
          </cell>
          <cell r="J60">
            <v>1586547</v>
          </cell>
        </row>
        <row r="61">
          <cell r="B61" t="str">
            <v>91LB0050</v>
          </cell>
          <cell r="C61" t="str">
            <v>품셈-58</v>
          </cell>
          <cell r="D61" t="str">
            <v>시멘트몰탈</v>
          </cell>
          <cell r="E61" t="str">
            <v>내벽18MM</v>
          </cell>
          <cell r="F61" t="str">
            <v>M2</v>
          </cell>
          <cell r="G61">
            <v>0</v>
          </cell>
          <cell r="H61">
            <v>12165</v>
          </cell>
          <cell r="I61">
            <v>0</v>
          </cell>
          <cell r="J61">
            <v>12165</v>
          </cell>
        </row>
        <row r="62">
          <cell r="B62" t="str">
            <v>91LB0080</v>
          </cell>
          <cell r="C62" t="str">
            <v>품셈-59</v>
          </cell>
          <cell r="D62" t="str">
            <v>시멘트몰탈</v>
          </cell>
          <cell r="E62" t="str">
            <v>외벽15MM</v>
          </cell>
          <cell r="F62" t="str">
            <v>M2</v>
          </cell>
          <cell r="G62">
            <v>0</v>
          </cell>
          <cell r="H62">
            <v>7621</v>
          </cell>
          <cell r="I62">
            <v>0</v>
          </cell>
          <cell r="J62">
            <v>7621</v>
          </cell>
        </row>
        <row r="63">
          <cell r="B63" t="str">
            <v>91LC0020</v>
          </cell>
          <cell r="C63" t="str">
            <v>품셈-60</v>
          </cell>
          <cell r="D63" t="str">
            <v>시멘트몰탈</v>
          </cell>
          <cell r="E63" t="str">
            <v>천정15MM</v>
          </cell>
          <cell r="F63" t="str">
            <v>M2</v>
          </cell>
          <cell r="G63">
            <v>0</v>
          </cell>
          <cell r="H63">
            <v>14727</v>
          </cell>
          <cell r="I63">
            <v>0</v>
          </cell>
          <cell r="J63">
            <v>14727</v>
          </cell>
        </row>
        <row r="64">
          <cell r="B64" t="str">
            <v>91LJ0010</v>
          </cell>
          <cell r="C64" t="str">
            <v>품셈-61</v>
          </cell>
          <cell r="D64" t="str">
            <v>쇠흙손마감</v>
          </cell>
          <cell r="E64" t="str">
            <v/>
          </cell>
          <cell r="F64" t="str">
            <v>M2</v>
          </cell>
          <cell r="G64">
            <v>0</v>
          </cell>
          <cell r="H64">
            <v>2723</v>
          </cell>
          <cell r="I64">
            <v>0</v>
          </cell>
          <cell r="J64">
            <v>2723</v>
          </cell>
        </row>
        <row r="65">
          <cell r="B65" t="str">
            <v>91LJ0060</v>
          </cell>
          <cell r="C65" t="str">
            <v>품셈-62</v>
          </cell>
          <cell r="D65" t="str">
            <v>콘크리트면처리</v>
          </cell>
          <cell r="E65" t="str">
            <v/>
          </cell>
          <cell r="F65" t="str">
            <v>M2</v>
          </cell>
          <cell r="G65">
            <v>41</v>
          </cell>
          <cell r="H65">
            <v>3084</v>
          </cell>
          <cell r="I65">
            <v>0</v>
          </cell>
          <cell r="J65">
            <v>3125</v>
          </cell>
        </row>
        <row r="66">
          <cell r="B66" t="str">
            <v>91LL0010</v>
          </cell>
          <cell r="C66" t="str">
            <v>품셈-63</v>
          </cell>
          <cell r="D66" t="str">
            <v>창틀주위충진몰탈</v>
          </cell>
          <cell r="E66" t="str">
            <v/>
          </cell>
          <cell r="F66" t="str">
            <v>M</v>
          </cell>
          <cell r="G66">
            <v>0</v>
          </cell>
          <cell r="H66">
            <v>1281</v>
          </cell>
          <cell r="I66">
            <v>0</v>
          </cell>
          <cell r="J66">
            <v>1281</v>
          </cell>
        </row>
        <row r="67">
          <cell r="B67" t="str">
            <v>91M0X001</v>
          </cell>
          <cell r="C67" t="str">
            <v>품셈-64</v>
          </cell>
          <cell r="D67" t="str">
            <v>AW  - 1</v>
          </cell>
          <cell r="E67" t="str">
            <v xml:space="preserve">  3.600* 1.500</v>
          </cell>
          <cell r="F67" t="str">
            <v>EA</v>
          </cell>
          <cell r="G67">
            <v>515160</v>
          </cell>
          <cell r="H67">
            <v>0</v>
          </cell>
          <cell r="I67">
            <v>0</v>
          </cell>
          <cell r="J67">
            <v>515160</v>
          </cell>
        </row>
        <row r="68">
          <cell r="B68" t="str">
            <v>91M0X002</v>
          </cell>
          <cell r="C68" t="str">
            <v>품셈-65</v>
          </cell>
          <cell r="D68" t="str">
            <v>AW  - 2</v>
          </cell>
          <cell r="E68" t="str">
            <v xml:space="preserve">  1.800* 1.500</v>
          </cell>
          <cell r="F68" t="str">
            <v>EA</v>
          </cell>
          <cell r="G68">
            <v>257580</v>
          </cell>
          <cell r="H68">
            <v>0</v>
          </cell>
          <cell r="I68">
            <v>0</v>
          </cell>
          <cell r="J68">
            <v>257580</v>
          </cell>
        </row>
        <row r="69">
          <cell r="B69" t="str">
            <v>91M0X003</v>
          </cell>
          <cell r="C69" t="str">
            <v>품셈-66</v>
          </cell>
          <cell r="D69" t="str">
            <v>AW  - 3</v>
          </cell>
          <cell r="E69" t="str">
            <v xml:space="preserve">  5.400* 0.900</v>
          </cell>
          <cell r="F69" t="str">
            <v>EA</v>
          </cell>
          <cell r="G69">
            <v>266976</v>
          </cell>
          <cell r="H69">
            <v>0</v>
          </cell>
          <cell r="I69">
            <v>0</v>
          </cell>
          <cell r="J69">
            <v>266976</v>
          </cell>
        </row>
        <row r="70">
          <cell r="B70" t="str">
            <v>91M0X004</v>
          </cell>
          <cell r="C70" t="str">
            <v>품셈-67</v>
          </cell>
          <cell r="D70" t="str">
            <v>AW  - 4</v>
          </cell>
          <cell r="E70" t="str">
            <v xml:space="preserve">  3.600* 0.900</v>
          </cell>
          <cell r="F70" t="str">
            <v>EA</v>
          </cell>
          <cell r="G70">
            <v>184518</v>
          </cell>
          <cell r="H70">
            <v>0</v>
          </cell>
          <cell r="I70">
            <v>0</v>
          </cell>
          <cell r="J70">
            <v>184518</v>
          </cell>
        </row>
        <row r="71">
          <cell r="B71" t="str">
            <v>91M0X005</v>
          </cell>
          <cell r="C71" t="str">
            <v>품셈-68</v>
          </cell>
          <cell r="D71" t="str">
            <v>AW  - 5</v>
          </cell>
          <cell r="E71" t="str">
            <v xml:space="preserve">  3.600* 1.500</v>
          </cell>
          <cell r="F71" t="str">
            <v>EA</v>
          </cell>
          <cell r="G71">
            <v>274860</v>
          </cell>
          <cell r="H71">
            <v>0</v>
          </cell>
          <cell r="I71">
            <v>0</v>
          </cell>
          <cell r="J71">
            <v>274860</v>
          </cell>
        </row>
        <row r="72">
          <cell r="B72" t="str">
            <v>91M0X007</v>
          </cell>
          <cell r="C72" t="str">
            <v>품셈-69</v>
          </cell>
          <cell r="D72" t="str">
            <v>AW  - 6</v>
          </cell>
          <cell r="E72" t="str">
            <v xml:space="preserve">  3.600* 1.500</v>
          </cell>
          <cell r="F72" t="str">
            <v>EA</v>
          </cell>
          <cell r="G72">
            <v>274860</v>
          </cell>
          <cell r="H72">
            <v>0</v>
          </cell>
          <cell r="I72">
            <v>0</v>
          </cell>
          <cell r="J72">
            <v>274860</v>
          </cell>
        </row>
        <row r="73">
          <cell r="B73" t="str">
            <v>91M0X009</v>
          </cell>
          <cell r="C73" t="str">
            <v>품셈-70</v>
          </cell>
          <cell r="D73" t="str">
            <v>AW  - 7</v>
          </cell>
          <cell r="E73" t="str">
            <v xml:space="preserve">  0.600* 0.600</v>
          </cell>
          <cell r="F73" t="str">
            <v>EA</v>
          </cell>
          <cell r="G73">
            <v>18324</v>
          </cell>
          <cell r="H73">
            <v>0</v>
          </cell>
          <cell r="I73">
            <v>0</v>
          </cell>
          <cell r="J73">
            <v>18324</v>
          </cell>
        </row>
        <row r="74">
          <cell r="B74" t="str">
            <v>91M0X011</v>
          </cell>
          <cell r="C74" t="str">
            <v>품셈-71</v>
          </cell>
          <cell r="D74" t="str">
            <v>AW  - 5A</v>
          </cell>
          <cell r="E74" t="str">
            <v xml:space="preserve">  2.400* 1.500</v>
          </cell>
          <cell r="F74" t="str">
            <v>EA</v>
          </cell>
          <cell r="G74">
            <v>183240</v>
          </cell>
          <cell r="H74">
            <v>0</v>
          </cell>
          <cell r="I74">
            <v>0</v>
          </cell>
          <cell r="J74">
            <v>183240</v>
          </cell>
        </row>
        <row r="75">
          <cell r="B75" t="str">
            <v>91M0X013</v>
          </cell>
          <cell r="C75" t="str">
            <v>품셈-72</v>
          </cell>
          <cell r="D75" t="str">
            <v>AW  - 6A</v>
          </cell>
          <cell r="E75" t="str">
            <v xml:space="preserve">  2.400* 1.500</v>
          </cell>
          <cell r="F75" t="str">
            <v>EA</v>
          </cell>
          <cell r="G75">
            <v>183240</v>
          </cell>
          <cell r="H75">
            <v>0</v>
          </cell>
          <cell r="I75">
            <v>0</v>
          </cell>
          <cell r="J75">
            <v>183240</v>
          </cell>
        </row>
        <row r="76">
          <cell r="B76" t="str">
            <v>91M0X014</v>
          </cell>
          <cell r="C76" t="str">
            <v>품셈-73</v>
          </cell>
          <cell r="D76" t="str">
            <v>FSS - 1</v>
          </cell>
          <cell r="E76" t="str">
            <v xml:space="preserve">  3.000* 3.000</v>
          </cell>
          <cell r="F76" t="str">
            <v>EA</v>
          </cell>
          <cell r="G76">
            <v>960000</v>
          </cell>
          <cell r="H76">
            <v>0</v>
          </cell>
          <cell r="I76">
            <v>0</v>
          </cell>
          <cell r="J76">
            <v>960000</v>
          </cell>
        </row>
        <row r="77">
          <cell r="B77" t="str">
            <v>91M0X015</v>
          </cell>
          <cell r="C77" t="str">
            <v>품셈-74</v>
          </cell>
          <cell r="D77" t="str">
            <v>LW  - 1</v>
          </cell>
          <cell r="E77" t="str">
            <v xml:space="preserve">  0.400* 0.400</v>
          </cell>
          <cell r="F77" t="str">
            <v>EA</v>
          </cell>
          <cell r="G77">
            <v>8144</v>
          </cell>
          <cell r="H77">
            <v>0</v>
          </cell>
          <cell r="I77">
            <v>0</v>
          </cell>
          <cell r="J77">
            <v>8144</v>
          </cell>
        </row>
        <row r="78">
          <cell r="B78" t="str">
            <v>91M0X016</v>
          </cell>
          <cell r="C78" t="str">
            <v>품셈-75</v>
          </cell>
          <cell r="D78" t="str">
            <v>SD  - 1</v>
          </cell>
          <cell r="E78" t="str">
            <v xml:space="preserve">  0.900* 2.100</v>
          </cell>
          <cell r="F78" t="str">
            <v>EA</v>
          </cell>
          <cell r="G78">
            <v>91999</v>
          </cell>
          <cell r="H78">
            <v>73647</v>
          </cell>
          <cell r="I78">
            <v>0</v>
          </cell>
          <cell r="J78">
            <v>165646</v>
          </cell>
        </row>
        <row r="79">
          <cell r="B79" t="str">
            <v>91M0X017</v>
          </cell>
          <cell r="C79" t="str">
            <v>품셈-76</v>
          </cell>
          <cell r="D79" t="str">
            <v>SD  - 1A</v>
          </cell>
          <cell r="E79" t="str">
            <v xml:space="preserve">  0.900* 2.000</v>
          </cell>
          <cell r="F79" t="str">
            <v>EA</v>
          </cell>
          <cell r="G79">
            <v>87618</v>
          </cell>
          <cell r="H79">
            <v>70984</v>
          </cell>
          <cell r="I79">
            <v>0</v>
          </cell>
          <cell r="J79">
            <v>158602</v>
          </cell>
        </row>
        <row r="80">
          <cell r="B80" t="str">
            <v>91M0X018</v>
          </cell>
          <cell r="C80" t="str">
            <v>품셈-77</v>
          </cell>
          <cell r="D80" t="str">
            <v>SD  - 2</v>
          </cell>
          <cell r="E80" t="str">
            <v xml:space="preserve">  1.000* 2.100</v>
          </cell>
          <cell r="F80" t="str">
            <v>EA</v>
          </cell>
          <cell r="G80">
            <v>102221</v>
          </cell>
          <cell r="H80">
            <v>75857</v>
          </cell>
          <cell r="I80">
            <v>0</v>
          </cell>
          <cell r="J80">
            <v>178078</v>
          </cell>
        </row>
        <row r="81">
          <cell r="B81" t="str">
            <v>91M0X019</v>
          </cell>
          <cell r="C81" t="str">
            <v>품셈-78</v>
          </cell>
          <cell r="D81" t="str">
            <v>SD  - 2A</v>
          </cell>
          <cell r="E81" t="str">
            <v xml:space="preserve">  1.000* 2.000</v>
          </cell>
          <cell r="F81" t="str">
            <v>EA</v>
          </cell>
          <cell r="G81">
            <v>97354</v>
          </cell>
          <cell r="H81">
            <v>73647</v>
          </cell>
          <cell r="I81">
            <v>0</v>
          </cell>
          <cell r="J81">
            <v>171001</v>
          </cell>
        </row>
        <row r="82">
          <cell r="B82" t="str">
            <v>91M0X020</v>
          </cell>
          <cell r="C82" t="str">
            <v>품셈-79</v>
          </cell>
          <cell r="D82" t="str">
            <v>SD  - 3</v>
          </cell>
          <cell r="E82" t="str">
            <v xml:space="preserve">  2.000* 2.400</v>
          </cell>
          <cell r="F82" t="str">
            <v>EA</v>
          </cell>
          <cell r="G82">
            <v>233649</v>
          </cell>
          <cell r="H82">
            <v>143556</v>
          </cell>
          <cell r="I82">
            <v>0</v>
          </cell>
          <cell r="J82">
            <v>377205</v>
          </cell>
        </row>
        <row r="83">
          <cell r="B83" t="str">
            <v>91M0X021</v>
          </cell>
          <cell r="C83" t="str">
            <v>품셈-80</v>
          </cell>
          <cell r="D83" t="str">
            <v>SD  - 3A</v>
          </cell>
          <cell r="E83" t="str">
            <v xml:space="preserve">  2.000* 2.100</v>
          </cell>
          <cell r="F83" t="str">
            <v>EA</v>
          </cell>
          <cell r="G83">
            <v>204443</v>
          </cell>
          <cell r="H83">
            <v>133812</v>
          </cell>
          <cell r="I83">
            <v>0</v>
          </cell>
          <cell r="J83">
            <v>338255</v>
          </cell>
        </row>
        <row r="84">
          <cell r="B84" t="str">
            <v>91M0X022</v>
          </cell>
          <cell r="C84" t="str">
            <v>품셈-81</v>
          </cell>
          <cell r="D84" t="str">
            <v>SSD - 1</v>
          </cell>
          <cell r="E84" t="str">
            <v xml:space="preserve">  2.000* 3.000</v>
          </cell>
          <cell r="F84" t="str">
            <v>EA</v>
          </cell>
          <cell r="G84">
            <v>244000</v>
          </cell>
          <cell r="H84">
            <v>0</v>
          </cell>
          <cell r="I84">
            <v>0</v>
          </cell>
          <cell r="J84">
            <v>244000</v>
          </cell>
        </row>
        <row r="85">
          <cell r="B85" t="str">
            <v>91MB0010</v>
          </cell>
          <cell r="C85" t="str">
            <v>품셈-82</v>
          </cell>
          <cell r="D85" t="str">
            <v>후로아힌지달기</v>
          </cell>
          <cell r="E85" t="str">
            <v/>
          </cell>
          <cell r="F85" t="str">
            <v>EA</v>
          </cell>
          <cell r="G85">
            <v>224</v>
          </cell>
          <cell r="H85">
            <v>7485</v>
          </cell>
          <cell r="I85">
            <v>0</v>
          </cell>
          <cell r="J85">
            <v>7709</v>
          </cell>
        </row>
        <row r="86">
          <cell r="B86" t="str">
            <v>91MB0020</v>
          </cell>
          <cell r="C86" t="str">
            <v>품셈-83</v>
          </cell>
          <cell r="D86" t="str">
            <v>도아체크달기</v>
          </cell>
          <cell r="E86" t="str">
            <v/>
          </cell>
          <cell r="F86" t="str">
            <v>EA</v>
          </cell>
          <cell r="G86">
            <v>146</v>
          </cell>
          <cell r="H86">
            <v>4875</v>
          </cell>
          <cell r="I86">
            <v>0</v>
          </cell>
          <cell r="J86">
            <v>5021</v>
          </cell>
        </row>
        <row r="87">
          <cell r="B87" t="str">
            <v>91MB0030</v>
          </cell>
          <cell r="C87" t="str">
            <v>품셈-84</v>
          </cell>
          <cell r="D87" t="str">
            <v>도아록달기</v>
          </cell>
          <cell r="E87" t="str">
            <v/>
          </cell>
          <cell r="F87" t="str">
            <v>EA</v>
          </cell>
          <cell r="G87">
            <v>18</v>
          </cell>
          <cell r="H87">
            <v>623</v>
          </cell>
          <cell r="I87">
            <v>0</v>
          </cell>
          <cell r="J87">
            <v>641</v>
          </cell>
        </row>
        <row r="88">
          <cell r="B88" t="str">
            <v>91NA0060</v>
          </cell>
          <cell r="C88" t="str">
            <v>품셈-85</v>
          </cell>
          <cell r="D88" t="str">
            <v>유리끼우고닦기</v>
          </cell>
          <cell r="E88" t="str">
            <v>5MM이하(AL)</v>
          </cell>
          <cell r="F88" t="str">
            <v>M2</v>
          </cell>
          <cell r="G88">
            <v>63</v>
          </cell>
          <cell r="H88">
            <v>10372</v>
          </cell>
          <cell r="I88">
            <v>0</v>
          </cell>
          <cell r="J88">
            <v>10435</v>
          </cell>
        </row>
        <row r="89">
          <cell r="B89" t="str">
            <v>91NA0070</v>
          </cell>
          <cell r="C89" t="str">
            <v>품셈-86</v>
          </cell>
          <cell r="D89" t="str">
            <v>유리끼우고닦기</v>
          </cell>
          <cell r="E89" t="str">
            <v>10MM미만</v>
          </cell>
          <cell r="F89" t="str">
            <v>M2</v>
          </cell>
          <cell r="G89">
            <v>63</v>
          </cell>
          <cell r="H89">
            <v>20550</v>
          </cell>
          <cell r="I89">
            <v>0</v>
          </cell>
          <cell r="J89">
            <v>20613</v>
          </cell>
        </row>
        <row r="90">
          <cell r="B90" t="str">
            <v>91NA0080</v>
          </cell>
          <cell r="C90" t="str">
            <v>품셈-87</v>
          </cell>
          <cell r="D90" t="str">
            <v>유리끼우고닦기</v>
          </cell>
          <cell r="E90" t="str">
            <v>10MM이상</v>
          </cell>
          <cell r="F90" t="str">
            <v>M2</v>
          </cell>
          <cell r="G90">
            <v>63</v>
          </cell>
          <cell r="H90">
            <v>28467</v>
          </cell>
          <cell r="I90">
            <v>0</v>
          </cell>
          <cell r="J90">
            <v>28530</v>
          </cell>
        </row>
        <row r="91">
          <cell r="B91" t="str">
            <v>91NA0090</v>
          </cell>
          <cell r="C91" t="str">
            <v>품셈-88</v>
          </cell>
          <cell r="D91" t="str">
            <v>유리끼우고닦기</v>
          </cell>
          <cell r="E91" t="str">
            <v>복층유리 12MM</v>
          </cell>
          <cell r="F91" t="str">
            <v>M2</v>
          </cell>
          <cell r="G91">
            <v>63</v>
          </cell>
          <cell r="H91">
            <v>14330</v>
          </cell>
          <cell r="I91">
            <v>0</v>
          </cell>
          <cell r="J91">
            <v>14393</v>
          </cell>
        </row>
        <row r="92">
          <cell r="B92" t="str">
            <v>91NC0010</v>
          </cell>
          <cell r="C92" t="str">
            <v>품셈-89</v>
          </cell>
          <cell r="D92" t="str">
            <v>복층유리코킹</v>
          </cell>
          <cell r="E92" t="str">
            <v>△ 5*5</v>
          </cell>
          <cell r="F92" t="str">
            <v>M</v>
          </cell>
          <cell r="G92">
            <v>188</v>
          </cell>
          <cell r="H92">
            <v>0</v>
          </cell>
          <cell r="I92">
            <v>0</v>
          </cell>
          <cell r="J92">
            <v>188</v>
          </cell>
        </row>
        <row r="93">
          <cell r="B93" t="str">
            <v>91NC0018</v>
          </cell>
          <cell r="C93" t="str">
            <v>품셈-90</v>
          </cell>
          <cell r="D93" t="str">
            <v>일반유리코킹</v>
          </cell>
          <cell r="E93" t="str">
            <v>△ 5*5</v>
          </cell>
          <cell r="F93" t="str">
            <v>M</v>
          </cell>
          <cell r="G93">
            <v>188</v>
          </cell>
          <cell r="H93">
            <v>1962</v>
          </cell>
          <cell r="I93">
            <v>0</v>
          </cell>
          <cell r="J93">
            <v>2150</v>
          </cell>
        </row>
        <row r="94">
          <cell r="B94" t="str">
            <v>91ND0010</v>
          </cell>
          <cell r="C94" t="str">
            <v>품셈-91</v>
          </cell>
          <cell r="D94" t="str">
            <v>방습거울</v>
          </cell>
          <cell r="E94" t="str">
            <v>5MM</v>
          </cell>
          <cell r="F94" t="str">
            <v>M2</v>
          </cell>
          <cell r="G94">
            <v>26722</v>
          </cell>
          <cell r="H94">
            <v>11979</v>
          </cell>
          <cell r="I94">
            <v>0</v>
          </cell>
          <cell r="J94">
            <v>38701</v>
          </cell>
        </row>
        <row r="95">
          <cell r="B95" t="str">
            <v>91OA0020</v>
          </cell>
          <cell r="C95" t="str">
            <v>품셈-92</v>
          </cell>
          <cell r="D95" t="str">
            <v>바탕만들기</v>
          </cell>
          <cell r="E95" t="str">
            <v>몰탈면 벽면</v>
          </cell>
          <cell r="F95" t="str">
            <v>M2</v>
          </cell>
          <cell r="G95">
            <v>98</v>
          </cell>
          <cell r="H95">
            <v>640</v>
          </cell>
          <cell r="I95">
            <v>0</v>
          </cell>
          <cell r="J95">
            <v>738</v>
          </cell>
        </row>
        <row r="96">
          <cell r="B96" t="str">
            <v>91OA0030</v>
          </cell>
          <cell r="C96" t="str">
            <v>품셈-93</v>
          </cell>
          <cell r="D96" t="str">
            <v>바탕만들기</v>
          </cell>
          <cell r="E96" t="str">
            <v>몰탈면 천정면</v>
          </cell>
          <cell r="F96" t="str">
            <v>M2</v>
          </cell>
          <cell r="G96">
            <v>100</v>
          </cell>
          <cell r="H96">
            <v>768</v>
          </cell>
          <cell r="I96">
            <v>0</v>
          </cell>
          <cell r="J96">
            <v>868</v>
          </cell>
        </row>
        <row r="97">
          <cell r="B97" t="str">
            <v>91OA0040</v>
          </cell>
          <cell r="C97" t="str">
            <v>품셈-94</v>
          </cell>
          <cell r="D97" t="str">
            <v>바탕만들기</v>
          </cell>
          <cell r="E97" t="str">
            <v>철재면</v>
          </cell>
          <cell r="F97" t="str">
            <v>M2</v>
          </cell>
          <cell r="G97">
            <v>63</v>
          </cell>
          <cell r="H97">
            <v>800</v>
          </cell>
          <cell r="I97">
            <v>0</v>
          </cell>
          <cell r="J97">
            <v>863</v>
          </cell>
        </row>
        <row r="98">
          <cell r="B98" t="str">
            <v>91OB0010</v>
          </cell>
          <cell r="C98" t="str">
            <v>품셈-95</v>
          </cell>
          <cell r="D98" t="str">
            <v>수성페인트</v>
          </cell>
          <cell r="E98" t="str">
            <v>내벽3회</v>
          </cell>
          <cell r="F98" t="str">
            <v>M2</v>
          </cell>
          <cell r="G98">
            <v>888</v>
          </cell>
          <cell r="H98">
            <v>3682</v>
          </cell>
          <cell r="I98">
            <v>0</v>
          </cell>
          <cell r="J98">
            <v>4570</v>
          </cell>
        </row>
        <row r="99">
          <cell r="B99" t="str">
            <v>91OB0030</v>
          </cell>
          <cell r="C99" t="str">
            <v>품셈-96</v>
          </cell>
          <cell r="D99" t="str">
            <v>수성페인트</v>
          </cell>
          <cell r="E99" t="str">
            <v>내부천정3회</v>
          </cell>
          <cell r="F99" t="str">
            <v>M2</v>
          </cell>
          <cell r="G99">
            <v>1039</v>
          </cell>
          <cell r="H99">
            <v>4418</v>
          </cell>
          <cell r="I99">
            <v>0</v>
          </cell>
          <cell r="J99">
            <v>5457</v>
          </cell>
        </row>
        <row r="100">
          <cell r="B100" t="str">
            <v>91OB0100</v>
          </cell>
          <cell r="C100" t="str">
            <v>품셈-97</v>
          </cell>
          <cell r="D100" t="str">
            <v>수성페인트</v>
          </cell>
          <cell r="E100" t="str">
            <v>외부천정3회</v>
          </cell>
          <cell r="F100" t="str">
            <v>M2</v>
          </cell>
          <cell r="G100">
            <v>1226</v>
          </cell>
          <cell r="H100">
            <v>4418</v>
          </cell>
          <cell r="I100">
            <v>0</v>
          </cell>
          <cell r="J100">
            <v>5644</v>
          </cell>
        </row>
        <row r="101">
          <cell r="B101" t="str">
            <v>91OC0010</v>
          </cell>
          <cell r="C101" t="str">
            <v>품셈-98</v>
          </cell>
          <cell r="D101" t="str">
            <v>조합페인트</v>
          </cell>
          <cell r="E101" t="str">
            <v>철재면2회칠 붓칠</v>
          </cell>
          <cell r="F101" t="str">
            <v>M2</v>
          </cell>
          <cell r="G101">
            <v>745</v>
          </cell>
          <cell r="H101">
            <v>2455</v>
          </cell>
          <cell r="I101">
            <v>0</v>
          </cell>
          <cell r="J101">
            <v>3200</v>
          </cell>
        </row>
        <row r="102">
          <cell r="B102" t="str">
            <v>91OD0010</v>
          </cell>
          <cell r="C102" t="str">
            <v>품셈-99</v>
          </cell>
          <cell r="D102" t="str">
            <v>방청페인트</v>
          </cell>
          <cell r="E102" t="str">
            <v>철부1회 붓칠</v>
          </cell>
          <cell r="F102" t="str">
            <v>M2</v>
          </cell>
          <cell r="G102">
            <v>431</v>
          </cell>
          <cell r="H102">
            <v>1814</v>
          </cell>
          <cell r="I102">
            <v>0</v>
          </cell>
          <cell r="J102">
            <v>2245</v>
          </cell>
        </row>
        <row r="103">
          <cell r="B103" t="str">
            <v>91OJ0020</v>
          </cell>
          <cell r="C103" t="str">
            <v>품셈-100</v>
          </cell>
          <cell r="D103" t="str">
            <v>내산페인트</v>
          </cell>
          <cell r="E103" t="str">
            <v>몰탈면2회,벽</v>
          </cell>
          <cell r="F103" t="str">
            <v>M2</v>
          </cell>
          <cell r="G103">
            <v>700</v>
          </cell>
          <cell r="H103">
            <v>3575</v>
          </cell>
          <cell r="I103">
            <v>0</v>
          </cell>
          <cell r="J103">
            <v>4275</v>
          </cell>
        </row>
        <row r="104">
          <cell r="B104" t="str">
            <v>91OJ0030</v>
          </cell>
          <cell r="C104" t="str">
            <v>품셈-101</v>
          </cell>
          <cell r="D104" t="str">
            <v>내산페인트</v>
          </cell>
          <cell r="E104" t="str">
            <v>몰탈면2회,천정</v>
          </cell>
          <cell r="F104" t="str">
            <v>M2</v>
          </cell>
          <cell r="G104">
            <v>784</v>
          </cell>
          <cell r="H104">
            <v>4290</v>
          </cell>
          <cell r="I104">
            <v>0</v>
          </cell>
          <cell r="J104">
            <v>5074</v>
          </cell>
        </row>
        <row r="105">
          <cell r="B105" t="str">
            <v>91OL0010</v>
          </cell>
          <cell r="C105" t="str">
            <v>품셈-102</v>
          </cell>
          <cell r="D105" t="str">
            <v>아크릴페인트</v>
          </cell>
          <cell r="E105" t="str">
            <v>걸레받이</v>
          </cell>
          <cell r="F105" t="str">
            <v>M2</v>
          </cell>
          <cell r="G105">
            <v>1249</v>
          </cell>
          <cell r="H105">
            <v>4856</v>
          </cell>
          <cell r="I105">
            <v>0</v>
          </cell>
          <cell r="J105">
            <v>6105</v>
          </cell>
        </row>
        <row r="106">
          <cell r="B106" t="str">
            <v>91ON0050</v>
          </cell>
          <cell r="C106" t="str">
            <v>품셈-103</v>
          </cell>
          <cell r="D106" t="str">
            <v>본 타 일</v>
          </cell>
          <cell r="E106" t="str">
            <v>에폭시계,벽뿜칠</v>
          </cell>
          <cell r="F106" t="str">
            <v>M2</v>
          </cell>
          <cell r="G106">
            <v>6546</v>
          </cell>
          <cell r="H106">
            <v>480</v>
          </cell>
          <cell r="I106">
            <v>32</v>
          </cell>
          <cell r="J106">
            <v>7058</v>
          </cell>
        </row>
        <row r="107">
          <cell r="B107" t="str">
            <v>91OQ0050</v>
          </cell>
          <cell r="C107" t="str">
            <v>품셈-104</v>
          </cell>
          <cell r="D107" t="str">
            <v>방진페인트</v>
          </cell>
          <cell r="E107" t="str">
            <v>바닥3회</v>
          </cell>
          <cell r="F107" t="str">
            <v>M2</v>
          </cell>
          <cell r="G107">
            <v>3439</v>
          </cell>
          <cell r="H107">
            <v>4386</v>
          </cell>
          <cell r="I107">
            <v>0</v>
          </cell>
          <cell r="J107">
            <v>7825</v>
          </cell>
        </row>
        <row r="108">
          <cell r="B108" t="str">
            <v>91PA0040</v>
          </cell>
          <cell r="C108" t="str">
            <v>품셈-105</v>
          </cell>
          <cell r="D108" t="str">
            <v>디럭스타일붙이기</v>
          </cell>
          <cell r="E108" t="str">
            <v>3*300*300</v>
          </cell>
          <cell r="F108" t="str">
            <v>M2</v>
          </cell>
          <cell r="G108">
            <v>4616</v>
          </cell>
          <cell r="H108">
            <v>4913</v>
          </cell>
          <cell r="I108">
            <v>0</v>
          </cell>
          <cell r="J108">
            <v>9529</v>
          </cell>
        </row>
        <row r="109">
          <cell r="B109" t="str">
            <v>91PF0048</v>
          </cell>
          <cell r="C109" t="str">
            <v>품셈-106</v>
          </cell>
          <cell r="D109" t="str">
            <v>방습필름깔기</v>
          </cell>
          <cell r="E109" t="str">
            <v>바닥0.06MM*2겹</v>
          </cell>
          <cell r="F109" t="str">
            <v>M2</v>
          </cell>
          <cell r="G109">
            <v>407</v>
          </cell>
          <cell r="H109">
            <v>343</v>
          </cell>
          <cell r="I109">
            <v>0</v>
          </cell>
          <cell r="J109">
            <v>750</v>
          </cell>
        </row>
        <row r="110">
          <cell r="B110" t="str">
            <v>91PG0050</v>
          </cell>
          <cell r="C110" t="str">
            <v>품셈-107</v>
          </cell>
          <cell r="D110" t="str">
            <v>스치로폴바닥깔기</v>
          </cell>
          <cell r="E110" t="str">
            <v>80MM D0.03</v>
          </cell>
          <cell r="F110" t="str">
            <v>M2</v>
          </cell>
          <cell r="G110">
            <v>4666</v>
          </cell>
          <cell r="H110">
            <v>426</v>
          </cell>
          <cell r="I110">
            <v>0</v>
          </cell>
          <cell r="J110">
            <v>5092</v>
          </cell>
        </row>
        <row r="111">
          <cell r="B111" t="str">
            <v>91PG0150</v>
          </cell>
          <cell r="C111" t="str">
            <v>품셈-108</v>
          </cell>
          <cell r="D111" t="str">
            <v>스치로폴접착제붙임</v>
          </cell>
          <cell r="E111" t="str">
            <v>스라브밑50MM D0.03</v>
          </cell>
          <cell r="F111" t="str">
            <v>M2</v>
          </cell>
          <cell r="G111">
            <v>3954</v>
          </cell>
          <cell r="H111">
            <v>5112</v>
          </cell>
          <cell r="I111">
            <v>0</v>
          </cell>
          <cell r="J111">
            <v>9066</v>
          </cell>
        </row>
        <row r="112">
          <cell r="B112" t="str">
            <v>91PG0198</v>
          </cell>
          <cell r="C112" t="str">
            <v>품셈-109</v>
          </cell>
          <cell r="D112" t="str">
            <v>부직포깔기</v>
          </cell>
          <cell r="E112" t="str">
            <v/>
          </cell>
          <cell r="F112" t="str">
            <v>M2</v>
          </cell>
          <cell r="G112">
            <v>1150</v>
          </cell>
          <cell r="H112">
            <v>343</v>
          </cell>
          <cell r="I112">
            <v>0</v>
          </cell>
          <cell r="J112">
            <v>1493</v>
          </cell>
        </row>
        <row r="113">
          <cell r="B113" t="str">
            <v>91QB0030</v>
          </cell>
          <cell r="C113" t="str">
            <v>품셈-110</v>
          </cell>
          <cell r="D113" t="str">
            <v>루프드레인설치</v>
          </cell>
          <cell r="E113" t="str">
            <v>주철 Ø100</v>
          </cell>
          <cell r="F113" t="str">
            <v>EA</v>
          </cell>
          <cell r="G113">
            <v>44657</v>
          </cell>
          <cell r="H113">
            <v>11595</v>
          </cell>
          <cell r="I113">
            <v>0</v>
          </cell>
          <cell r="J113">
            <v>56252</v>
          </cell>
        </row>
        <row r="114">
          <cell r="B114" t="str">
            <v>91QC0170</v>
          </cell>
          <cell r="C114" t="str">
            <v>품셈-111</v>
          </cell>
          <cell r="D114" t="str">
            <v>SST선홈통</v>
          </cell>
          <cell r="E114" t="str">
            <v>ø100</v>
          </cell>
          <cell r="F114" t="str">
            <v>M</v>
          </cell>
          <cell r="G114">
            <v>9906</v>
          </cell>
          <cell r="H114">
            <v>8556</v>
          </cell>
          <cell r="I114">
            <v>0</v>
          </cell>
          <cell r="J114">
            <v>18462</v>
          </cell>
        </row>
        <row r="115">
          <cell r="B115" t="str">
            <v>91SA0010</v>
          </cell>
          <cell r="C115" t="str">
            <v>품셈-112</v>
          </cell>
          <cell r="D115" t="str">
            <v>보도블록깔기</v>
          </cell>
          <cell r="E115" t="str">
            <v>30*30*6</v>
          </cell>
          <cell r="F115" t="str">
            <v>M2</v>
          </cell>
          <cell r="G115">
            <v>7871</v>
          </cell>
          <cell r="H115">
            <v>3420</v>
          </cell>
          <cell r="I115">
            <v>0</v>
          </cell>
          <cell r="J115">
            <v>11291</v>
          </cell>
        </row>
        <row r="116">
          <cell r="B116" t="str">
            <v>91SI0043</v>
          </cell>
          <cell r="C116" t="str">
            <v>품셈-113</v>
          </cell>
          <cell r="D116" t="str">
            <v>메쉬휀스</v>
          </cell>
          <cell r="E116" t="str">
            <v>H=1950 L=2000</v>
          </cell>
          <cell r="F116" t="str">
            <v>경간</v>
          </cell>
          <cell r="G116">
            <v>101152</v>
          </cell>
          <cell r="H116">
            <v>51940</v>
          </cell>
          <cell r="I116">
            <v>0</v>
          </cell>
          <cell r="J116">
            <v>153092</v>
          </cell>
        </row>
        <row r="117">
          <cell r="B117" t="str">
            <v>91SI0058</v>
          </cell>
          <cell r="C117" t="str">
            <v>품셈-114</v>
          </cell>
          <cell r="D117" t="str">
            <v>정    문</v>
          </cell>
          <cell r="E117" t="str">
            <v>H=2100 L=6000</v>
          </cell>
          <cell r="F117" t="str">
            <v>개소</v>
          </cell>
          <cell r="G117">
            <v>465802</v>
          </cell>
          <cell r="H117">
            <v>193178</v>
          </cell>
          <cell r="I117">
            <v>0</v>
          </cell>
          <cell r="J117">
            <v>658980</v>
          </cell>
        </row>
        <row r="118">
          <cell r="B118" t="str">
            <v>91WA0003</v>
          </cell>
          <cell r="C118" t="str">
            <v>품셈-115</v>
          </cell>
          <cell r="D118" t="str">
            <v>시멘트운반</v>
          </cell>
          <cell r="E118" t="str">
            <v/>
          </cell>
          <cell r="F118" t="str">
            <v>TON</v>
          </cell>
          <cell r="G118">
            <v>154</v>
          </cell>
          <cell r="H118">
            <v>1116</v>
          </cell>
          <cell r="I118">
            <v>15481</v>
          </cell>
          <cell r="J118">
            <v>16751</v>
          </cell>
        </row>
        <row r="119">
          <cell r="B119" t="str">
            <v>91WA0004</v>
          </cell>
          <cell r="C119" t="str">
            <v>품셈-116</v>
          </cell>
          <cell r="D119" t="str">
            <v>철근및잡철물운반</v>
          </cell>
          <cell r="E119" t="str">
            <v/>
          </cell>
          <cell r="F119" t="str">
            <v>TON</v>
          </cell>
          <cell r="G119">
            <v>154</v>
          </cell>
          <cell r="H119">
            <v>1116</v>
          </cell>
          <cell r="I119">
            <v>14352</v>
          </cell>
          <cell r="J119">
            <v>15622</v>
          </cell>
        </row>
        <row r="136">
          <cell r="B136" t="str">
            <v>End Of File</v>
          </cell>
        </row>
        <row r="137">
          <cell r="B137" t="str">
            <v>마지막열은 지우지 마시오</v>
          </cell>
        </row>
      </sheetData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.공통공사대비"/>
      <sheetName val="단가"/>
      <sheetName val="3_공통공사대비"/>
      <sheetName val="실행철강하도"/>
      <sheetName val="덕전리"/>
      <sheetName val="소개"/>
      <sheetName val="Sheet1 (2)"/>
      <sheetName val="개산공사비"/>
      <sheetName val="공문"/>
      <sheetName val="#REF"/>
      <sheetName val="단가산출내역"/>
      <sheetName val="배수내역(98년도분)"/>
      <sheetName val="백호우계수"/>
      <sheetName val="새공통"/>
      <sheetName val="결과조달"/>
      <sheetName val="투찰"/>
      <sheetName val="미장"/>
      <sheetName val="철골"/>
      <sheetName val="토목설계(배수지+관로)"/>
      <sheetName val="지급자재"/>
      <sheetName val="토목"/>
      <sheetName val="원가서"/>
      <sheetName val="노무비"/>
      <sheetName val="경영상태"/>
      <sheetName val="실행대비"/>
      <sheetName val="내역"/>
      <sheetName val="공사비산출내역"/>
      <sheetName val="2경간"/>
      <sheetName val="변경내역"/>
      <sheetName val="TIE-IN"/>
      <sheetName val="내역서"/>
      <sheetName val="최종실행내역서"/>
      <sheetName val="수수료율표"/>
      <sheetName val="#2_일위대가목록"/>
      <sheetName val="ELECTRIC"/>
      <sheetName val="설계내역"/>
      <sheetName val="한강운반비"/>
      <sheetName val="수량산출"/>
      <sheetName val="교량data"/>
      <sheetName val="기흥하도용"/>
      <sheetName val="명세서"/>
      <sheetName val="일위대가"/>
      <sheetName val="도"/>
      <sheetName val="신우"/>
      <sheetName val="공사개요"/>
      <sheetName val="Sheet4"/>
      <sheetName val="9"/>
      <sheetName val="2.1.1토목_옹벽"/>
      <sheetName val="내역1"/>
      <sheetName val="시중노임단가"/>
      <sheetName val="일위대가(계측기설치)"/>
      <sheetName val="면적"/>
      <sheetName val="9-1차이내역"/>
      <sheetName val="결재대비"/>
      <sheetName val="견적"/>
      <sheetName val="2.대외공문"/>
      <sheetName val="대림경상68억"/>
      <sheetName val="Sheet6"/>
      <sheetName val="기초단가"/>
      <sheetName val="연돌일위집계"/>
      <sheetName val="현장별"/>
      <sheetName val="집계표"/>
      <sheetName val="중기명"/>
      <sheetName val="노임"/>
      <sheetName val="일위대가(1)"/>
      <sheetName val="토공"/>
      <sheetName val="을지"/>
      <sheetName val="난간벽단위"/>
      <sheetName val="9GNG운반"/>
      <sheetName val="해평견적"/>
      <sheetName val="단위단가"/>
      <sheetName val="6PILE  (돌출)"/>
      <sheetName val="물량표"/>
      <sheetName val="15"/>
      <sheetName val="대치판정"/>
      <sheetName val="연습"/>
      <sheetName val="손익차9월2"/>
      <sheetName val="설계명세"/>
      <sheetName val="6호기"/>
      <sheetName val="조명시설"/>
      <sheetName val="주관사업"/>
      <sheetName val="입찰안"/>
      <sheetName val="예정(3)"/>
      <sheetName val="터널조도"/>
      <sheetName val="장비가동"/>
      <sheetName val="변경집계표"/>
      <sheetName val="차액보증"/>
      <sheetName val="입찰"/>
      <sheetName val="현경"/>
      <sheetName val="수자재단위당"/>
      <sheetName val="설계예산서"/>
      <sheetName val="토공검토G"/>
      <sheetName val="사다리"/>
      <sheetName val="기초자료"/>
      <sheetName val="견적대비표"/>
      <sheetName val="아파트"/>
      <sheetName val="관리,공감"/>
      <sheetName val="Sheet1"/>
      <sheetName val="PAINT"/>
      <sheetName val="SUMMARY"/>
      <sheetName val="동원(3)"/>
      <sheetName val="별도내역"/>
      <sheetName val="도급원가"/>
      <sheetName val="일위대가목차"/>
      <sheetName val="1.취수장"/>
      <sheetName val="노임단가"/>
      <sheetName val="CTEMCOST"/>
      <sheetName val="공통가설"/>
      <sheetName val="설비"/>
      <sheetName val="대비"/>
      <sheetName val="증감대비"/>
      <sheetName val="골조시행"/>
      <sheetName val="내역표지"/>
      <sheetName val="차선도색-연장,수량(1)"/>
      <sheetName val="구조물터파기수량집계"/>
      <sheetName val="일위"/>
      <sheetName val="적용단가"/>
      <sheetName val="노무비단가"/>
      <sheetName val="시점교대"/>
      <sheetName val="자금청구"/>
      <sheetName val="bid"/>
      <sheetName val="총괄갑 "/>
      <sheetName val="정부노임(2000.상)"/>
      <sheetName val="회사정보"/>
      <sheetName val="발생집계"/>
      <sheetName val="COVER-P"/>
      <sheetName val="기성내역"/>
      <sheetName val="을-ATYPE"/>
      <sheetName val="마변전소1"/>
      <sheetName val="마승무1"/>
      <sheetName val="마쓰레기1"/>
      <sheetName val="마운전1"/>
      <sheetName val="마전삭고1"/>
      <sheetName val="마정문1"/>
      <sheetName val="마중앙1"/>
      <sheetName val="마차륜1"/>
      <sheetName val="마차체1"/>
      <sheetName val="마폐수1"/>
      <sheetName val="마환경정비1"/>
      <sheetName val="마후문1"/>
      <sheetName val="이토변실"/>
      <sheetName val="DATA 입력부"/>
      <sheetName val="삭제금지단가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적격심사"/>
      <sheetName val="손익분석"/>
      <sheetName val="투찰가산정"/>
      <sheetName val="철골자재리스트"/>
      <sheetName val="원가계산"/>
      <sheetName val="하도급사항"/>
      <sheetName val="하도급사항 (적격)"/>
      <sheetName val="토공별지"/>
      <sheetName val="대비표(토공1안)"/>
      <sheetName val="세부내역토공"/>
      <sheetName val="형틀별지"/>
      <sheetName val="대비표(형틀1안)"/>
      <sheetName val="세부내역형틀"/>
      <sheetName val="철골별지(1공구)"/>
      <sheetName val="대비표(철골1공1안)"/>
      <sheetName val="세부내역(철골1공구)"/>
      <sheetName val="철골별지(2공구)"/>
      <sheetName val="대비표(철골2공1안)"/>
      <sheetName val="세부내역(철골2공구)"/>
      <sheetName val="방수공사별지"/>
      <sheetName val="대비표(방수1안)"/>
      <sheetName val="세부내역방수"/>
      <sheetName val="석공사별지"/>
      <sheetName val="대비표(석1안)"/>
      <sheetName val="세부내역석"/>
      <sheetName val="창호별지"/>
      <sheetName val="대비표(AL창호1안)"/>
      <sheetName val="세부내역(AL)"/>
      <sheetName val="조경공사별지"/>
      <sheetName val="대비표(조경1안)"/>
      <sheetName val="세부내역조경"/>
      <sheetName val="000000"/>
      <sheetName val="견적서(세로양식)"/>
      <sheetName val="견적서&quot;갑&quot;(가로양식)"/>
      <sheetName val="견적서&quot;을&quot;(가로양식)"/>
      <sheetName val="대비표"/>
      <sheetName val="전체물량"/>
      <sheetName val="총물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명세서"/>
      <sheetName val="공사표지"/>
      <sheetName val="노임단가"/>
      <sheetName val="품산출서"/>
      <sheetName val="지입자재단가"/>
      <sheetName val="코드"/>
      <sheetName val="입찰"/>
      <sheetName val="현경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명세서"/>
      <sheetName val="공사표지"/>
      <sheetName val="노임단가"/>
      <sheetName val="품산출서"/>
      <sheetName val="지입자재단가"/>
      <sheetName val="코드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입자재 집계표"/>
      <sheetName val="자재운반"/>
      <sheetName val="화물요율"/>
      <sheetName val="노무비"/>
      <sheetName val="자재비"/>
      <sheetName val="02년상반기장비부표"/>
      <sheetName val="이정표"/>
      <sheetName val="단가산출"/>
      <sheetName val="단가목록"/>
      <sheetName val="일반부표"/>
      <sheetName val="부표총괄표"/>
      <sheetName val=" 품셈"/>
      <sheetName val="품셈총괄표"/>
      <sheetName val="설계 내역서(1)"/>
      <sheetName val="경비율산정"/>
      <sheetName val="설계 내역서"/>
      <sheetName val="공사비예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0">
          <cell r="A20">
            <v>2</v>
          </cell>
        </row>
        <row r="28">
          <cell r="A28">
            <v>3</v>
          </cell>
        </row>
        <row r="37">
          <cell r="A37">
            <v>4</v>
          </cell>
        </row>
        <row r="46">
          <cell r="A46">
            <v>5</v>
          </cell>
        </row>
        <row r="54">
          <cell r="A54">
            <v>6</v>
          </cell>
        </row>
        <row r="62">
          <cell r="A62">
            <v>7</v>
          </cell>
        </row>
        <row r="71">
          <cell r="A71">
            <v>8</v>
          </cell>
        </row>
        <row r="80">
          <cell r="A80">
            <v>9</v>
          </cell>
        </row>
        <row r="88">
          <cell r="A88">
            <v>10</v>
          </cell>
        </row>
        <row r="96">
          <cell r="A96">
            <v>11</v>
          </cell>
        </row>
        <row r="105">
          <cell r="A105">
            <v>12</v>
          </cell>
        </row>
        <row r="112">
          <cell r="A112">
            <v>13</v>
          </cell>
        </row>
        <row r="122">
          <cell r="A122">
            <v>14</v>
          </cell>
        </row>
        <row r="130">
          <cell r="A130">
            <v>15</v>
          </cell>
        </row>
        <row r="139">
          <cell r="A139">
            <v>16</v>
          </cell>
        </row>
        <row r="145">
          <cell r="A145">
            <v>17</v>
          </cell>
        </row>
        <row r="156">
          <cell r="A156">
            <v>18</v>
          </cell>
        </row>
        <row r="165">
          <cell r="A165">
            <v>19</v>
          </cell>
        </row>
        <row r="173">
          <cell r="A173">
            <v>20</v>
          </cell>
        </row>
        <row r="180">
          <cell r="A180">
            <v>21</v>
          </cell>
        </row>
        <row r="190">
          <cell r="A190">
            <v>22</v>
          </cell>
        </row>
        <row r="198">
          <cell r="A198">
            <v>23</v>
          </cell>
        </row>
        <row r="207">
          <cell r="A207">
            <v>24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멀티브이"/>
      <sheetName val="장비"/>
      <sheetName val="냉매배관"/>
      <sheetName val="드레인"/>
      <sheetName val="룸컨트롤"/>
      <sheetName val="중앙제어"/>
      <sheetName val="중앙제어(전원선)"/>
      <sheetName val="기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계획"/>
      <sheetName val="설명"/>
      <sheetName val="총괄"/>
      <sheetName val="자금"/>
      <sheetName val="공정"/>
      <sheetName val="시방"/>
      <sheetName val="품질1"/>
      <sheetName val="품질2"/>
      <sheetName val="안전"/>
      <sheetName val="시공품"/>
      <sheetName val="예산"/>
      <sheetName val="설계서"/>
      <sheetName val="품셈"/>
      <sheetName val="수량산"/>
      <sheetName val="포설도"/>
      <sheetName val="배치"/>
      <sheetName val="전원배"/>
      <sheetName val="설계명세서"/>
      <sheetName val="일반부표"/>
      <sheetName val="분전함신설"/>
      <sheetName val="접지1종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10">
          <cell r="G10">
            <v>8735000</v>
          </cell>
        </row>
        <row r="56">
          <cell r="G56">
            <v>21050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산#1"/>
      <sheetName val="산#2"/>
      <sheetName val="산#3"/>
      <sheetName val="산#4 "/>
      <sheetName val="ISOLA"/>
      <sheetName val="TEM"/>
      <sheetName val="산#5"/>
      <sheetName val="열처리"/>
      <sheetName val="산#6"/>
      <sheetName val="산#7"/>
      <sheetName val="산#11"/>
      <sheetName val="시운전보조"/>
      <sheetName val="표지 (4)"/>
      <sheetName val="TANK자재비 "/>
      <sheetName val="기기자재비"/>
      <sheetName val="GROUTING"/>
      <sheetName val="GROUTING (2)"/>
      <sheetName val="Sheet1"/>
      <sheetName val="TANK물량"/>
      <sheetName val="JIG-S"/>
      <sheetName val="JIG"/>
      <sheetName val="기기물량"/>
      <sheetName val="기기물량 (INTAKE)"/>
      <sheetName val="STUD"/>
      <sheetName val="HYDRO"/>
      <sheetName val="산9"/>
      <sheetName val="VACCUM"/>
      <sheetName val="OIL TEST"/>
      <sheetName val="비계"/>
      <sheetName val="손료"/>
      <sheetName val="시운전보조 (2)"/>
      <sheetName val="표지 (3)"/>
      <sheetName val="철골물량"/>
      <sheetName val="철골GROUTING"/>
      <sheetName val="표지 (2)"/>
      <sheetName val="도장물량"/>
      <sheetName val="철골도장"/>
      <sheetName val="내화"/>
      <sheetName val="TANK도장S "/>
      <sheetName val="SPEC"/>
      <sheetName val="TANK도장"/>
      <sheetName val="BAND물량"/>
      <sheetName val="철골내화"/>
      <sheetName val="표지 (5)"/>
      <sheetName val="산#2 (2)"/>
      <sheetName val="산#2-1"/>
      <sheetName val="산#2-2"/>
      <sheetName val="산#2-5"/>
      <sheetName val="산#2-6"/>
      <sheetName val="산#2-7"/>
      <sheetName val="산#3 (2)"/>
      <sheetName val="PIPE(A)1"/>
      <sheetName val="FITTING 1"/>
      <sheetName val="FLANGE1"/>
      <sheetName val="VALVE1 "/>
      <sheetName val="산#4 (2)"/>
      <sheetName val="산#4-1"/>
      <sheetName val="산#4-2"/>
      <sheetName val="산#4-3"/>
      <sheetName val="산#5 (2)"/>
      <sheetName val="pipe(A)"/>
      <sheetName val="FITTING(A)"/>
      <sheetName val="FLANGE(A)"/>
      <sheetName val="VALVE(A)"/>
      <sheetName val="산#6 (2)"/>
      <sheetName val="산#7 (2)"/>
      <sheetName val="산#8 (2)"/>
      <sheetName val="폐기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>
        <row r="34">
          <cell r="F34">
            <v>6150.3</v>
          </cell>
        </row>
        <row r="35">
          <cell r="F35">
            <v>16071.199999999999</v>
          </cell>
        </row>
        <row r="69">
          <cell r="F69">
            <v>472.2</v>
          </cell>
        </row>
        <row r="70">
          <cell r="F70">
            <v>1110.4000000000001</v>
          </cell>
        </row>
        <row r="106">
          <cell r="F106">
            <v>2348.3000000000002</v>
          </cell>
        </row>
        <row r="107">
          <cell r="F107">
            <v>6410.3</v>
          </cell>
        </row>
        <row r="145">
          <cell r="F145">
            <v>1466.1</v>
          </cell>
        </row>
        <row r="146">
          <cell r="F146">
            <v>3762.4</v>
          </cell>
        </row>
      </sheetData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성수담장"/>
    </sheetNames>
    <definedNames>
      <definedName name="산식을값으로"/>
    </definedNames>
    <sheetDataSet>
      <sheetData sheetId="0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비 (2)"/>
      <sheetName val="토목 (2)"/>
      <sheetName val="건축 (2)"/>
      <sheetName val="퍼스트"/>
      <sheetName val="요율맨"/>
      <sheetName val="산출내역서집계표"/>
      <sheetName val="건축"/>
      <sheetName val="토목"/>
      <sheetName val="설비"/>
      <sheetName val="요율맨_x0008_뀁鳀듍᳅퇁쓉岬˔Ā건축_x0002_ꀁ꧑ʺĀ설비Ā갑지_x0006_匀敨瑥ȳ"/>
      <sheetName val="내역(총괄)"/>
    </sheetNames>
    <sheetDataSet>
      <sheetData sheetId="0"/>
      <sheetData sheetId="1"/>
      <sheetData sheetId="2"/>
      <sheetData sheetId="3"/>
      <sheetData sheetId="4"/>
      <sheetData sheetId="5">
        <row r="2">
          <cell r="AB2" t="str">
            <v>공사명 : 한국애니메이션고등학교 신축공사</v>
          </cell>
          <cell r="AR2" t="str">
            <v>(단위:원)</v>
          </cell>
        </row>
        <row r="3">
          <cell r="D3" t="str">
            <v>항  목  별</v>
          </cell>
          <cell r="F3" t="str">
            <v xml:space="preserve">자   재   비 </v>
          </cell>
          <cell r="G3" t="str">
            <v>노    무    비</v>
          </cell>
          <cell r="H3" t="str">
            <v>경         비</v>
          </cell>
          <cell r="I3" t="str">
            <v>합         계</v>
          </cell>
          <cell r="J3" t="str">
            <v>금    액</v>
          </cell>
          <cell r="L3" t="str">
            <v>비    고</v>
          </cell>
          <cell r="AB3" t="str">
            <v>항  목  별</v>
          </cell>
          <cell r="AD3" t="str">
            <v>교사동</v>
          </cell>
          <cell r="AE3" t="str">
            <v>교사동</v>
          </cell>
          <cell r="AF3" t="str">
            <v>교사동</v>
          </cell>
          <cell r="AG3" t="str">
            <v>교사동</v>
          </cell>
          <cell r="AH3" t="str">
            <v>다목적실</v>
          </cell>
          <cell r="AI3" t="str">
            <v>다목적실</v>
          </cell>
          <cell r="AJ3" t="str">
            <v>다목적실</v>
          </cell>
          <cell r="AK3" t="str">
            <v>다목적실</v>
          </cell>
          <cell r="AL3" t="str">
            <v>본관개축</v>
          </cell>
          <cell r="AM3" t="str">
            <v>본관개축</v>
          </cell>
          <cell r="AN3" t="str">
            <v>본관개축</v>
          </cell>
          <cell r="AO3" t="str">
            <v>본관개축</v>
          </cell>
          <cell r="AP3" t="str">
            <v>금  액</v>
          </cell>
          <cell r="AQ3" t="str">
            <v>단위</v>
          </cell>
          <cell r="AR3" t="str">
            <v>비    고</v>
          </cell>
        </row>
        <row r="4">
          <cell r="F4" t="str">
            <v>금    액</v>
          </cell>
          <cell r="G4" t="str">
            <v>금    액</v>
          </cell>
          <cell r="H4" t="str">
            <v>금    액</v>
          </cell>
          <cell r="I4" t="str">
            <v>단 가</v>
          </cell>
          <cell r="AD4" t="str">
            <v>재료비</v>
          </cell>
          <cell r="AE4" t="str">
            <v>노무비</v>
          </cell>
          <cell r="AF4" t="str">
            <v>경비</v>
          </cell>
          <cell r="AG4" t="str">
            <v>금    액</v>
          </cell>
          <cell r="AH4" t="str">
            <v>재료비</v>
          </cell>
          <cell r="AI4" t="str">
            <v>노무비</v>
          </cell>
          <cell r="AJ4" t="str">
            <v>경비</v>
          </cell>
          <cell r="AK4" t="str">
            <v>금    액</v>
          </cell>
          <cell r="AL4" t="str">
            <v>재료비</v>
          </cell>
          <cell r="AM4" t="str">
            <v>노무비</v>
          </cell>
          <cell r="AN4" t="str">
            <v>경비</v>
          </cell>
          <cell r="AO4" t="str">
            <v>금    액</v>
          </cell>
        </row>
        <row r="6">
          <cell r="D6" t="str">
            <v xml:space="preserve">  1.공종별합계</v>
          </cell>
          <cell r="F6">
            <v>0</v>
          </cell>
          <cell r="G6">
            <v>0</v>
          </cell>
          <cell r="H6">
            <v>0</v>
          </cell>
          <cell r="J6">
            <v>0</v>
          </cell>
          <cell r="K6" t="str">
            <v>원</v>
          </cell>
          <cell r="L6" t="str">
            <v xml:space="preserve">※ 좌측란의 금액은 재료비+직접노무비+산출경비를 </v>
          </cell>
          <cell r="AB6" t="str">
            <v xml:space="preserve">  1.공종별합계</v>
          </cell>
          <cell r="AP6">
            <v>5700349443</v>
          </cell>
          <cell r="AQ6" t="str">
            <v>원</v>
          </cell>
          <cell r="AR6" t="str">
            <v xml:space="preserve">※ 좌측란의 금액은 재료비+직접노무비+산출경비를 </v>
          </cell>
        </row>
        <row r="7">
          <cell r="E7" t="str">
            <v>가.건축공사</v>
          </cell>
          <cell r="L7" t="str">
            <v xml:space="preserve">     합산한 금액임.</v>
          </cell>
          <cell r="AC7" t="str">
            <v>가.건축공사</v>
          </cell>
          <cell r="AR7" t="str">
            <v xml:space="preserve">     합산한 금액임.</v>
          </cell>
        </row>
        <row r="8">
          <cell r="E8" t="str">
            <v>01 공 통 가 설 공 사</v>
          </cell>
          <cell r="J8">
            <v>0</v>
          </cell>
          <cell r="AC8" t="str">
            <v>01 공통가설공사</v>
          </cell>
          <cell r="AD8">
            <v>2731827</v>
          </cell>
          <cell r="AE8">
            <v>6389541</v>
          </cell>
          <cell r="AF8">
            <v>20590751</v>
          </cell>
          <cell r="AG8">
            <v>29712119</v>
          </cell>
          <cell r="AP8">
            <v>29712119</v>
          </cell>
          <cell r="AQ8" t="str">
            <v>원</v>
          </cell>
        </row>
        <row r="9">
          <cell r="E9" t="str">
            <v>02 가  설  공  사</v>
          </cell>
          <cell r="J9">
            <v>0</v>
          </cell>
          <cell r="K9" t="str">
            <v>원</v>
          </cell>
          <cell r="L9" t="str">
            <v>※ 각동별 공종별 합계금액을 표시.</v>
          </cell>
          <cell r="AC9" t="str">
            <v>02 가설공사</v>
          </cell>
          <cell r="AD9">
            <v>23570253</v>
          </cell>
          <cell r="AE9">
            <v>169770133</v>
          </cell>
          <cell r="AF9">
            <v>0</v>
          </cell>
          <cell r="AG9">
            <v>193340386</v>
          </cell>
          <cell r="AH9">
            <v>4580504</v>
          </cell>
          <cell r="AI9">
            <v>31737335</v>
          </cell>
          <cell r="AJ9">
            <v>0</v>
          </cell>
          <cell r="AK9">
            <v>36317839</v>
          </cell>
          <cell r="AP9">
            <v>229658225</v>
          </cell>
          <cell r="AQ9" t="str">
            <v>원</v>
          </cell>
          <cell r="AR9" t="str">
            <v>※ 각동별 공종별 합계금액을 표시.</v>
          </cell>
        </row>
        <row r="10">
          <cell r="E10" t="str">
            <v xml:space="preserve">03 토   공   사 </v>
          </cell>
          <cell r="J10">
            <v>0</v>
          </cell>
          <cell r="K10" t="str">
            <v>원</v>
          </cell>
          <cell r="AC10" t="str">
            <v>03 토공사</v>
          </cell>
          <cell r="AD10">
            <v>7362273</v>
          </cell>
          <cell r="AE10">
            <v>11004026</v>
          </cell>
          <cell r="AF10">
            <v>12528209</v>
          </cell>
          <cell r="AG10">
            <v>30894508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34596</v>
          </cell>
          <cell r="AM10">
            <v>81141</v>
          </cell>
          <cell r="AN10">
            <v>67311</v>
          </cell>
          <cell r="AO10">
            <v>183048</v>
          </cell>
          <cell r="AP10">
            <v>31077556</v>
          </cell>
          <cell r="AQ10" t="str">
            <v>원</v>
          </cell>
        </row>
        <row r="11">
          <cell r="E11" t="str">
            <v>04 철근콘크리트공사</v>
          </cell>
          <cell r="J11">
            <v>0</v>
          </cell>
          <cell r="K11" t="str">
            <v>원</v>
          </cell>
          <cell r="AC11" t="str">
            <v>04 흙막이및 토공사</v>
          </cell>
          <cell r="AH11">
            <v>11636379</v>
          </cell>
          <cell r="AI11">
            <v>20237015</v>
          </cell>
          <cell r="AJ11">
            <v>14333004</v>
          </cell>
          <cell r="AK11">
            <v>46206398</v>
          </cell>
          <cell r="AP11">
            <v>46206398</v>
          </cell>
          <cell r="AQ11" t="str">
            <v>원</v>
          </cell>
        </row>
        <row r="12">
          <cell r="E12" t="str">
            <v>05 조  적  공  사</v>
          </cell>
          <cell r="J12">
            <v>0</v>
          </cell>
          <cell r="K12" t="str">
            <v>원</v>
          </cell>
          <cell r="AC12" t="str">
            <v>05 철근콘크리트공사</v>
          </cell>
          <cell r="AD12">
            <v>78807364</v>
          </cell>
          <cell r="AE12">
            <v>452181675</v>
          </cell>
          <cell r="AF12">
            <v>23855486</v>
          </cell>
          <cell r="AG12">
            <v>554844525</v>
          </cell>
          <cell r="AH12">
            <v>34890901</v>
          </cell>
          <cell r="AI12">
            <v>188940786</v>
          </cell>
          <cell r="AJ12">
            <v>7347816</v>
          </cell>
          <cell r="AK12">
            <v>231179503</v>
          </cell>
          <cell r="AL12">
            <v>607710</v>
          </cell>
          <cell r="AM12">
            <v>2118294</v>
          </cell>
          <cell r="AN12">
            <v>113188</v>
          </cell>
          <cell r="AO12">
            <v>2839192</v>
          </cell>
          <cell r="AP12">
            <v>788863220</v>
          </cell>
          <cell r="AQ12" t="str">
            <v>원</v>
          </cell>
        </row>
        <row r="13">
          <cell r="E13" t="str">
            <v>06 철 골 공 사</v>
          </cell>
          <cell r="J13">
            <v>0</v>
          </cell>
          <cell r="K13" t="str">
            <v>원</v>
          </cell>
          <cell r="AC13" t="str">
            <v>06 철골공사</v>
          </cell>
          <cell r="AD13">
            <v>85988808</v>
          </cell>
          <cell r="AE13">
            <v>38048970</v>
          </cell>
          <cell r="AF13">
            <v>2650080</v>
          </cell>
          <cell r="AG13">
            <v>126687858</v>
          </cell>
          <cell r="AH13">
            <v>4059510</v>
          </cell>
          <cell r="AI13">
            <v>4681598</v>
          </cell>
          <cell r="AJ13">
            <v>425596</v>
          </cell>
          <cell r="AK13">
            <v>9166704</v>
          </cell>
          <cell r="AP13">
            <v>135854562</v>
          </cell>
          <cell r="AQ13" t="str">
            <v>원</v>
          </cell>
        </row>
        <row r="14">
          <cell r="E14" t="str">
            <v>07 방  수  공  사</v>
          </cell>
          <cell r="J14">
            <v>0</v>
          </cell>
          <cell r="K14" t="str">
            <v>원</v>
          </cell>
          <cell r="AC14" t="str">
            <v>07 조적공사</v>
          </cell>
          <cell r="AD14">
            <v>97761353</v>
          </cell>
          <cell r="AE14">
            <v>128658792</v>
          </cell>
          <cell r="AF14">
            <v>0</v>
          </cell>
          <cell r="AG14">
            <v>226420145</v>
          </cell>
          <cell r="AH14">
            <v>4837032</v>
          </cell>
          <cell r="AI14">
            <v>16251228</v>
          </cell>
          <cell r="AJ14">
            <v>0</v>
          </cell>
          <cell r="AK14">
            <v>21088260</v>
          </cell>
          <cell r="AP14">
            <v>247508405</v>
          </cell>
          <cell r="AQ14" t="str">
            <v>원</v>
          </cell>
        </row>
        <row r="15">
          <cell r="E15" t="str">
            <v>08 타  일  공  사</v>
          </cell>
          <cell r="J15">
            <v>0</v>
          </cell>
          <cell r="K15" t="str">
            <v>원</v>
          </cell>
          <cell r="AC15" t="str">
            <v>08 방수공사</v>
          </cell>
          <cell r="AD15">
            <v>19407277</v>
          </cell>
          <cell r="AE15">
            <v>70581909</v>
          </cell>
          <cell r="AF15">
            <v>0</v>
          </cell>
          <cell r="AG15">
            <v>89989186</v>
          </cell>
          <cell r="AH15">
            <v>7924562</v>
          </cell>
          <cell r="AI15">
            <v>35492672</v>
          </cell>
          <cell r="AJ15">
            <v>0</v>
          </cell>
          <cell r="AK15">
            <v>43417234</v>
          </cell>
          <cell r="AP15">
            <v>133406420</v>
          </cell>
          <cell r="AQ15" t="str">
            <v>원</v>
          </cell>
        </row>
        <row r="16">
          <cell r="E16" t="str">
            <v xml:space="preserve">09 석   공   사 </v>
          </cell>
          <cell r="J16">
            <v>0</v>
          </cell>
          <cell r="K16" t="str">
            <v>원</v>
          </cell>
          <cell r="AC16" t="str">
            <v xml:space="preserve">09 타일공사 </v>
          </cell>
          <cell r="AD16">
            <v>16066959</v>
          </cell>
          <cell r="AE16">
            <v>12595675</v>
          </cell>
          <cell r="AF16">
            <v>0</v>
          </cell>
          <cell r="AG16">
            <v>28662634</v>
          </cell>
          <cell r="AH16">
            <v>10984933</v>
          </cell>
          <cell r="AI16">
            <v>8914421</v>
          </cell>
          <cell r="AJ16">
            <v>0</v>
          </cell>
          <cell r="AK16">
            <v>19899354</v>
          </cell>
          <cell r="AP16">
            <v>48561988</v>
          </cell>
          <cell r="AQ16" t="str">
            <v>원</v>
          </cell>
        </row>
        <row r="17">
          <cell r="E17" t="str">
            <v>10 금  속  공  사</v>
          </cell>
          <cell r="J17">
            <v>0</v>
          </cell>
          <cell r="K17" t="str">
            <v>원</v>
          </cell>
          <cell r="AC17" t="str">
            <v>10 석공사</v>
          </cell>
          <cell r="AD17">
            <v>49053357</v>
          </cell>
          <cell r="AE17">
            <v>50919676</v>
          </cell>
          <cell r="AF17">
            <v>0</v>
          </cell>
          <cell r="AG17">
            <v>99973033</v>
          </cell>
          <cell r="AH17">
            <v>7417414</v>
          </cell>
          <cell r="AI17">
            <v>5123054</v>
          </cell>
          <cell r="AJ17">
            <v>0</v>
          </cell>
          <cell r="AK17">
            <v>12540468</v>
          </cell>
          <cell r="AP17">
            <v>112513501</v>
          </cell>
          <cell r="AQ17" t="str">
            <v>원</v>
          </cell>
        </row>
        <row r="18">
          <cell r="E18" t="str">
            <v xml:space="preserve">11 목   공   사 </v>
          </cell>
          <cell r="J18">
            <v>0</v>
          </cell>
          <cell r="K18" t="str">
            <v>원</v>
          </cell>
          <cell r="AC18" t="str">
            <v>11 목공사</v>
          </cell>
          <cell r="AD18">
            <v>105000687</v>
          </cell>
          <cell r="AE18">
            <v>6474028</v>
          </cell>
          <cell r="AF18">
            <v>0</v>
          </cell>
          <cell r="AG18">
            <v>111474715</v>
          </cell>
          <cell r="AH18">
            <v>3191759</v>
          </cell>
          <cell r="AI18">
            <v>6988896</v>
          </cell>
          <cell r="AJ18">
            <v>0</v>
          </cell>
          <cell r="AK18">
            <v>10180655</v>
          </cell>
          <cell r="AP18">
            <v>121655370</v>
          </cell>
          <cell r="AQ18" t="str">
            <v>원</v>
          </cell>
        </row>
        <row r="19">
          <cell r="E19" t="str">
            <v>12 미  장  공  사</v>
          </cell>
          <cell r="J19">
            <v>0</v>
          </cell>
          <cell r="K19" t="str">
            <v>원</v>
          </cell>
          <cell r="AC19" t="str">
            <v>12 건축음향내장공사</v>
          </cell>
          <cell r="AD19">
            <v>136055675</v>
          </cell>
          <cell r="AE19">
            <v>52735601</v>
          </cell>
          <cell r="AF19">
            <v>0</v>
          </cell>
          <cell r="AG19">
            <v>188791276</v>
          </cell>
          <cell r="AP19">
            <v>188791276</v>
          </cell>
          <cell r="AQ19" t="str">
            <v>원</v>
          </cell>
        </row>
        <row r="20">
          <cell r="E20" t="str">
            <v>13 창  호  공  사</v>
          </cell>
          <cell r="J20">
            <v>0</v>
          </cell>
          <cell r="K20" t="str">
            <v>원</v>
          </cell>
          <cell r="AC20" t="str">
            <v>13 금속공사</v>
          </cell>
          <cell r="AD20">
            <v>455543338</v>
          </cell>
          <cell r="AE20">
            <v>165367718</v>
          </cell>
          <cell r="AF20">
            <v>33723</v>
          </cell>
          <cell r="AG20">
            <v>620944779</v>
          </cell>
          <cell r="AH20">
            <v>24317084</v>
          </cell>
          <cell r="AI20">
            <v>16121617</v>
          </cell>
          <cell r="AJ20">
            <v>12863</v>
          </cell>
          <cell r="AK20">
            <v>40451564</v>
          </cell>
          <cell r="AP20">
            <v>661396343</v>
          </cell>
          <cell r="AQ20" t="str">
            <v>원</v>
          </cell>
        </row>
        <row r="21">
          <cell r="E21" t="str">
            <v>14 유  리   공  사</v>
          </cell>
          <cell r="J21">
            <v>0</v>
          </cell>
          <cell r="K21" t="str">
            <v>원</v>
          </cell>
          <cell r="AC21" t="str">
            <v>14 미장공사</v>
          </cell>
          <cell r="AD21">
            <v>3142023</v>
          </cell>
          <cell r="AE21">
            <v>73205710</v>
          </cell>
          <cell r="AF21">
            <v>295113</v>
          </cell>
          <cell r="AG21">
            <v>76642846</v>
          </cell>
          <cell r="AH21">
            <v>3366649</v>
          </cell>
          <cell r="AI21">
            <v>44505470</v>
          </cell>
          <cell r="AJ21">
            <v>15180</v>
          </cell>
          <cell r="AK21">
            <v>47887299</v>
          </cell>
          <cell r="AP21">
            <v>124530145</v>
          </cell>
          <cell r="AQ21" t="str">
            <v>원</v>
          </cell>
        </row>
        <row r="22">
          <cell r="E22" t="str">
            <v>15 도  장  공  사</v>
          </cell>
          <cell r="J22">
            <v>0</v>
          </cell>
          <cell r="K22" t="str">
            <v>원</v>
          </cell>
          <cell r="AC22" t="str">
            <v>15 창호공사</v>
          </cell>
          <cell r="AD22">
            <v>245767374</v>
          </cell>
          <cell r="AE22">
            <v>357966</v>
          </cell>
          <cell r="AF22">
            <v>0</v>
          </cell>
          <cell r="AG22">
            <v>246125340</v>
          </cell>
          <cell r="AH22">
            <v>49886199</v>
          </cell>
          <cell r="AI22">
            <v>160029</v>
          </cell>
          <cell r="AJ22">
            <v>0</v>
          </cell>
          <cell r="AK22">
            <v>50046228</v>
          </cell>
          <cell r="AP22">
            <v>296171568</v>
          </cell>
          <cell r="AQ22" t="str">
            <v>원</v>
          </cell>
        </row>
        <row r="23">
          <cell r="E23" t="str">
            <v>16 수  장  공  사</v>
          </cell>
          <cell r="J23">
            <v>0</v>
          </cell>
          <cell r="K23" t="str">
            <v>원</v>
          </cell>
          <cell r="AC23" t="str">
            <v>16 유리공사</v>
          </cell>
          <cell r="AD23">
            <v>58095273</v>
          </cell>
          <cell r="AE23">
            <v>30437764</v>
          </cell>
          <cell r="AF23">
            <v>0</v>
          </cell>
          <cell r="AG23">
            <v>88533037</v>
          </cell>
          <cell r="AH23">
            <v>10930609</v>
          </cell>
          <cell r="AI23">
            <v>5272278</v>
          </cell>
          <cell r="AJ23">
            <v>0</v>
          </cell>
          <cell r="AK23">
            <v>16202887</v>
          </cell>
          <cell r="AP23">
            <v>104735924</v>
          </cell>
          <cell r="AQ23" t="str">
            <v>원</v>
          </cell>
        </row>
        <row r="24">
          <cell r="E24" t="str">
            <v>17 지붕 및 홈통공사</v>
          </cell>
          <cell r="J24">
            <v>0</v>
          </cell>
          <cell r="K24" t="str">
            <v>원</v>
          </cell>
          <cell r="AC24" t="str">
            <v>17 도장공사</v>
          </cell>
          <cell r="AD24">
            <v>62737936</v>
          </cell>
          <cell r="AE24">
            <v>56061324</v>
          </cell>
          <cell r="AF24">
            <v>0</v>
          </cell>
          <cell r="AG24">
            <v>118799260</v>
          </cell>
          <cell r="AH24">
            <v>8406686</v>
          </cell>
          <cell r="AI24">
            <v>4376616</v>
          </cell>
          <cell r="AJ24">
            <v>0</v>
          </cell>
          <cell r="AK24">
            <v>12783302</v>
          </cell>
          <cell r="AP24">
            <v>131582562</v>
          </cell>
          <cell r="AQ24" t="str">
            <v>원</v>
          </cell>
        </row>
        <row r="25">
          <cell r="E25" t="str">
            <v xml:space="preserve">18 잡   공   사 </v>
          </cell>
          <cell r="J25">
            <v>0</v>
          </cell>
          <cell r="K25" t="str">
            <v>원</v>
          </cell>
          <cell r="AC25" t="str">
            <v>18 스페이스 후렘공사</v>
          </cell>
          <cell r="AD25">
            <v>38125162</v>
          </cell>
          <cell r="AE25">
            <v>10077600</v>
          </cell>
          <cell r="AF25">
            <v>1000000</v>
          </cell>
          <cell r="AG25">
            <v>49202762</v>
          </cell>
          <cell r="AP25">
            <v>49202762</v>
          </cell>
          <cell r="AQ25" t="str">
            <v>원</v>
          </cell>
        </row>
        <row r="26">
          <cell r="E26" t="str">
            <v>19 정화조설치공사</v>
          </cell>
          <cell r="J26">
            <v>0</v>
          </cell>
          <cell r="K26" t="str">
            <v>원</v>
          </cell>
          <cell r="AC26" t="str">
            <v>19 수장공사</v>
          </cell>
          <cell r="AD26">
            <v>468931584</v>
          </cell>
          <cell r="AE26">
            <v>35634265</v>
          </cell>
          <cell r="AF26">
            <v>34365</v>
          </cell>
          <cell r="AG26">
            <v>504600214</v>
          </cell>
          <cell r="AH26">
            <v>115579610</v>
          </cell>
          <cell r="AI26">
            <v>26787573</v>
          </cell>
          <cell r="AJ26">
            <v>0</v>
          </cell>
          <cell r="AK26">
            <v>142367183</v>
          </cell>
          <cell r="AP26">
            <v>646967397</v>
          </cell>
          <cell r="AQ26" t="str">
            <v>원</v>
          </cell>
        </row>
        <row r="27">
          <cell r="E27" t="str">
            <v>20 철  거  공  사</v>
          </cell>
          <cell r="J27">
            <v>0</v>
          </cell>
          <cell r="K27" t="str">
            <v>원</v>
          </cell>
          <cell r="AC27" t="str">
            <v>20 잡공사</v>
          </cell>
          <cell r="AD27">
            <v>84543386</v>
          </cell>
          <cell r="AE27">
            <v>21886475</v>
          </cell>
          <cell r="AF27">
            <v>0</v>
          </cell>
          <cell r="AG27">
            <v>106429861</v>
          </cell>
          <cell r="AH27">
            <v>32379202</v>
          </cell>
          <cell r="AI27">
            <v>1715030</v>
          </cell>
          <cell r="AJ27">
            <v>0</v>
          </cell>
          <cell r="AK27">
            <v>34094232</v>
          </cell>
          <cell r="AP27">
            <v>140524093</v>
          </cell>
          <cell r="AQ27" t="str">
            <v>원</v>
          </cell>
        </row>
        <row r="28">
          <cell r="E28" t="str">
            <v>21 골  재  비</v>
          </cell>
          <cell r="J28">
            <v>0</v>
          </cell>
          <cell r="K28" t="str">
            <v>원</v>
          </cell>
          <cell r="AC28" t="str">
            <v>21 마감공사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L28">
            <v>31197675</v>
          </cell>
          <cell r="AM28">
            <v>12684885</v>
          </cell>
          <cell r="AN28">
            <v>4278</v>
          </cell>
          <cell r="AO28">
            <v>43886838</v>
          </cell>
          <cell r="AP28">
            <v>43886838</v>
          </cell>
          <cell r="AQ28" t="str">
            <v>원</v>
          </cell>
        </row>
        <row r="29">
          <cell r="E29" t="str">
            <v>22 운  반  비</v>
          </cell>
          <cell r="J29">
            <v>0</v>
          </cell>
          <cell r="K29" t="str">
            <v>원</v>
          </cell>
          <cell r="AC29" t="str">
            <v>22 골재및운반비</v>
          </cell>
          <cell r="AD29">
            <v>9804150</v>
          </cell>
          <cell r="AE29">
            <v>4722045</v>
          </cell>
          <cell r="AF29">
            <v>2221380</v>
          </cell>
          <cell r="AG29">
            <v>16747575</v>
          </cell>
          <cell r="AH29">
            <v>4582934</v>
          </cell>
          <cell r="AI29">
            <v>2237810</v>
          </cell>
          <cell r="AJ29">
            <v>921434</v>
          </cell>
          <cell r="AK29">
            <v>7742178</v>
          </cell>
          <cell r="AL29">
            <v>59680</v>
          </cell>
          <cell r="AM29">
            <v>14642</v>
          </cell>
          <cell r="AN29">
            <v>6888</v>
          </cell>
          <cell r="AO29">
            <v>81210</v>
          </cell>
          <cell r="AP29">
            <v>24570963</v>
          </cell>
          <cell r="AQ29" t="str">
            <v>원</v>
          </cell>
        </row>
        <row r="30">
          <cell r="E30" t="str">
            <v>23 작 업 부 산 물</v>
          </cell>
          <cell r="J30">
            <v>0</v>
          </cell>
          <cell r="K30" t="str">
            <v>원</v>
          </cell>
          <cell r="AC30" t="str">
            <v>23 작업부산물</v>
          </cell>
          <cell r="AD30">
            <v>-2080800</v>
          </cell>
          <cell r="AE30">
            <v>0</v>
          </cell>
          <cell r="AF30">
            <v>0</v>
          </cell>
          <cell r="AG30">
            <v>-2080800</v>
          </cell>
          <cell r="AH30">
            <v>-520200</v>
          </cell>
          <cell r="AI30">
            <v>0</v>
          </cell>
          <cell r="AJ30">
            <v>0</v>
          </cell>
          <cell r="AK30">
            <v>-520200</v>
          </cell>
          <cell r="AL30">
            <v>-86700</v>
          </cell>
          <cell r="AM30">
            <v>0</v>
          </cell>
          <cell r="AN30">
            <v>0</v>
          </cell>
          <cell r="AO30">
            <v>-86700</v>
          </cell>
          <cell r="AP30">
            <v>-2687700</v>
          </cell>
          <cell r="AQ30" t="str">
            <v>원</v>
          </cell>
        </row>
        <row r="31">
          <cell r="AC31" t="str">
            <v>24 관급자재비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Q31" t="str">
            <v>원</v>
          </cell>
        </row>
        <row r="32">
          <cell r="E32" t="str">
            <v>합 계</v>
          </cell>
          <cell r="F32">
            <v>0</v>
          </cell>
          <cell r="G32">
            <v>0</v>
          </cell>
          <cell r="H32">
            <v>0</v>
          </cell>
          <cell r="J32">
            <v>0</v>
          </cell>
          <cell r="K32" t="str">
            <v>원</v>
          </cell>
          <cell r="AC32" t="str">
            <v>합 계</v>
          </cell>
          <cell r="AD32">
            <v>2046415259</v>
          </cell>
          <cell r="AE32">
            <v>1397110893</v>
          </cell>
          <cell r="AF32">
            <v>63209107</v>
          </cell>
          <cell r="AG32">
            <v>3506735259</v>
          </cell>
          <cell r="AH32">
            <v>338451767</v>
          </cell>
          <cell r="AI32">
            <v>419543428</v>
          </cell>
          <cell r="AJ32">
            <v>23055893</v>
          </cell>
          <cell r="AK32">
            <v>781051088</v>
          </cell>
          <cell r="AL32">
            <v>31812961</v>
          </cell>
          <cell r="AM32">
            <v>14898962</v>
          </cell>
          <cell r="AN32">
            <v>191665</v>
          </cell>
          <cell r="AO32">
            <v>46903588</v>
          </cell>
          <cell r="AP32">
            <v>4334689935</v>
          </cell>
          <cell r="AQ32" t="str">
            <v>원</v>
          </cell>
        </row>
        <row r="33">
          <cell r="E33" t="str">
            <v>나.토목공사</v>
          </cell>
          <cell r="AC33" t="str">
            <v>나.토목공사</v>
          </cell>
        </row>
        <row r="35">
          <cell r="E35" t="str">
            <v>01 토공사</v>
          </cell>
          <cell r="J35">
            <v>0</v>
          </cell>
          <cell r="K35" t="str">
            <v>원</v>
          </cell>
          <cell r="AC35" t="str">
            <v>01 토공사</v>
          </cell>
          <cell r="AD35">
            <v>492257</v>
          </cell>
          <cell r="AE35">
            <v>590533</v>
          </cell>
          <cell r="AF35">
            <v>823870</v>
          </cell>
          <cell r="AG35">
            <v>1906660</v>
          </cell>
          <cell r="AP35">
            <v>1906660</v>
          </cell>
          <cell r="AQ35" t="str">
            <v>원</v>
          </cell>
        </row>
        <row r="36">
          <cell r="E36" t="str">
            <v>02 하수도공사</v>
          </cell>
          <cell r="J36">
            <v>0</v>
          </cell>
          <cell r="K36" t="str">
            <v>원</v>
          </cell>
          <cell r="AC36" t="str">
            <v>02 구조물공사</v>
          </cell>
          <cell r="AD36">
            <v>4633590</v>
          </cell>
          <cell r="AE36">
            <v>42718344</v>
          </cell>
          <cell r="AF36">
            <v>131084</v>
          </cell>
          <cell r="AG36">
            <v>47483018</v>
          </cell>
          <cell r="AP36">
            <v>47483018</v>
          </cell>
          <cell r="AQ36" t="str">
            <v>원</v>
          </cell>
        </row>
        <row r="37">
          <cell r="E37" t="str">
            <v>03 포장공사</v>
          </cell>
          <cell r="J37">
            <v>0</v>
          </cell>
          <cell r="K37" t="str">
            <v>원</v>
          </cell>
          <cell r="AC37" t="str">
            <v>03 배수시설공사</v>
          </cell>
          <cell r="AD37">
            <v>13685630</v>
          </cell>
          <cell r="AE37">
            <v>17702877</v>
          </cell>
          <cell r="AF37">
            <v>795421</v>
          </cell>
          <cell r="AG37">
            <v>32183928</v>
          </cell>
          <cell r="AP37">
            <v>32183928</v>
          </cell>
          <cell r="AQ37" t="str">
            <v>원</v>
          </cell>
        </row>
        <row r="38">
          <cell r="E38" t="str">
            <v>04 옹벽공사</v>
          </cell>
          <cell r="J38">
            <v>0</v>
          </cell>
          <cell r="K38" t="str">
            <v>원</v>
          </cell>
          <cell r="AC38" t="str">
            <v>04 포장공사</v>
          </cell>
          <cell r="AD38">
            <v>23098180</v>
          </cell>
          <cell r="AE38">
            <v>39510964</v>
          </cell>
          <cell r="AF38">
            <v>720108</v>
          </cell>
          <cell r="AG38">
            <v>63329252</v>
          </cell>
          <cell r="AP38">
            <v>63329252</v>
          </cell>
          <cell r="AQ38" t="str">
            <v>원</v>
          </cell>
        </row>
        <row r="39">
          <cell r="E39" t="str">
            <v>05 화단박스공사</v>
          </cell>
          <cell r="J39">
            <v>0</v>
          </cell>
          <cell r="K39" t="str">
            <v>원</v>
          </cell>
          <cell r="AC39" t="str">
            <v>05 정문,후문및담장공사</v>
          </cell>
          <cell r="AD39">
            <v>39820550</v>
          </cell>
          <cell r="AE39">
            <v>12877260</v>
          </cell>
          <cell r="AF39">
            <v>684000</v>
          </cell>
          <cell r="AG39">
            <v>53381810</v>
          </cell>
          <cell r="AP39">
            <v>53381810</v>
          </cell>
          <cell r="AQ39" t="str">
            <v>원</v>
          </cell>
        </row>
        <row r="40">
          <cell r="E40" t="str">
            <v>06 구조물공사</v>
          </cell>
          <cell r="J40">
            <v>0</v>
          </cell>
          <cell r="K40" t="str">
            <v>원</v>
          </cell>
          <cell r="AC40" t="str">
            <v>06 체육장마사토포설공사</v>
          </cell>
          <cell r="AD40">
            <v>634900</v>
          </cell>
          <cell r="AE40">
            <v>236100</v>
          </cell>
          <cell r="AF40">
            <v>201635</v>
          </cell>
          <cell r="AG40">
            <v>1072635</v>
          </cell>
          <cell r="AP40">
            <v>1072635</v>
          </cell>
          <cell r="AQ40" t="str">
            <v>원</v>
          </cell>
        </row>
        <row r="41">
          <cell r="E41" t="str">
            <v>07 철거공사</v>
          </cell>
          <cell r="J41">
            <v>0</v>
          </cell>
          <cell r="K41" t="str">
            <v>원</v>
          </cell>
          <cell r="AC41" t="str">
            <v>07 철거및복구공사</v>
          </cell>
          <cell r="AD41">
            <v>148214</v>
          </cell>
          <cell r="AE41">
            <v>381226</v>
          </cell>
          <cell r="AF41">
            <v>149405</v>
          </cell>
          <cell r="AG41">
            <v>678845</v>
          </cell>
          <cell r="AP41">
            <v>678845</v>
          </cell>
          <cell r="AQ41" t="str">
            <v>원</v>
          </cell>
        </row>
        <row r="42">
          <cell r="E42" t="str">
            <v>08 사급자재비공사</v>
          </cell>
          <cell r="J42">
            <v>0</v>
          </cell>
          <cell r="K42" t="str">
            <v>원</v>
          </cell>
          <cell r="AC42" t="str">
            <v>소계</v>
          </cell>
          <cell r="AD42">
            <v>82513321</v>
          </cell>
          <cell r="AE42">
            <v>114017304</v>
          </cell>
          <cell r="AF42">
            <v>3505523</v>
          </cell>
          <cell r="AG42">
            <v>200036148</v>
          </cell>
          <cell r="AP42">
            <v>200036148</v>
          </cell>
          <cell r="AQ42" t="str">
            <v>원</v>
          </cell>
        </row>
        <row r="43">
          <cell r="E43" t="str">
            <v>09 운반비</v>
          </cell>
          <cell r="J43">
            <v>0</v>
          </cell>
          <cell r="K43" t="str">
            <v>원</v>
          </cell>
          <cell r="AC43" t="str">
            <v>08 운반비</v>
          </cell>
          <cell r="AD43">
            <v>0</v>
          </cell>
          <cell r="AE43">
            <v>0</v>
          </cell>
          <cell r="AF43">
            <v>1446095</v>
          </cell>
          <cell r="AG43">
            <v>1446095</v>
          </cell>
          <cell r="AP43">
            <v>1446095</v>
          </cell>
          <cell r="AQ43" t="str">
            <v>원</v>
          </cell>
        </row>
        <row r="44">
          <cell r="E44" t="str">
            <v>10 작업 부산물</v>
          </cell>
          <cell r="J44">
            <v>0</v>
          </cell>
          <cell r="K44" t="str">
            <v>원</v>
          </cell>
          <cell r="AC44" t="str">
            <v>09 작업 부산물</v>
          </cell>
          <cell r="AD44">
            <v>-84150</v>
          </cell>
          <cell r="AE44">
            <v>0</v>
          </cell>
          <cell r="AF44">
            <v>0</v>
          </cell>
          <cell r="AG44">
            <v>-84150</v>
          </cell>
          <cell r="AP44">
            <v>-84150</v>
          </cell>
          <cell r="AQ44" t="str">
            <v>원</v>
          </cell>
        </row>
        <row r="45">
          <cell r="E45" t="str">
            <v xml:space="preserve"> 11 폐기물처리수수료</v>
          </cell>
          <cell r="J45">
            <v>0</v>
          </cell>
          <cell r="K45" t="str">
            <v>원</v>
          </cell>
          <cell r="AC45" t="str">
            <v xml:space="preserve"> 10 관급자재비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P45">
            <v>0</v>
          </cell>
          <cell r="AQ45" t="str">
            <v>원</v>
          </cell>
        </row>
        <row r="46">
          <cell r="E46" t="str">
            <v>합계</v>
          </cell>
          <cell r="F46">
            <v>0</v>
          </cell>
          <cell r="G46">
            <v>0</v>
          </cell>
          <cell r="H46">
            <v>0</v>
          </cell>
          <cell r="J46">
            <v>0</v>
          </cell>
          <cell r="K46" t="str">
            <v>원</v>
          </cell>
          <cell r="AC46" t="str">
            <v>합계</v>
          </cell>
          <cell r="AD46">
            <v>82429171</v>
          </cell>
          <cell r="AE46">
            <v>114017304</v>
          </cell>
          <cell r="AF46">
            <v>3505523</v>
          </cell>
          <cell r="AG46">
            <v>199951998</v>
          </cell>
          <cell r="AP46">
            <v>199951998</v>
          </cell>
          <cell r="AQ46" t="str">
            <v>원</v>
          </cell>
        </row>
        <row r="61">
          <cell r="E61" t="str">
            <v>다.기계설비공사</v>
          </cell>
          <cell r="AC61" t="str">
            <v>다.기계설비공사</v>
          </cell>
          <cell r="AG61" t="str">
            <v>신축동</v>
          </cell>
          <cell r="AH61" t="str">
            <v>본관동</v>
          </cell>
          <cell r="AI61" t="str">
            <v>본관동</v>
          </cell>
          <cell r="AJ61" t="str">
            <v>본관동</v>
          </cell>
          <cell r="AK61" t="str">
            <v>본관동</v>
          </cell>
          <cell r="AL61" t="str">
            <v>본관동증축</v>
          </cell>
          <cell r="AM61" t="str">
            <v>본관동증축</v>
          </cell>
          <cell r="AN61" t="str">
            <v>본관동증축</v>
          </cell>
          <cell r="AO61" t="str">
            <v>본관동증축</v>
          </cell>
        </row>
        <row r="62">
          <cell r="AG62" t="str">
            <v>합계</v>
          </cell>
          <cell r="AH62" t="str">
            <v>재료비</v>
          </cell>
          <cell r="AI62" t="str">
            <v>노무비</v>
          </cell>
          <cell r="AJ62" t="str">
            <v>경비</v>
          </cell>
          <cell r="AK62" t="str">
            <v>합계</v>
          </cell>
          <cell r="AL62" t="str">
            <v>재료비</v>
          </cell>
          <cell r="AM62" t="str">
            <v>노무비</v>
          </cell>
          <cell r="AN62" t="str">
            <v>경비</v>
          </cell>
          <cell r="AO62" t="str">
            <v>합계</v>
          </cell>
        </row>
        <row r="63">
          <cell r="E63" t="str">
            <v>01 옥외배관공사</v>
          </cell>
          <cell r="J63">
            <v>0</v>
          </cell>
          <cell r="K63" t="str">
            <v>원</v>
          </cell>
          <cell r="AC63" t="str">
            <v>01 장비설치공사</v>
          </cell>
          <cell r="AD63">
            <v>37696528</v>
          </cell>
          <cell r="AE63">
            <v>23950965</v>
          </cell>
          <cell r="AF63">
            <v>0</v>
          </cell>
          <cell r="AG63">
            <v>61647493</v>
          </cell>
          <cell r="AH63">
            <v>6782360</v>
          </cell>
          <cell r="AI63">
            <v>2412020</v>
          </cell>
          <cell r="AJ63">
            <v>0</v>
          </cell>
          <cell r="AK63">
            <v>9194380</v>
          </cell>
          <cell r="AP63">
            <v>70841873</v>
          </cell>
          <cell r="AQ63" t="str">
            <v>원</v>
          </cell>
        </row>
        <row r="64">
          <cell r="E64" t="str">
            <v>02 기계실배관공사</v>
          </cell>
          <cell r="J64">
            <v>0</v>
          </cell>
          <cell r="K64" t="str">
            <v>원</v>
          </cell>
          <cell r="AC64" t="str">
            <v>02 기계실배관공사</v>
          </cell>
          <cell r="AD64">
            <v>131491383</v>
          </cell>
          <cell r="AE64">
            <v>49145503</v>
          </cell>
          <cell r="AF64">
            <v>0</v>
          </cell>
          <cell r="AG64">
            <v>180636886</v>
          </cell>
          <cell r="AP64">
            <v>180636886</v>
          </cell>
          <cell r="AQ64" t="str">
            <v>원</v>
          </cell>
        </row>
        <row r="65">
          <cell r="E65" t="str">
            <v>03 난방배관공사</v>
          </cell>
          <cell r="J65">
            <v>0</v>
          </cell>
          <cell r="K65" t="str">
            <v>원</v>
          </cell>
          <cell r="AC65" t="str">
            <v>03 난방배관공사</v>
          </cell>
          <cell r="AH65">
            <v>28380365</v>
          </cell>
          <cell r="AI65">
            <v>47108338</v>
          </cell>
          <cell r="AJ65">
            <v>0</v>
          </cell>
          <cell r="AK65">
            <v>75488703</v>
          </cell>
          <cell r="AP65">
            <v>75488703</v>
          </cell>
          <cell r="AQ65" t="str">
            <v>원</v>
          </cell>
        </row>
        <row r="66">
          <cell r="E66" t="str">
            <v>04 위생배관공사</v>
          </cell>
          <cell r="J66">
            <v>0</v>
          </cell>
          <cell r="K66" t="str">
            <v>원</v>
          </cell>
          <cell r="AC66" t="str">
            <v>04 냉난방배관공사</v>
          </cell>
          <cell r="AD66">
            <v>234172219</v>
          </cell>
          <cell r="AE66">
            <v>153473404</v>
          </cell>
          <cell r="AF66">
            <v>0</v>
          </cell>
          <cell r="AG66">
            <v>387645623</v>
          </cell>
          <cell r="AP66">
            <v>387645623</v>
          </cell>
          <cell r="AQ66" t="str">
            <v>원</v>
          </cell>
        </row>
        <row r="67">
          <cell r="E67" t="str">
            <v>05 배기닥트설치공사</v>
          </cell>
          <cell r="J67">
            <v>0</v>
          </cell>
          <cell r="K67" t="str">
            <v>원</v>
          </cell>
          <cell r="AC67" t="str">
            <v>05 공조닥트설치공사</v>
          </cell>
          <cell r="AD67">
            <v>16918675</v>
          </cell>
          <cell r="AE67">
            <v>38126660</v>
          </cell>
          <cell r="AF67">
            <v>0</v>
          </cell>
          <cell r="AG67">
            <v>55045335</v>
          </cell>
          <cell r="AP67">
            <v>55045335</v>
          </cell>
          <cell r="AQ67" t="str">
            <v>원</v>
          </cell>
        </row>
        <row r="68">
          <cell r="E68" t="str">
            <v>06 가스배관공사</v>
          </cell>
          <cell r="J68">
            <v>0</v>
          </cell>
          <cell r="K68" t="str">
            <v>원</v>
          </cell>
          <cell r="AC68" t="str">
            <v>06 위생기구설치공사</v>
          </cell>
          <cell r="AD68">
            <v>28581934</v>
          </cell>
          <cell r="AE68">
            <v>14731155</v>
          </cell>
          <cell r="AF68">
            <v>0</v>
          </cell>
          <cell r="AG68">
            <v>43313089</v>
          </cell>
          <cell r="AH68">
            <v>2323379</v>
          </cell>
          <cell r="AI68">
            <v>6970913</v>
          </cell>
          <cell r="AJ68">
            <v>0</v>
          </cell>
          <cell r="AK68">
            <v>9294292</v>
          </cell>
          <cell r="AP68">
            <v>52607381</v>
          </cell>
          <cell r="AQ68" t="str">
            <v>원</v>
          </cell>
        </row>
        <row r="69">
          <cell r="AC69" t="str">
            <v>07 위생배관공사</v>
          </cell>
          <cell r="AD69">
            <v>54966551</v>
          </cell>
          <cell r="AE69">
            <v>57083740</v>
          </cell>
          <cell r="AF69">
            <v>0</v>
          </cell>
          <cell r="AG69">
            <v>112050291</v>
          </cell>
          <cell r="AP69">
            <v>112050291</v>
          </cell>
          <cell r="AQ69" t="str">
            <v>원</v>
          </cell>
        </row>
        <row r="70">
          <cell r="E70" t="str">
            <v>07 자동제어공사</v>
          </cell>
          <cell r="J70">
            <v>0</v>
          </cell>
          <cell r="K70" t="str">
            <v>원</v>
          </cell>
          <cell r="AC70" t="str">
            <v>08 도시가스배관공사</v>
          </cell>
          <cell r="AD70">
            <v>22420315</v>
          </cell>
          <cell r="AE70">
            <v>12539215</v>
          </cell>
          <cell r="AF70">
            <v>0</v>
          </cell>
          <cell r="AG70">
            <v>34959530</v>
          </cell>
          <cell r="AP70">
            <v>34959530</v>
          </cell>
          <cell r="AQ70" t="str">
            <v>원</v>
          </cell>
        </row>
        <row r="71">
          <cell r="E71" t="str">
            <v>08 소화배관공사</v>
          </cell>
          <cell r="J71">
            <v>0</v>
          </cell>
          <cell r="K71" t="str">
            <v>원</v>
          </cell>
          <cell r="AC71" t="str">
            <v>09 자동제어서치공사</v>
          </cell>
          <cell r="AD71">
            <v>31132209</v>
          </cell>
          <cell r="AE71">
            <v>4086978</v>
          </cell>
          <cell r="AF71">
            <v>0</v>
          </cell>
          <cell r="AG71">
            <v>35219187</v>
          </cell>
          <cell r="AP71">
            <v>35219187</v>
          </cell>
          <cell r="AQ71" t="str">
            <v>원</v>
          </cell>
        </row>
        <row r="72">
          <cell r="E72" t="str">
            <v>09 위생기구설치공사</v>
          </cell>
          <cell r="J72">
            <v>0</v>
          </cell>
          <cell r="K72" t="str">
            <v>원</v>
          </cell>
          <cell r="AC72" t="str">
            <v>10 연도설치공사</v>
          </cell>
          <cell r="AD72">
            <v>43364264</v>
          </cell>
          <cell r="AE72">
            <v>6692154</v>
          </cell>
          <cell r="AF72">
            <v>0</v>
          </cell>
          <cell r="AG72">
            <v>50056418</v>
          </cell>
          <cell r="AP72">
            <v>50056418</v>
          </cell>
          <cell r="AQ72" t="str">
            <v>원</v>
          </cell>
        </row>
        <row r="73">
          <cell r="E73" t="str">
            <v>10 급수급탕배관공사</v>
          </cell>
          <cell r="J73">
            <v>0</v>
          </cell>
          <cell r="K73" t="str">
            <v>원</v>
          </cell>
          <cell r="AC73" t="str">
            <v>11 방진설치공사</v>
          </cell>
          <cell r="AD73">
            <v>14923805</v>
          </cell>
          <cell r="AE73">
            <v>4324093</v>
          </cell>
          <cell r="AF73">
            <v>0</v>
          </cell>
          <cell r="AG73">
            <v>19247898</v>
          </cell>
          <cell r="AP73">
            <v>19247898</v>
          </cell>
          <cell r="AQ73" t="str">
            <v>원</v>
          </cell>
        </row>
        <row r="74">
          <cell r="E74" t="str">
            <v>11 오배수통기배관공사</v>
          </cell>
          <cell r="J74">
            <v>0</v>
          </cell>
          <cell r="K74" t="str">
            <v>원</v>
          </cell>
          <cell r="AC74" t="str">
            <v>12 환기닥트설치공사</v>
          </cell>
          <cell r="AH74">
            <v>15865991</v>
          </cell>
          <cell r="AI74">
            <v>7499700</v>
          </cell>
          <cell r="AJ74">
            <v>0</v>
          </cell>
          <cell r="AK74">
            <v>23365691</v>
          </cell>
          <cell r="AL74">
            <v>1566495</v>
          </cell>
          <cell r="AM74">
            <v>4088287</v>
          </cell>
          <cell r="AN74">
            <v>0</v>
          </cell>
          <cell r="AO74">
            <v>5654782</v>
          </cell>
          <cell r="AP74">
            <v>29020473</v>
          </cell>
          <cell r="AQ74" t="str">
            <v>원</v>
          </cell>
        </row>
        <row r="75">
          <cell r="E75" t="str">
            <v>합계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원</v>
          </cell>
          <cell r="AC75" t="str">
            <v>13 위생설비공사</v>
          </cell>
          <cell r="AH75">
            <v>27036309</v>
          </cell>
          <cell r="AI75">
            <v>31424526</v>
          </cell>
          <cell r="AJ75">
            <v>0</v>
          </cell>
          <cell r="AK75">
            <v>58460835</v>
          </cell>
          <cell r="AL75">
            <v>682861</v>
          </cell>
          <cell r="AM75">
            <v>1285389</v>
          </cell>
          <cell r="AN75">
            <v>0</v>
          </cell>
          <cell r="AO75">
            <v>1968250</v>
          </cell>
          <cell r="AP75">
            <v>60429085</v>
          </cell>
          <cell r="AQ75" t="str">
            <v>원</v>
          </cell>
        </row>
        <row r="76">
          <cell r="AC76" t="str">
            <v>14 가스설비공사</v>
          </cell>
          <cell r="AL76">
            <v>1286720</v>
          </cell>
          <cell r="AM76">
            <v>1172107</v>
          </cell>
          <cell r="AN76">
            <v>0</v>
          </cell>
          <cell r="AO76">
            <v>2458827</v>
          </cell>
          <cell r="AP76">
            <v>2458827</v>
          </cell>
          <cell r="AQ76" t="str">
            <v>원</v>
          </cell>
        </row>
        <row r="77">
          <cell r="AC77" t="str">
            <v>12 관급장비설치공사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P77">
            <v>0</v>
          </cell>
        </row>
        <row r="78">
          <cell r="AC78" t="str">
            <v>합계</v>
          </cell>
          <cell r="AD78">
            <v>615667883</v>
          </cell>
          <cell r="AE78">
            <v>364153867</v>
          </cell>
          <cell r="AF78">
            <v>0</v>
          </cell>
          <cell r="AG78">
            <v>979821750</v>
          </cell>
          <cell r="AH78">
            <v>80388404</v>
          </cell>
          <cell r="AI78">
            <v>95415497</v>
          </cell>
          <cell r="AJ78">
            <v>0</v>
          </cell>
          <cell r="AK78">
            <v>175803901</v>
          </cell>
          <cell r="AL78">
            <v>3536076</v>
          </cell>
          <cell r="AM78">
            <v>6545783</v>
          </cell>
          <cell r="AN78">
            <v>0</v>
          </cell>
          <cell r="AO78">
            <v>10081859</v>
          </cell>
          <cell r="AP78">
            <v>1165707510</v>
          </cell>
          <cell r="AQ78" t="str">
            <v>원</v>
          </cell>
        </row>
        <row r="90">
          <cell r="D90" t="str">
            <v xml:space="preserve">  2.간접노무비</v>
          </cell>
          <cell r="J90">
            <v>0</v>
          </cell>
          <cell r="K90" t="str">
            <v>원</v>
          </cell>
          <cell r="AB90" t="str">
            <v xml:space="preserve">  2.간접노무비</v>
          </cell>
          <cell r="AI90" t="str">
            <v>원</v>
          </cell>
          <cell r="AP90">
            <v>223949137</v>
          </cell>
          <cell r="AQ90" t="str">
            <v>원</v>
          </cell>
        </row>
        <row r="91">
          <cell r="D91" t="str">
            <v xml:space="preserve">  3.경   비</v>
          </cell>
          <cell r="AB91" t="str">
            <v xml:space="preserve">  3.경   비</v>
          </cell>
          <cell r="AQ91" t="str">
            <v>원</v>
          </cell>
        </row>
        <row r="92">
          <cell r="E92" t="str">
            <v>(1) 산재보험료</v>
          </cell>
          <cell r="J92">
            <v>0</v>
          </cell>
          <cell r="K92" t="str">
            <v>원</v>
          </cell>
          <cell r="AC92" t="str">
            <v>(1) 산재보험료</v>
          </cell>
          <cell r="AI92" t="str">
            <v>원</v>
          </cell>
          <cell r="AP92">
            <v>94882855</v>
          </cell>
          <cell r="AQ92" t="str">
            <v>원</v>
          </cell>
        </row>
        <row r="93">
          <cell r="E93" t="str">
            <v>(2) 안전관리비</v>
          </cell>
          <cell r="J93">
            <v>21630302</v>
          </cell>
          <cell r="K93" t="str">
            <v>원</v>
          </cell>
          <cell r="AC93" t="str">
            <v>(2) 안전관리비</v>
          </cell>
          <cell r="AI93" t="str">
            <v>원</v>
          </cell>
          <cell r="AP93">
            <v>127105582</v>
          </cell>
          <cell r="AQ93" t="str">
            <v>원</v>
          </cell>
        </row>
        <row r="94">
          <cell r="E94" t="str">
            <v>(3) 고용보험료</v>
          </cell>
          <cell r="K94" t="str">
            <v>원</v>
          </cell>
          <cell r="AC94" t="str">
            <v>(3) 고용보험료</v>
          </cell>
          <cell r="AI94" t="str">
            <v>원</v>
          </cell>
          <cell r="AP94">
            <v>12774584</v>
          </cell>
          <cell r="AQ94" t="str">
            <v>원</v>
          </cell>
        </row>
        <row r="95">
          <cell r="E95" t="str">
            <v>(4) 기타경비</v>
          </cell>
          <cell r="J95">
            <v>0</v>
          </cell>
          <cell r="K95" t="str">
            <v>원</v>
          </cell>
          <cell r="AC95" t="str">
            <v>(4) 기타경비</v>
          </cell>
          <cell r="AI95" t="str">
            <v>원</v>
          </cell>
          <cell r="AP95">
            <v>266077649.27272728</v>
          </cell>
          <cell r="AQ95" t="str">
            <v>원</v>
          </cell>
        </row>
        <row r="96">
          <cell r="E96" t="str">
            <v>(5) 퇴직공제부금비</v>
          </cell>
          <cell r="J96">
            <v>0</v>
          </cell>
          <cell r="K96" t="str">
            <v>원</v>
          </cell>
          <cell r="AC96" t="str">
            <v>(5) 퇴직공제부금비</v>
          </cell>
          <cell r="AI96" t="str">
            <v>원</v>
          </cell>
          <cell r="AJ96" t="str">
            <v xml:space="preserve">해  당  없  음 </v>
          </cell>
          <cell r="AQ96" t="str">
            <v>원</v>
          </cell>
          <cell r="AR96" t="str">
            <v xml:space="preserve"> 해당없음</v>
          </cell>
        </row>
        <row r="97">
          <cell r="D97" t="str">
            <v xml:space="preserve">  4.일반관리비</v>
          </cell>
          <cell r="J97">
            <v>0</v>
          </cell>
          <cell r="K97" t="str">
            <v>원</v>
          </cell>
          <cell r="AB97" t="str">
            <v xml:space="preserve">  4.일반관리비</v>
          </cell>
          <cell r="AI97" t="str">
            <v>원</v>
          </cell>
          <cell r="AP97">
            <v>0</v>
          </cell>
          <cell r="AQ97" t="str">
            <v>원</v>
          </cell>
        </row>
        <row r="98">
          <cell r="D98" t="str">
            <v xml:space="preserve">  5.이   윤</v>
          </cell>
          <cell r="J98">
            <v>0</v>
          </cell>
          <cell r="K98" t="str">
            <v>원</v>
          </cell>
          <cell r="AB98" t="str">
            <v xml:space="preserve">  5.이   윤</v>
          </cell>
          <cell r="AI98" t="str">
            <v>원</v>
          </cell>
          <cell r="AP98">
            <v>0</v>
          </cell>
          <cell r="AQ98" t="str">
            <v>원</v>
          </cell>
        </row>
        <row r="99">
          <cell r="D99" t="str">
            <v xml:space="preserve">  6.공사손해보험료</v>
          </cell>
          <cell r="J99">
            <v>0</v>
          </cell>
          <cell r="K99" t="str">
            <v>원</v>
          </cell>
          <cell r="L99" t="str">
            <v xml:space="preserve">해  당  없  음 </v>
          </cell>
          <cell r="AB99" t="str">
            <v xml:space="preserve">  6.공사손해보험료</v>
          </cell>
          <cell r="AI99" t="str">
            <v>원</v>
          </cell>
          <cell r="AJ99" t="str">
            <v xml:space="preserve">해  당  없  음 </v>
          </cell>
          <cell r="AP99">
            <v>0</v>
          </cell>
          <cell r="AQ99" t="str">
            <v>원</v>
          </cell>
          <cell r="AR99" t="str">
            <v xml:space="preserve"> 해당없음</v>
          </cell>
        </row>
        <row r="100">
          <cell r="D100" t="str">
            <v xml:space="preserve">  7.부가가치세</v>
          </cell>
          <cell r="J100">
            <v>2163030</v>
          </cell>
          <cell r="K100" t="str">
            <v>원</v>
          </cell>
          <cell r="AB100" t="str">
            <v xml:space="preserve">  7.부가가치세</v>
          </cell>
          <cell r="AI100" t="str">
            <v>원</v>
          </cell>
          <cell r="AP100">
            <v>642513925</v>
          </cell>
          <cell r="AQ100" t="str">
            <v>원</v>
          </cell>
        </row>
        <row r="102">
          <cell r="D102" t="str">
            <v xml:space="preserve"> 8.총   계</v>
          </cell>
          <cell r="J102">
            <v>23793332</v>
          </cell>
          <cell r="K102" t="str">
            <v>원</v>
          </cell>
          <cell r="AB102" t="str">
            <v xml:space="preserve"> 8.총   계</v>
          </cell>
          <cell r="AI102" t="str">
            <v>원</v>
          </cell>
          <cell r="AP102">
            <v>7067653175.272727</v>
          </cell>
          <cell r="AQ102" t="str">
            <v>원</v>
          </cell>
        </row>
        <row r="105">
          <cell r="AP105">
            <v>0</v>
          </cell>
        </row>
        <row r="107">
          <cell r="AP107">
            <v>0</v>
          </cell>
        </row>
        <row r="118">
          <cell r="AB118" t="str">
            <v xml:space="preserve">  2.간접노무비</v>
          </cell>
          <cell r="AI118" t="str">
            <v>원</v>
          </cell>
          <cell r="AQ118" t="str">
            <v>원</v>
          </cell>
        </row>
        <row r="119">
          <cell r="AB119" t="str">
            <v xml:space="preserve">  3.경   비</v>
          </cell>
          <cell r="AQ119" t="str">
            <v>원</v>
          </cell>
        </row>
        <row r="120">
          <cell r="AC120" t="str">
            <v>(1) 산재보험료</v>
          </cell>
          <cell r="AI120" t="str">
            <v>원</v>
          </cell>
          <cell r="AP120">
            <v>94882855</v>
          </cell>
          <cell r="AQ120" t="str">
            <v>원</v>
          </cell>
        </row>
        <row r="121">
          <cell r="AC121" t="str">
            <v>(2) 안전관리비</v>
          </cell>
          <cell r="AI121" t="str">
            <v>원</v>
          </cell>
          <cell r="AP121">
            <v>127105582</v>
          </cell>
          <cell r="AQ121" t="str">
            <v>원</v>
          </cell>
        </row>
        <row r="122">
          <cell r="AC122" t="str">
            <v>(3) 고용보험료</v>
          </cell>
          <cell r="AI122" t="str">
            <v>원</v>
          </cell>
          <cell r="AP122">
            <v>12774584</v>
          </cell>
          <cell r="AQ122" t="str">
            <v>원</v>
          </cell>
        </row>
        <row r="123">
          <cell r="AC123" t="str">
            <v>(4) 기타경비</v>
          </cell>
          <cell r="AI123" t="str">
            <v>원</v>
          </cell>
          <cell r="AQ123" t="str">
            <v>원</v>
          </cell>
        </row>
        <row r="124">
          <cell r="AC124" t="str">
            <v>(5) 퇴직공제부금비</v>
          </cell>
          <cell r="AI124" t="str">
            <v>원</v>
          </cell>
          <cell r="AJ124" t="str">
            <v xml:space="preserve">해  당  없  음 </v>
          </cell>
          <cell r="AQ124" t="str">
            <v>원</v>
          </cell>
          <cell r="AR124" t="str">
            <v xml:space="preserve"> 해당없음</v>
          </cell>
        </row>
        <row r="125">
          <cell r="AB125" t="str">
            <v xml:space="preserve">  4.일반관리비</v>
          </cell>
          <cell r="AI125" t="str">
            <v>원</v>
          </cell>
          <cell r="AQ125" t="str">
            <v>원</v>
          </cell>
        </row>
        <row r="126">
          <cell r="AB126" t="str">
            <v xml:space="preserve">  5.이   윤</v>
          </cell>
          <cell r="AI126" t="str">
            <v>원</v>
          </cell>
          <cell r="AQ126" t="str">
            <v>원</v>
          </cell>
        </row>
        <row r="127">
          <cell r="AB127" t="str">
            <v xml:space="preserve">  6.공사손해보험료</v>
          </cell>
          <cell r="AI127" t="str">
            <v>원</v>
          </cell>
          <cell r="AJ127" t="str">
            <v xml:space="preserve">해  당  없  음 </v>
          </cell>
          <cell r="AQ127" t="str">
            <v>원</v>
          </cell>
          <cell r="AR127" t="str">
            <v xml:space="preserve"> 해당없음</v>
          </cell>
        </row>
        <row r="128">
          <cell r="AB128" t="str">
            <v xml:space="preserve">  7.부가가치세</v>
          </cell>
          <cell r="AI128" t="str">
            <v>원</v>
          </cell>
          <cell r="AQ128" t="str">
            <v>원</v>
          </cell>
        </row>
        <row r="130">
          <cell r="AB130" t="str">
            <v xml:space="preserve"> 8.총   계</v>
          </cell>
          <cell r="AI130" t="str">
            <v>원</v>
          </cell>
          <cell r="AQ130" t="str">
            <v>원</v>
          </cell>
        </row>
      </sheetData>
      <sheetData sheetId="6"/>
      <sheetData sheetId="7"/>
      <sheetData sheetId="8"/>
      <sheetData sheetId="9" refreshError="1"/>
      <sheetData sheetId="10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</sheetNames>
    <sheetDataSet>
      <sheetData sheetId="0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표지"/>
      <sheetName val="갑지"/>
      <sheetName val="집계표_부대입찰"/>
      <sheetName val="건축내역"/>
      <sheetName val="토목내역"/>
      <sheetName val="설비집계"/>
      <sheetName val="설비내역"/>
      <sheetName val="조경내역"/>
      <sheetName val="공통가설공사"/>
      <sheetName val="현장경상비"/>
    </sheetNames>
    <sheetDataSet>
      <sheetData sheetId="0"/>
      <sheetData sheetId="1"/>
      <sheetData sheetId="2"/>
      <sheetData sheetId="3"/>
      <sheetData sheetId="4"/>
      <sheetData sheetId="5">
        <row r="3">
          <cell r="A3" t="str">
            <v>1. 토  공</v>
          </cell>
          <cell r="C3" t="str">
            <v>식</v>
          </cell>
          <cell r="D3">
            <v>1</v>
          </cell>
          <cell r="F3">
            <v>42070500</v>
          </cell>
          <cell r="H3">
            <v>80839000</v>
          </cell>
          <cell r="J3">
            <v>104923500</v>
          </cell>
          <cell r="L3">
            <v>227833000</v>
          </cell>
        </row>
        <row r="4">
          <cell r="A4" t="str">
            <v>2. 배수공</v>
          </cell>
          <cell r="C4" t="str">
            <v>식</v>
          </cell>
          <cell r="D4">
            <v>1</v>
          </cell>
          <cell r="F4">
            <v>92210000</v>
          </cell>
          <cell r="H4">
            <v>51330000</v>
          </cell>
          <cell r="J4">
            <v>10107000</v>
          </cell>
          <cell r="L4">
            <v>153647000</v>
          </cell>
        </row>
        <row r="5">
          <cell r="A5" t="str">
            <v>3. 포장공</v>
          </cell>
          <cell r="C5" t="str">
            <v>식</v>
          </cell>
          <cell r="D5">
            <v>1</v>
          </cell>
          <cell r="F5">
            <v>148704915</v>
          </cell>
          <cell r="H5">
            <v>95955950</v>
          </cell>
          <cell r="J5">
            <v>35397330</v>
          </cell>
          <cell r="L5">
            <v>280058195</v>
          </cell>
        </row>
        <row r="6">
          <cell r="A6" t="str">
            <v>4. 상수공</v>
          </cell>
          <cell r="C6" t="str">
            <v>식</v>
          </cell>
          <cell r="D6">
            <v>1</v>
          </cell>
          <cell r="F6">
            <v>3045000</v>
          </cell>
          <cell r="H6">
            <v>3870000</v>
          </cell>
          <cell r="J6">
            <v>3600000</v>
          </cell>
          <cell r="L6">
            <v>10515000</v>
          </cell>
        </row>
        <row r="7">
          <cell r="A7" t="str">
            <v>5. 부대공</v>
          </cell>
          <cell r="C7" t="str">
            <v>식</v>
          </cell>
          <cell r="D7">
            <v>1</v>
          </cell>
          <cell r="F7">
            <v>0</v>
          </cell>
          <cell r="H7">
            <v>18650000</v>
          </cell>
          <cell r="J7">
            <v>14240000</v>
          </cell>
          <cell r="L7">
            <v>32890000</v>
          </cell>
        </row>
        <row r="8">
          <cell r="A8" t="str">
            <v>6. 장비운반비</v>
          </cell>
          <cell r="C8" t="str">
            <v>식</v>
          </cell>
          <cell r="D8">
            <v>1</v>
          </cell>
          <cell r="F8">
            <v>0</v>
          </cell>
          <cell r="H8">
            <v>0</v>
          </cell>
          <cell r="J8">
            <v>10000000</v>
          </cell>
          <cell r="L8">
            <v>10000000</v>
          </cell>
        </row>
        <row r="9">
          <cell r="A9" t="str">
            <v>7. 자재운반비</v>
          </cell>
          <cell r="C9" t="str">
            <v>식</v>
          </cell>
          <cell r="D9">
            <v>1</v>
          </cell>
          <cell r="F9">
            <v>0</v>
          </cell>
          <cell r="H9">
            <v>0</v>
          </cell>
          <cell r="J9">
            <v>2505265</v>
          </cell>
          <cell r="L9">
            <v>2505265</v>
          </cell>
        </row>
        <row r="11">
          <cell r="A11" t="str">
            <v>직접공사비계</v>
          </cell>
          <cell r="F11">
            <v>286030415</v>
          </cell>
          <cell r="H11">
            <v>250644950</v>
          </cell>
          <cell r="J11">
            <v>180773095</v>
          </cell>
          <cell r="L11">
            <v>717448460</v>
          </cell>
        </row>
        <row r="29">
          <cell r="A29" t="str">
            <v>1. 토  공</v>
          </cell>
        </row>
        <row r="30">
          <cell r="A30" t="str">
            <v>토사 터파기.운반</v>
          </cell>
          <cell r="B30" t="str">
            <v>가적치장(직접유용)</v>
          </cell>
          <cell r="C30" t="str">
            <v>M3</v>
          </cell>
          <cell r="D30">
            <v>5445</v>
          </cell>
          <cell r="E30">
            <v>1500</v>
          </cell>
          <cell r="F30">
            <v>8167500</v>
          </cell>
          <cell r="G30">
            <v>2000</v>
          </cell>
          <cell r="H30">
            <v>10890000</v>
          </cell>
          <cell r="J30">
            <v>0</v>
          </cell>
          <cell r="K30">
            <v>3500</v>
          </cell>
          <cell r="L30">
            <v>19057500</v>
          </cell>
        </row>
        <row r="31">
          <cell r="A31" t="str">
            <v>연암 터파기.운반(대형 BRK)</v>
          </cell>
          <cell r="B31" t="str">
            <v>사토장</v>
          </cell>
          <cell r="C31" t="str">
            <v>M3</v>
          </cell>
          <cell r="D31">
            <v>12596</v>
          </cell>
          <cell r="E31">
            <v>2500</v>
          </cell>
          <cell r="F31">
            <v>31490000</v>
          </cell>
          <cell r="G31">
            <v>5000</v>
          </cell>
          <cell r="H31">
            <v>62980000</v>
          </cell>
          <cell r="I31">
            <v>7500</v>
          </cell>
          <cell r="J31">
            <v>94470000</v>
          </cell>
          <cell r="K31">
            <v>15000</v>
          </cell>
          <cell r="L31">
            <v>188940000</v>
          </cell>
        </row>
        <row r="32">
          <cell r="A32" t="str">
            <v>토사 되메우기(넓은지역)</v>
          </cell>
          <cell r="B32" t="str">
            <v>토사가적치장</v>
          </cell>
          <cell r="C32" t="str">
            <v>M3</v>
          </cell>
          <cell r="D32">
            <v>506</v>
          </cell>
          <cell r="E32">
            <v>500</v>
          </cell>
          <cell r="F32">
            <v>253000</v>
          </cell>
          <cell r="G32">
            <v>1000</v>
          </cell>
          <cell r="H32">
            <v>506000</v>
          </cell>
          <cell r="I32">
            <v>1500</v>
          </cell>
          <cell r="J32">
            <v>759000</v>
          </cell>
          <cell r="K32">
            <v>3000</v>
          </cell>
          <cell r="L32">
            <v>1518000</v>
          </cell>
        </row>
        <row r="33">
          <cell r="A33" t="str">
            <v>토사 되메우기(좁은지역)</v>
          </cell>
          <cell r="B33" t="str">
            <v>토사가적치장</v>
          </cell>
          <cell r="C33" t="str">
            <v>M3</v>
          </cell>
          <cell r="D33">
            <v>4320</v>
          </cell>
          <cell r="E33">
            <v>500</v>
          </cell>
          <cell r="F33">
            <v>2160000</v>
          </cell>
          <cell r="G33">
            <v>1000</v>
          </cell>
          <cell r="H33">
            <v>4320000</v>
          </cell>
          <cell r="I33">
            <v>1500</v>
          </cell>
          <cell r="J33">
            <v>6480000</v>
          </cell>
          <cell r="K33">
            <v>3000</v>
          </cell>
          <cell r="L33">
            <v>12960000</v>
          </cell>
        </row>
        <row r="34">
          <cell r="A34" t="str">
            <v>성토</v>
          </cell>
          <cell r="B34" t="str">
            <v>토사가치장</v>
          </cell>
          <cell r="C34" t="str">
            <v>M3</v>
          </cell>
          <cell r="D34">
            <v>619</v>
          </cell>
          <cell r="F34">
            <v>0</v>
          </cell>
          <cell r="G34">
            <v>1000</v>
          </cell>
          <cell r="H34">
            <v>619000</v>
          </cell>
          <cell r="I34">
            <v>1500</v>
          </cell>
          <cell r="J34">
            <v>928500</v>
          </cell>
          <cell r="K34">
            <v>2500</v>
          </cell>
          <cell r="L34">
            <v>1547500</v>
          </cell>
        </row>
        <row r="35">
          <cell r="A35" t="str">
            <v>성토</v>
          </cell>
          <cell r="B35" t="str">
            <v>토사적치장</v>
          </cell>
          <cell r="C35" t="str">
            <v>M3</v>
          </cell>
          <cell r="D35">
            <v>1524</v>
          </cell>
          <cell r="F35">
            <v>0</v>
          </cell>
          <cell r="G35">
            <v>1000</v>
          </cell>
          <cell r="H35">
            <v>1524000</v>
          </cell>
          <cell r="I35">
            <v>1500</v>
          </cell>
          <cell r="J35">
            <v>2286000</v>
          </cell>
          <cell r="K35">
            <v>2500</v>
          </cell>
          <cell r="L35">
            <v>3810000</v>
          </cell>
        </row>
        <row r="36">
          <cell r="A36" t="str">
            <v>합   계</v>
          </cell>
          <cell r="F36">
            <v>42070500</v>
          </cell>
          <cell r="H36">
            <v>80839000</v>
          </cell>
          <cell r="J36">
            <v>104923500</v>
          </cell>
          <cell r="L36">
            <v>227833000</v>
          </cell>
        </row>
        <row r="38">
          <cell r="A38" t="str">
            <v>2. 배수공</v>
          </cell>
        </row>
        <row r="39">
          <cell r="A39" t="str">
            <v>1호 맨홀(오수맨홀)</v>
          </cell>
          <cell r="B39" t="str">
            <v>D900mm</v>
          </cell>
          <cell r="C39" t="str">
            <v>EA</v>
          </cell>
          <cell r="D39">
            <v>4</v>
          </cell>
          <cell r="E39">
            <v>500000</v>
          </cell>
          <cell r="F39">
            <v>2000000</v>
          </cell>
          <cell r="H39">
            <v>0</v>
          </cell>
          <cell r="J39">
            <v>0</v>
          </cell>
          <cell r="K39">
            <v>500000</v>
          </cell>
          <cell r="L39">
            <v>2000000</v>
          </cell>
        </row>
        <row r="40">
          <cell r="A40" t="str">
            <v>2호 맨홀(우수맨홀)</v>
          </cell>
          <cell r="B40" t="str">
            <v>D1200mm</v>
          </cell>
          <cell r="C40" t="str">
            <v>EA</v>
          </cell>
          <cell r="D40">
            <v>12</v>
          </cell>
          <cell r="E40">
            <v>750000</v>
          </cell>
          <cell r="F40">
            <v>9000000</v>
          </cell>
          <cell r="H40">
            <v>0</v>
          </cell>
          <cell r="J40">
            <v>0</v>
          </cell>
          <cell r="K40">
            <v>750000</v>
          </cell>
          <cell r="L40">
            <v>9000000</v>
          </cell>
        </row>
        <row r="41">
          <cell r="A41" t="str">
            <v>3호 맨홀(주철맨홀뚜껑)</v>
          </cell>
          <cell r="B41" t="str">
            <v>D1500mm</v>
          </cell>
          <cell r="C41" t="str">
            <v>EA</v>
          </cell>
          <cell r="D41">
            <v>3</v>
          </cell>
          <cell r="E41">
            <v>1000000</v>
          </cell>
          <cell r="F41">
            <v>3000000</v>
          </cell>
          <cell r="H41">
            <v>0</v>
          </cell>
          <cell r="J41">
            <v>0</v>
          </cell>
          <cell r="K41">
            <v>1000000</v>
          </cell>
          <cell r="L41">
            <v>3000000</v>
          </cell>
        </row>
        <row r="42">
          <cell r="A42" t="str">
            <v>흄관 부설(오수,인력)</v>
          </cell>
          <cell r="B42" t="str">
            <v>D300mm</v>
          </cell>
          <cell r="C42" t="str">
            <v>M</v>
          </cell>
          <cell r="D42">
            <v>65</v>
          </cell>
          <cell r="E42">
            <v>50000</v>
          </cell>
          <cell r="F42">
            <v>3250000</v>
          </cell>
          <cell r="G42">
            <v>50000</v>
          </cell>
          <cell r="H42">
            <v>3250000</v>
          </cell>
          <cell r="I42">
            <v>10000</v>
          </cell>
          <cell r="J42">
            <v>650000</v>
          </cell>
          <cell r="K42">
            <v>110000</v>
          </cell>
          <cell r="L42">
            <v>7150000</v>
          </cell>
        </row>
        <row r="43">
          <cell r="A43" t="str">
            <v>흄관 부설(하수관)</v>
          </cell>
          <cell r="B43" t="str">
            <v>D450mm</v>
          </cell>
          <cell r="C43" t="str">
            <v>M</v>
          </cell>
          <cell r="D43">
            <v>258.3</v>
          </cell>
          <cell r="E43">
            <v>60000</v>
          </cell>
          <cell r="F43">
            <v>15498000</v>
          </cell>
          <cell r="G43">
            <v>50000</v>
          </cell>
          <cell r="H43">
            <v>12915000</v>
          </cell>
          <cell r="I43">
            <v>10000</v>
          </cell>
          <cell r="J43">
            <v>2583000</v>
          </cell>
          <cell r="K43">
            <v>120000</v>
          </cell>
          <cell r="L43">
            <v>30996000</v>
          </cell>
        </row>
        <row r="44">
          <cell r="A44" t="str">
            <v>흄관 부설(하수관)</v>
          </cell>
          <cell r="B44" t="str">
            <v>D600mm</v>
          </cell>
          <cell r="C44" t="str">
            <v>M</v>
          </cell>
          <cell r="D44">
            <v>75.599999999999994</v>
          </cell>
          <cell r="E44">
            <v>70000</v>
          </cell>
          <cell r="F44">
            <v>5292000</v>
          </cell>
          <cell r="G44">
            <v>50000</v>
          </cell>
          <cell r="H44">
            <v>3779999.9999999995</v>
          </cell>
          <cell r="I44">
            <v>10000</v>
          </cell>
          <cell r="J44">
            <v>756000</v>
          </cell>
          <cell r="K44">
            <v>130000</v>
          </cell>
          <cell r="L44">
            <v>9828000</v>
          </cell>
        </row>
        <row r="45">
          <cell r="A45" t="str">
            <v>PE이중관 접합 및 부설(연결관)</v>
          </cell>
          <cell r="B45" t="str">
            <v>D300</v>
          </cell>
          <cell r="C45" t="str">
            <v>M</v>
          </cell>
          <cell r="D45">
            <v>130.6</v>
          </cell>
          <cell r="E45">
            <v>35000</v>
          </cell>
          <cell r="F45">
            <v>4571000</v>
          </cell>
          <cell r="G45">
            <v>50000</v>
          </cell>
          <cell r="H45">
            <v>6530000</v>
          </cell>
          <cell r="I45">
            <v>10000</v>
          </cell>
          <cell r="J45">
            <v>1306000</v>
          </cell>
          <cell r="K45">
            <v>95000</v>
          </cell>
          <cell r="L45">
            <v>12407000</v>
          </cell>
        </row>
        <row r="46">
          <cell r="A46" t="str">
            <v>PE이중관 접합 및 부설(연결관)</v>
          </cell>
          <cell r="B46" t="str">
            <v>D200</v>
          </cell>
          <cell r="C46" t="str">
            <v>M</v>
          </cell>
          <cell r="D46">
            <v>213.3</v>
          </cell>
          <cell r="E46">
            <v>30000</v>
          </cell>
          <cell r="F46">
            <v>6399000</v>
          </cell>
          <cell r="G46">
            <v>50000</v>
          </cell>
          <cell r="H46">
            <v>10665000</v>
          </cell>
          <cell r="I46">
            <v>10000</v>
          </cell>
          <cell r="J46">
            <v>2133000</v>
          </cell>
          <cell r="K46">
            <v>90000</v>
          </cell>
          <cell r="L46">
            <v>19197000</v>
          </cell>
        </row>
        <row r="47">
          <cell r="A47" t="str">
            <v>집수정</v>
          </cell>
          <cell r="B47" t="str">
            <v>400X500</v>
          </cell>
          <cell r="C47" t="str">
            <v>EA</v>
          </cell>
          <cell r="D47">
            <v>9</v>
          </cell>
          <cell r="E47">
            <v>250000</v>
          </cell>
          <cell r="F47">
            <v>2250000</v>
          </cell>
          <cell r="G47">
            <v>50000</v>
          </cell>
          <cell r="H47">
            <v>450000</v>
          </cell>
          <cell r="I47">
            <v>10000</v>
          </cell>
          <cell r="J47">
            <v>90000</v>
          </cell>
          <cell r="K47">
            <v>310000</v>
          </cell>
          <cell r="L47">
            <v>2790000</v>
          </cell>
        </row>
        <row r="48">
          <cell r="A48" t="str">
            <v>U형 측구</v>
          </cell>
          <cell r="B48" t="str">
            <v>300X400</v>
          </cell>
          <cell r="C48" t="str">
            <v>M</v>
          </cell>
          <cell r="D48">
            <v>256.89999999999998</v>
          </cell>
          <cell r="E48">
            <v>150000</v>
          </cell>
          <cell r="F48">
            <v>38535000</v>
          </cell>
          <cell r="G48">
            <v>50000</v>
          </cell>
          <cell r="H48">
            <v>12844999.999999998</v>
          </cell>
          <cell r="I48">
            <v>10000</v>
          </cell>
          <cell r="J48">
            <v>2569000</v>
          </cell>
          <cell r="K48">
            <v>210000</v>
          </cell>
          <cell r="L48">
            <v>53949000</v>
          </cell>
        </row>
        <row r="49">
          <cell r="A49" t="str">
            <v>빗물받이설치</v>
          </cell>
          <cell r="B49" t="str">
            <v>410x510x940</v>
          </cell>
          <cell r="C49" t="str">
            <v>개소</v>
          </cell>
          <cell r="D49">
            <v>53</v>
          </cell>
          <cell r="E49">
            <v>45000</v>
          </cell>
          <cell r="F49">
            <v>2385000</v>
          </cell>
          <cell r="G49">
            <v>15000</v>
          </cell>
          <cell r="H49">
            <v>795000</v>
          </cell>
          <cell r="J49">
            <v>0</v>
          </cell>
          <cell r="K49">
            <v>60000</v>
          </cell>
          <cell r="L49">
            <v>3180000</v>
          </cell>
        </row>
        <row r="50">
          <cell r="A50" t="str">
            <v>흄관날개벽설치</v>
          </cell>
          <cell r="B50" t="str">
            <v>D600</v>
          </cell>
          <cell r="C50" t="str">
            <v>EA</v>
          </cell>
          <cell r="D50">
            <v>2</v>
          </cell>
          <cell r="E50">
            <v>15000</v>
          </cell>
          <cell r="F50">
            <v>30000</v>
          </cell>
          <cell r="G50">
            <v>50000</v>
          </cell>
          <cell r="H50">
            <v>100000</v>
          </cell>
          <cell r="I50">
            <v>10000</v>
          </cell>
          <cell r="J50">
            <v>20000</v>
          </cell>
          <cell r="K50">
            <v>75000</v>
          </cell>
          <cell r="L50">
            <v>150000</v>
          </cell>
        </row>
        <row r="51">
          <cell r="A51" t="str">
            <v>합   계</v>
          </cell>
          <cell r="F51">
            <v>92210000</v>
          </cell>
          <cell r="H51">
            <v>51330000</v>
          </cell>
          <cell r="J51">
            <v>10107000</v>
          </cell>
          <cell r="L51">
            <v>153647000</v>
          </cell>
        </row>
        <row r="53">
          <cell r="A53" t="str">
            <v>3. 포장공</v>
          </cell>
        </row>
        <row r="54">
          <cell r="A54" t="str">
            <v>아스콘표층 포설및 다짐</v>
          </cell>
          <cell r="B54" t="str">
            <v>t=5cm</v>
          </cell>
          <cell r="C54" t="str">
            <v>A</v>
          </cell>
          <cell r="D54">
            <v>50.481999999999999</v>
          </cell>
          <cell r="E54">
            <v>600000</v>
          </cell>
          <cell r="F54">
            <v>30289200</v>
          </cell>
          <cell r="G54">
            <v>200000</v>
          </cell>
          <cell r="H54">
            <v>10096400</v>
          </cell>
          <cell r="I54">
            <v>30000</v>
          </cell>
          <cell r="J54">
            <v>1514460</v>
          </cell>
          <cell r="K54">
            <v>830000</v>
          </cell>
          <cell r="L54">
            <v>41900060</v>
          </cell>
        </row>
        <row r="55">
          <cell r="A55" t="str">
            <v>아스콘기층 포설 및 다짐</v>
          </cell>
          <cell r="B55" t="str">
            <v>t=10cm</v>
          </cell>
          <cell r="C55" t="str">
            <v>A</v>
          </cell>
          <cell r="D55">
            <v>50.481999999999999</v>
          </cell>
          <cell r="E55">
            <v>900000</v>
          </cell>
          <cell r="F55">
            <v>45433800</v>
          </cell>
          <cell r="G55">
            <v>250000</v>
          </cell>
          <cell r="H55">
            <v>12620500</v>
          </cell>
          <cell r="I55">
            <v>35000</v>
          </cell>
          <cell r="J55">
            <v>1766870</v>
          </cell>
          <cell r="K55">
            <v>1185000</v>
          </cell>
          <cell r="L55">
            <v>59821170</v>
          </cell>
        </row>
        <row r="56">
          <cell r="A56" t="str">
            <v>기층 부설 및 다짐</v>
          </cell>
          <cell r="B56" t="str">
            <v>t=20cm</v>
          </cell>
          <cell r="C56" t="str">
            <v>M3</v>
          </cell>
          <cell r="D56">
            <v>1089.7</v>
          </cell>
          <cell r="E56">
            <v>15000</v>
          </cell>
          <cell r="F56">
            <v>16345500</v>
          </cell>
          <cell r="G56">
            <v>10000</v>
          </cell>
          <cell r="H56">
            <v>10897000</v>
          </cell>
          <cell r="I56">
            <v>10000</v>
          </cell>
          <cell r="J56">
            <v>10897000</v>
          </cell>
          <cell r="K56">
            <v>35000</v>
          </cell>
          <cell r="L56">
            <v>38139500</v>
          </cell>
        </row>
        <row r="57">
          <cell r="A57" t="str">
            <v>보조기층 부설 및 다짐</v>
          </cell>
          <cell r="B57" t="str">
            <v>t=30cm</v>
          </cell>
          <cell r="C57" t="str">
            <v>M3</v>
          </cell>
          <cell r="D57">
            <v>1644.9</v>
          </cell>
          <cell r="E57">
            <v>15000</v>
          </cell>
          <cell r="F57">
            <v>24673500</v>
          </cell>
          <cell r="G57">
            <v>10000</v>
          </cell>
          <cell r="H57">
            <v>16449000</v>
          </cell>
          <cell r="I57">
            <v>10000</v>
          </cell>
          <cell r="J57">
            <v>16449000</v>
          </cell>
          <cell r="K57">
            <v>35000</v>
          </cell>
          <cell r="L57">
            <v>57571500</v>
          </cell>
        </row>
        <row r="58">
          <cell r="A58" t="str">
            <v>보차도 경계석</v>
          </cell>
          <cell r="B58" t="str">
            <v>200X250X1000 (직선부)</v>
          </cell>
          <cell r="C58" t="str">
            <v>M</v>
          </cell>
          <cell r="D58">
            <v>816</v>
          </cell>
          <cell r="E58">
            <v>20000</v>
          </cell>
          <cell r="F58">
            <v>16320000</v>
          </cell>
          <cell r="G58">
            <v>15000</v>
          </cell>
          <cell r="H58">
            <v>12240000</v>
          </cell>
          <cell r="I58">
            <v>5000</v>
          </cell>
          <cell r="J58">
            <v>4080000</v>
          </cell>
          <cell r="K58">
            <v>40000</v>
          </cell>
          <cell r="L58">
            <v>32640000</v>
          </cell>
        </row>
        <row r="59">
          <cell r="A59" t="str">
            <v>보차도 경계석</v>
          </cell>
          <cell r="B59" t="str">
            <v>200X250X1000 (곡선부)</v>
          </cell>
          <cell r="C59" t="str">
            <v>M</v>
          </cell>
          <cell r="D59">
            <v>125</v>
          </cell>
          <cell r="E59">
            <v>50000</v>
          </cell>
          <cell r="F59">
            <v>6250000</v>
          </cell>
          <cell r="G59">
            <v>35000</v>
          </cell>
          <cell r="H59">
            <v>4375000</v>
          </cell>
          <cell r="I59">
            <v>5000</v>
          </cell>
          <cell r="J59">
            <v>625000</v>
          </cell>
          <cell r="K59">
            <v>90000</v>
          </cell>
          <cell r="L59">
            <v>11250000</v>
          </cell>
        </row>
        <row r="60">
          <cell r="A60" t="str">
            <v>도로 경계석</v>
          </cell>
          <cell r="B60" t="str">
            <v>150X150X1000mm</v>
          </cell>
          <cell r="C60" t="str">
            <v>M</v>
          </cell>
          <cell r="D60">
            <v>13</v>
          </cell>
          <cell r="E60">
            <v>15000</v>
          </cell>
          <cell r="F60">
            <v>195000</v>
          </cell>
          <cell r="G60">
            <v>15000</v>
          </cell>
          <cell r="H60">
            <v>195000</v>
          </cell>
          <cell r="I60">
            <v>5000</v>
          </cell>
          <cell r="J60">
            <v>65000</v>
          </cell>
          <cell r="K60">
            <v>35000</v>
          </cell>
          <cell r="L60">
            <v>455000</v>
          </cell>
        </row>
        <row r="61">
          <cell r="A61" t="str">
            <v>L형 측구</v>
          </cell>
          <cell r="B61" t="str">
            <v>B=50CM</v>
          </cell>
          <cell r="C61" t="str">
            <v>M</v>
          </cell>
          <cell r="D61">
            <v>834</v>
          </cell>
          <cell r="F61">
            <v>0</v>
          </cell>
          <cell r="G61">
            <v>30000</v>
          </cell>
          <cell r="H61">
            <v>25020000</v>
          </cell>
          <cell r="J61">
            <v>0</v>
          </cell>
          <cell r="K61">
            <v>30000</v>
          </cell>
          <cell r="L61">
            <v>25020000</v>
          </cell>
        </row>
        <row r="62">
          <cell r="A62" t="str">
            <v>차선도색(백색,상온수동식)</v>
          </cell>
          <cell r="C62" t="str">
            <v>M2</v>
          </cell>
          <cell r="D62">
            <v>338.61</v>
          </cell>
          <cell r="E62">
            <v>1500</v>
          </cell>
          <cell r="F62">
            <v>507915</v>
          </cell>
          <cell r="G62">
            <v>5000</v>
          </cell>
          <cell r="H62">
            <v>1693050</v>
          </cell>
          <cell r="J62">
            <v>0</v>
          </cell>
          <cell r="K62">
            <v>6500</v>
          </cell>
          <cell r="L62">
            <v>2200965</v>
          </cell>
        </row>
        <row r="63">
          <cell r="A63" t="str">
            <v>주차스토퍼 설치</v>
          </cell>
          <cell r="C63" t="str">
            <v>개소</v>
          </cell>
          <cell r="D63">
            <v>158</v>
          </cell>
          <cell r="E63">
            <v>55000</v>
          </cell>
          <cell r="F63">
            <v>8690000</v>
          </cell>
          <cell r="G63">
            <v>15000</v>
          </cell>
          <cell r="H63">
            <v>2370000</v>
          </cell>
          <cell r="J63">
            <v>0</v>
          </cell>
          <cell r="K63">
            <v>70000</v>
          </cell>
          <cell r="L63">
            <v>11060000</v>
          </cell>
        </row>
        <row r="64">
          <cell r="A64" t="str">
            <v>합   계</v>
          </cell>
          <cell r="F64">
            <v>148704915</v>
          </cell>
          <cell r="H64">
            <v>95955950</v>
          </cell>
          <cell r="J64">
            <v>35397330</v>
          </cell>
          <cell r="L64">
            <v>280058195</v>
          </cell>
        </row>
        <row r="66">
          <cell r="A66" t="str">
            <v>4. 상수공</v>
          </cell>
        </row>
        <row r="67">
          <cell r="A67" t="str">
            <v>폴리에틸렌이중벽관 접합및부설</v>
          </cell>
          <cell r="C67" t="str">
            <v>본</v>
          </cell>
          <cell r="D67">
            <v>120</v>
          </cell>
          <cell r="E67">
            <v>25000</v>
          </cell>
          <cell r="F67">
            <v>3000000</v>
          </cell>
          <cell r="G67">
            <v>30000</v>
          </cell>
          <cell r="H67">
            <v>3600000</v>
          </cell>
          <cell r="I67">
            <v>30000</v>
          </cell>
          <cell r="J67">
            <v>3600000</v>
          </cell>
          <cell r="K67">
            <v>85000</v>
          </cell>
          <cell r="L67">
            <v>10200000</v>
          </cell>
        </row>
        <row r="68">
          <cell r="A68" t="str">
            <v>90˚엘보 이음</v>
          </cell>
          <cell r="C68" t="str">
            <v>개소</v>
          </cell>
          <cell r="D68">
            <v>8</v>
          </cell>
          <cell r="E68">
            <v>5000</v>
          </cell>
          <cell r="F68">
            <v>40000</v>
          </cell>
          <cell r="G68">
            <v>30000</v>
          </cell>
          <cell r="H68">
            <v>240000</v>
          </cell>
          <cell r="J68">
            <v>0</v>
          </cell>
          <cell r="K68">
            <v>35000</v>
          </cell>
          <cell r="L68">
            <v>280000</v>
          </cell>
        </row>
        <row r="69">
          <cell r="A69" t="str">
            <v>T형관 접합 및 이음</v>
          </cell>
          <cell r="C69" t="str">
            <v>개소</v>
          </cell>
          <cell r="D69">
            <v>1</v>
          </cell>
          <cell r="E69">
            <v>5000</v>
          </cell>
          <cell r="F69">
            <v>5000</v>
          </cell>
          <cell r="G69">
            <v>30000</v>
          </cell>
          <cell r="H69">
            <v>30000</v>
          </cell>
          <cell r="J69">
            <v>0</v>
          </cell>
          <cell r="K69">
            <v>35000</v>
          </cell>
          <cell r="L69">
            <v>35000</v>
          </cell>
        </row>
        <row r="70">
          <cell r="A70" t="str">
            <v>합   계</v>
          </cell>
          <cell r="F70">
            <v>3045000</v>
          </cell>
          <cell r="H70">
            <v>3870000</v>
          </cell>
          <cell r="J70">
            <v>3600000</v>
          </cell>
          <cell r="L70">
            <v>10515000</v>
          </cell>
        </row>
        <row r="72">
          <cell r="A72" t="str">
            <v>5. 부대공</v>
          </cell>
        </row>
        <row r="73">
          <cell r="A73" t="str">
            <v>구조물철거(철근,철골)</v>
          </cell>
          <cell r="C73" t="str">
            <v>M3</v>
          </cell>
          <cell r="D73">
            <v>48.6</v>
          </cell>
          <cell r="F73">
            <v>0</v>
          </cell>
          <cell r="G73">
            <v>250000</v>
          </cell>
          <cell r="H73">
            <v>12150000</v>
          </cell>
          <cell r="I73">
            <v>150000</v>
          </cell>
          <cell r="J73">
            <v>7290000</v>
          </cell>
          <cell r="K73">
            <v>400000</v>
          </cell>
          <cell r="L73">
            <v>19440000</v>
          </cell>
        </row>
        <row r="74">
          <cell r="A74" t="str">
            <v>폐콘크리트처리</v>
          </cell>
          <cell r="C74" t="str">
            <v>식</v>
          </cell>
          <cell r="D74">
            <v>1</v>
          </cell>
          <cell r="F74">
            <v>0</v>
          </cell>
          <cell r="H74">
            <v>0</v>
          </cell>
          <cell r="I74">
            <v>5000000</v>
          </cell>
          <cell r="J74">
            <v>5000000</v>
          </cell>
          <cell r="K74">
            <v>5000000</v>
          </cell>
          <cell r="L74">
            <v>5000000</v>
          </cell>
        </row>
        <row r="75">
          <cell r="A75" t="str">
            <v>수목제거</v>
          </cell>
          <cell r="B75" t="str">
            <v>왕벗나무</v>
          </cell>
          <cell r="C75" t="str">
            <v>주</v>
          </cell>
          <cell r="D75">
            <v>13</v>
          </cell>
          <cell r="F75">
            <v>0</v>
          </cell>
          <cell r="G75">
            <v>500000</v>
          </cell>
          <cell r="H75">
            <v>6500000</v>
          </cell>
          <cell r="I75">
            <v>150000</v>
          </cell>
          <cell r="J75">
            <v>1950000</v>
          </cell>
          <cell r="K75">
            <v>650000</v>
          </cell>
          <cell r="L75">
            <v>8450000</v>
          </cell>
        </row>
        <row r="76">
          <cell r="A76" t="str">
            <v>합   계</v>
          </cell>
          <cell r="F76">
            <v>0</v>
          </cell>
          <cell r="H76">
            <v>18650000</v>
          </cell>
          <cell r="J76">
            <v>14240000</v>
          </cell>
          <cell r="L76">
            <v>32890000</v>
          </cell>
        </row>
        <row r="78">
          <cell r="A78" t="str">
            <v>6. 장비운반비</v>
          </cell>
        </row>
        <row r="79">
          <cell r="A79" t="str">
            <v>장비운반비</v>
          </cell>
          <cell r="C79" t="str">
            <v>식</v>
          </cell>
          <cell r="D79">
            <v>1</v>
          </cell>
          <cell r="F79">
            <v>0</v>
          </cell>
          <cell r="H79">
            <v>0</v>
          </cell>
          <cell r="I79">
            <v>10000000</v>
          </cell>
          <cell r="J79">
            <v>10000000</v>
          </cell>
          <cell r="K79">
            <v>10000000</v>
          </cell>
          <cell r="L79">
            <v>10000000</v>
          </cell>
        </row>
        <row r="80">
          <cell r="A80" t="str">
            <v>합   계</v>
          </cell>
          <cell r="F80">
            <v>0</v>
          </cell>
          <cell r="H80">
            <v>0</v>
          </cell>
          <cell r="J80">
            <v>10000000</v>
          </cell>
          <cell r="L80">
            <v>10000000</v>
          </cell>
        </row>
        <row r="82">
          <cell r="A82" t="str">
            <v>7. 자재운반비</v>
          </cell>
        </row>
        <row r="83">
          <cell r="A83" t="str">
            <v>자재운반비</v>
          </cell>
          <cell r="C83" t="str">
            <v>TON</v>
          </cell>
          <cell r="D83">
            <v>71.578999999999994</v>
          </cell>
          <cell r="F83">
            <v>0</v>
          </cell>
          <cell r="H83">
            <v>0</v>
          </cell>
          <cell r="I83">
            <v>35000</v>
          </cell>
          <cell r="J83">
            <v>2505265</v>
          </cell>
          <cell r="K83">
            <v>35000</v>
          </cell>
          <cell r="L83">
            <v>2505265</v>
          </cell>
        </row>
        <row r="84">
          <cell r="A84" t="str">
            <v>합   계</v>
          </cell>
          <cell r="F84">
            <v>0</v>
          </cell>
          <cell r="H84">
            <v>0</v>
          </cell>
          <cell r="J84">
            <v>2505265</v>
          </cell>
          <cell r="L84">
            <v>2505265</v>
          </cell>
        </row>
        <row r="86">
          <cell r="A86" t="str">
            <v>8. 사급자재비</v>
          </cell>
        </row>
        <row r="87">
          <cell r="A87" t="str">
            <v>시멘트</v>
          </cell>
          <cell r="B87" t="str">
            <v>시멘트</v>
          </cell>
          <cell r="C87" t="str">
            <v>포</v>
          </cell>
          <cell r="D87">
            <v>27</v>
          </cell>
          <cell r="M87" t="str">
            <v>견적제외</v>
          </cell>
        </row>
        <row r="88">
          <cell r="A88" t="str">
            <v>철근콘크리트용 봉강(이형철근)</v>
          </cell>
          <cell r="B88" t="str">
            <v>D-13, SD30A</v>
          </cell>
          <cell r="C88" t="str">
            <v>M/T</v>
          </cell>
          <cell r="D88">
            <v>3.26</v>
          </cell>
          <cell r="M88" t="str">
            <v>견적제외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배전분야 내역서표지"/>
      <sheetName val="수배전설비 내역서간지"/>
      <sheetName val="1.공사원가계산서(수배전)"/>
      <sheetName val="공사원가계산서 (2)"/>
      <sheetName val="집계표(수배전제조구매)"/>
      <sheetName val="01.수변전설비"/>
      <sheetName val="내역(전력)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장비수량입력창"/>
      <sheetName val="견적서"/>
      <sheetName val="내역서(냉난방)"/>
      <sheetName val="내역서(냉방)"/>
      <sheetName val="품샘"/>
      <sheetName val="자재단가표"/>
      <sheetName val="통합가격표"/>
      <sheetName val="배관길이"/>
      <sheetName val="내역서"/>
      <sheetName val="자재단가"/>
      <sheetName val="배관수량"/>
      <sheetName val="단가표"/>
      <sheetName val="Sheet1"/>
      <sheetName val="TUBE SIZE"/>
      <sheetName val="부하계산"/>
      <sheetName val="자재비"/>
    </sheetNames>
    <sheetDataSet>
      <sheetData sheetId="0"/>
      <sheetData sheetId="1"/>
      <sheetData sheetId="2"/>
      <sheetData sheetId="3"/>
      <sheetData sheetId="4"/>
      <sheetData sheetId="5" refreshError="1">
        <row r="2">
          <cell r="C2" t="str">
            <v>L-44.5mm</v>
          </cell>
          <cell r="E2">
            <v>0</v>
          </cell>
          <cell r="F2">
            <v>8617</v>
          </cell>
          <cell r="G2">
            <v>9910</v>
          </cell>
          <cell r="H2">
            <v>9910</v>
          </cell>
        </row>
        <row r="3">
          <cell r="C3" t="str">
            <v>L-38.1mm</v>
          </cell>
          <cell r="E3">
            <v>0</v>
          </cell>
          <cell r="F3">
            <v>5729</v>
          </cell>
          <cell r="G3">
            <v>6589</v>
          </cell>
          <cell r="H3">
            <v>6589</v>
          </cell>
        </row>
        <row r="4">
          <cell r="C4" t="str">
            <v>L-31.8mm</v>
          </cell>
          <cell r="E4">
            <v>0</v>
          </cell>
          <cell r="F4">
            <v>4440</v>
          </cell>
          <cell r="G4">
            <v>5106</v>
          </cell>
          <cell r="H4">
            <v>5106</v>
          </cell>
        </row>
        <row r="5">
          <cell r="C5" t="str">
            <v>L-28.6mm</v>
          </cell>
          <cell r="D5">
            <v>3920</v>
          </cell>
          <cell r="E5">
            <v>4116</v>
          </cell>
          <cell r="F5">
            <v>0</v>
          </cell>
          <cell r="G5">
            <v>0</v>
          </cell>
          <cell r="H5">
            <v>4116</v>
          </cell>
        </row>
        <row r="6">
          <cell r="C6" t="str">
            <v>L-25.4mm</v>
          </cell>
          <cell r="E6">
            <v>0</v>
          </cell>
          <cell r="F6">
            <v>3233</v>
          </cell>
          <cell r="G6">
            <v>3718</v>
          </cell>
          <cell r="H6">
            <v>3718</v>
          </cell>
        </row>
        <row r="7">
          <cell r="C7" t="str">
            <v>L-22.2mm</v>
          </cell>
          <cell r="E7">
            <v>0</v>
          </cell>
          <cell r="F7">
            <v>3100</v>
          </cell>
          <cell r="G7">
            <v>3565</v>
          </cell>
          <cell r="H7">
            <v>3565</v>
          </cell>
        </row>
        <row r="8">
          <cell r="C8" t="str">
            <v>L-19.05mm</v>
          </cell>
          <cell r="D8">
            <v>2170</v>
          </cell>
          <cell r="E8">
            <v>2279</v>
          </cell>
          <cell r="F8">
            <v>0</v>
          </cell>
          <cell r="G8">
            <v>0</v>
          </cell>
          <cell r="H8">
            <v>2279</v>
          </cell>
        </row>
        <row r="9">
          <cell r="C9" t="str">
            <v>L-15.88mm</v>
          </cell>
          <cell r="D9">
            <v>1710</v>
          </cell>
          <cell r="E9">
            <v>1796</v>
          </cell>
          <cell r="F9">
            <v>0</v>
          </cell>
          <cell r="G9">
            <v>0</v>
          </cell>
          <cell r="H9">
            <v>1796</v>
          </cell>
        </row>
        <row r="10">
          <cell r="C10" t="str">
            <v>L-12.7mm</v>
          </cell>
          <cell r="D10">
            <v>1180</v>
          </cell>
          <cell r="E10">
            <v>1239</v>
          </cell>
          <cell r="F10">
            <v>0</v>
          </cell>
          <cell r="G10">
            <v>0</v>
          </cell>
          <cell r="H10">
            <v>1239</v>
          </cell>
        </row>
        <row r="11">
          <cell r="C11" t="str">
            <v>LU-19.05mm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</row>
        <row r="12">
          <cell r="C12" t="str">
            <v>LU-15.88mm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</row>
        <row r="13">
          <cell r="C13" t="str">
            <v>LU-12.7mm</v>
          </cell>
          <cell r="E13">
            <v>0</v>
          </cell>
          <cell r="F13">
            <v>1385</v>
          </cell>
          <cell r="G13">
            <v>1593</v>
          </cell>
          <cell r="H13">
            <v>1593</v>
          </cell>
        </row>
        <row r="14">
          <cell r="C14" t="str">
            <v>LU-9.52mm</v>
          </cell>
          <cell r="E14">
            <v>0</v>
          </cell>
          <cell r="F14">
            <v>1040</v>
          </cell>
          <cell r="G14">
            <v>1196</v>
          </cell>
          <cell r="H14">
            <v>1196</v>
          </cell>
        </row>
        <row r="15">
          <cell r="C15" t="str">
            <v>LU-6.35mm</v>
          </cell>
          <cell r="E15">
            <v>0</v>
          </cell>
          <cell r="F15">
            <v>612</v>
          </cell>
          <cell r="G15">
            <v>704</v>
          </cell>
          <cell r="H15">
            <v>704</v>
          </cell>
        </row>
        <row r="16">
          <cell r="C16" t="str">
            <v>A-48mm*19t</v>
          </cell>
          <cell r="D16">
            <v>4056</v>
          </cell>
          <cell r="E16">
            <v>3854</v>
          </cell>
          <cell r="G16">
            <v>0</v>
          </cell>
          <cell r="H16">
            <v>3854</v>
          </cell>
        </row>
        <row r="17">
          <cell r="C17" t="str">
            <v>A-42mm*19t</v>
          </cell>
          <cell r="D17">
            <v>3798</v>
          </cell>
          <cell r="E17">
            <v>3609</v>
          </cell>
          <cell r="G17">
            <v>0</v>
          </cell>
          <cell r="H17">
            <v>3609</v>
          </cell>
        </row>
        <row r="18">
          <cell r="C18" t="str">
            <v>A-35mm*19t</v>
          </cell>
          <cell r="D18">
            <v>3285</v>
          </cell>
          <cell r="E18">
            <v>3121</v>
          </cell>
          <cell r="G18">
            <v>0</v>
          </cell>
          <cell r="H18">
            <v>3121</v>
          </cell>
        </row>
        <row r="19">
          <cell r="C19" t="str">
            <v>A-28mm*13t</v>
          </cell>
          <cell r="D19">
            <v>1540</v>
          </cell>
          <cell r="E19">
            <v>1463</v>
          </cell>
          <cell r="G19">
            <v>0</v>
          </cell>
          <cell r="H19">
            <v>1463</v>
          </cell>
        </row>
        <row r="20">
          <cell r="C20" t="str">
            <v>A-25mm*13t</v>
          </cell>
          <cell r="D20">
            <v>1400</v>
          </cell>
          <cell r="E20">
            <v>1330</v>
          </cell>
          <cell r="G20">
            <v>0</v>
          </cell>
          <cell r="H20">
            <v>1330</v>
          </cell>
        </row>
        <row r="21">
          <cell r="C21" t="str">
            <v>A-20mm*13t</v>
          </cell>
          <cell r="D21">
            <v>1230</v>
          </cell>
          <cell r="E21">
            <v>1169</v>
          </cell>
          <cell r="G21">
            <v>0</v>
          </cell>
          <cell r="H21">
            <v>1169</v>
          </cell>
        </row>
        <row r="22">
          <cell r="C22" t="str">
            <v>A-15mm*13t</v>
          </cell>
          <cell r="D22">
            <v>970</v>
          </cell>
          <cell r="E22">
            <v>922</v>
          </cell>
          <cell r="G22">
            <v>0</v>
          </cell>
          <cell r="H22">
            <v>922</v>
          </cell>
        </row>
        <row r="23">
          <cell r="C23" t="str">
            <v>A-12mm*13t</v>
          </cell>
          <cell r="D23">
            <v>885</v>
          </cell>
          <cell r="E23">
            <v>841</v>
          </cell>
          <cell r="G23">
            <v>0</v>
          </cell>
          <cell r="H23">
            <v>841</v>
          </cell>
        </row>
        <row r="24">
          <cell r="C24" t="str">
            <v>A-10mm*13t</v>
          </cell>
          <cell r="D24">
            <v>800</v>
          </cell>
          <cell r="E24">
            <v>760</v>
          </cell>
          <cell r="G24">
            <v>0</v>
          </cell>
          <cell r="H24">
            <v>760</v>
          </cell>
        </row>
        <row r="25">
          <cell r="C25" t="str">
            <v>A-6mm*13t</v>
          </cell>
          <cell r="D25">
            <v>630</v>
          </cell>
          <cell r="E25">
            <v>599</v>
          </cell>
          <cell r="G25">
            <v>0</v>
          </cell>
          <cell r="H25">
            <v>599</v>
          </cell>
        </row>
        <row r="26">
          <cell r="C26" t="str">
            <v>CE-44.5mm</v>
          </cell>
          <cell r="D26">
            <v>1389</v>
          </cell>
          <cell r="E26">
            <v>1320</v>
          </cell>
          <cell r="G26">
            <v>0</v>
          </cell>
          <cell r="H26">
            <v>1320</v>
          </cell>
        </row>
        <row r="27">
          <cell r="C27" t="str">
            <v>CE-38.1mm</v>
          </cell>
          <cell r="D27">
            <v>1091</v>
          </cell>
          <cell r="E27">
            <v>1037</v>
          </cell>
          <cell r="G27">
            <v>0</v>
          </cell>
          <cell r="H27">
            <v>1037</v>
          </cell>
        </row>
        <row r="28">
          <cell r="C28" t="str">
            <v>CE-31.8mm</v>
          </cell>
          <cell r="D28">
            <v>779</v>
          </cell>
          <cell r="E28">
            <v>741</v>
          </cell>
          <cell r="G28">
            <v>0</v>
          </cell>
          <cell r="H28">
            <v>741</v>
          </cell>
        </row>
        <row r="29">
          <cell r="C29" t="str">
            <v>CE-28.6mm</v>
          </cell>
          <cell r="D29">
            <v>596</v>
          </cell>
          <cell r="E29">
            <v>567</v>
          </cell>
          <cell r="G29">
            <v>0</v>
          </cell>
          <cell r="H29">
            <v>567</v>
          </cell>
        </row>
        <row r="30">
          <cell r="C30" t="str">
            <v>CE-25.4mm</v>
          </cell>
          <cell r="D30">
            <v>467</v>
          </cell>
          <cell r="E30">
            <v>444</v>
          </cell>
          <cell r="G30">
            <v>0</v>
          </cell>
          <cell r="H30">
            <v>444</v>
          </cell>
        </row>
        <row r="31">
          <cell r="C31" t="str">
            <v>CE-19.05mm</v>
          </cell>
          <cell r="D31">
            <v>250</v>
          </cell>
          <cell r="E31">
            <v>238</v>
          </cell>
          <cell r="G31">
            <v>0</v>
          </cell>
          <cell r="H31">
            <v>238</v>
          </cell>
        </row>
        <row r="32">
          <cell r="C32" t="str">
            <v>CE-15.88mm</v>
          </cell>
          <cell r="D32">
            <v>169</v>
          </cell>
          <cell r="E32">
            <v>161</v>
          </cell>
          <cell r="G32">
            <v>0</v>
          </cell>
          <cell r="H32">
            <v>161</v>
          </cell>
        </row>
        <row r="33">
          <cell r="C33" t="str">
            <v>CE-12.7mm</v>
          </cell>
          <cell r="D33">
            <v>153</v>
          </cell>
          <cell r="E33">
            <v>146</v>
          </cell>
          <cell r="G33">
            <v>0</v>
          </cell>
          <cell r="H33">
            <v>146</v>
          </cell>
        </row>
        <row r="34">
          <cell r="C34" t="str">
            <v>CS-44.5mm</v>
          </cell>
          <cell r="D34">
            <v>460</v>
          </cell>
          <cell r="E34">
            <v>437</v>
          </cell>
          <cell r="G34">
            <v>0</v>
          </cell>
          <cell r="H34">
            <v>437</v>
          </cell>
        </row>
        <row r="35">
          <cell r="C35" t="str">
            <v>CS-38.1mm</v>
          </cell>
          <cell r="D35">
            <v>370</v>
          </cell>
          <cell r="E35">
            <v>352</v>
          </cell>
          <cell r="G35">
            <v>0</v>
          </cell>
          <cell r="H35">
            <v>352</v>
          </cell>
        </row>
        <row r="36">
          <cell r="C36" t="str">
            <v>CS-31.8mm</v>
          </cell>
          <cell r="D36">
            <v>273</v>
          </cell>
          <cell r="E36">
            <v>260</v>
          </cell>
          <cell r="G36">
            <v>0</v>
          </cell>
          <cell r="H36">
            <v>260</v>
          </cell>
        </row>
        <row r="37">
          <cell r="C37" t="str">
            <v>CS-28.6mm</v>
          </cell>
          <cell r="D37">
            <v>250</v>
          </cell>
          <cell r="E37">
            <v>238</v>
          </cell>
          <cell r="G37">
            <v>0</v>
          </cell>
          <cell r="H37">
            <v>238</v>
          </cell>
        </row>
        <row r="38">
          <cell r="C38" t="str">
            <v>CS-25.4mm</v>
          </cell>
          <cell r="D38">
            <v>224</v>
          </cell>
          <cell r="E38">
            <v>213</v>
          </cell>
          <cell r="G38">
            <v>0</v>
          </cell>
          <cell r="H38">
            <v>213</v>
          </cell>
        </row>
        <row r="39">
          <cell r="C39" t="str">
            <v>CS-19.05mm</v>
          </cell>
          <cell r="D39">
            <v>140</v>
          </cell>
          <cell r="E39">
            <v>133</v>
          </cell>
          <cell r="G39">
            <v>0</v>
          </cell>
          <cell r="H39">
            <v>133</v>
          </cell>
        </row>
        <row r="40">
          <cell r="C40" t="str">
            <v>CS-15.88mm</v>
          </cell>
          <cell r="D40">
            <v>111</v>
          </cell>
          <cell r="E40">
            <v>106</v>
          </cell>
          <cell r="G40">
            <v>0</v>
          </cell>
          <cell r="H40">
            <v>106</v>
          </cell>
        </row>
        <row r="41">
          <cell r="C41" t="str">
            <v>CS-12.7mm</v>
          </cell>
          <cell r="D41">
            <v>97</v>
          </cell>
          <cell r="E41">
            <v>93</v>
          </cell>
          <cell r="G41">
            <v>0</v>
          </cell>
          <cell r="H41">
            <v>93</v>
          </cell>
        </row>
        <row r="42">
          <cell r="C42" t="str">
            <v>NT-10M*100L</v>
          </cell>
          <cell r="D42">
            <v>5500</v>
          </cell>
          <cell r="E42">
            <v>5225</v>
          </cell>
          <cell r="G42">
            <v>0</v>
          </cell>
          <cell r="H42">
            <v>5225</v>
          </cell>
        </row>
        <row r="43">
          <cell r="C43" t="str">
            <v>W-폭100mm</v>
          </cell>
          <cell r="E43">
            <v>0</v>
          </cell>
          <cell r="F43">
            <v>1500</v>
          </cell>
          <cell r="G43">
            <v>1725</v>
          </cell>
          <cell r="H43">
            <v>1725</v>
          </cell>
        </row>
        <row r="44">
          <cell r="C44" t="str">
            <v>PVCP-50A</v>
          </cell>
          <cell r="D44">
            <v>1868</v>
          </cell>
          <cell r="E44">
            <v>1775</v>
          </cell>
          <cell r="G44">
            <v>0</v>
          </cell>
          <cell r="H44">
            <v>1775</v>
          </cell>
        </row>
        <row r="45">
          <cell r="C45" t="str">
            <v>PVCP-40A</v>
          </cell>
          <cell r="D45">
            <v>1383</v>
          </cell>
          <cell r="E45">
            <v>1314</v>
          </cell>
          <cell r="G45">
            <v>0</v>
          </cell>
          <cell r="H45">
            <v>1314</v>
          </cell>
        </row>
        <row r="46">
          <cell r="C46" t="str">
            <v>PVCP-32A</v>
          </cell>
          <cell r="D46">
            <v>948</v>
          </cell>
          <cell r="E46">
            <v>901</v>
          </cell>
          <cell r="G46">
            <v>0</v>
          </cell>
          <cell r="H46">
            <v>901</v>
          </cell>
        </row>
        <row r="47">
          <cell r="C47" t="str">
            <v>PVCP-25A</v>
          </cell>
          <cell r="D47">
            <v>820</v>
          </cell>
          <cell r="E47">
            <v>779</v>
          </cell>
          <cell r="G47">
            <v>0</v>
          </cell>
          <cell r="H47">
            <v>779</v>
          </cell>
        </row>
        <row r="48">
          <cell r="C48" t="str">
            <v>PVCI-50A</v>
          </cell>
          <cell r="D48">
            <v>490</v>
          </cell>
          <cell r="E48">
            <v>466</v>
          </cell>
          <cell r="G48">
            <v>0</v>
          </cell>
          <cell r="H48">
            <v>466</v>
          </cell>
        </row>
        <row r="49">
          <cell r="C49" t="str">
            <v>PVCI-40A</v>
          </cell>
          <cell r="D49">
            <v>466</v>
          </cell>
          <cell r="E49">
            <v>443</v>
          </cell>
          <cell r="G49">
            <v>0</v>
          </cell>
          <cell r="H49">
            <v>443</v>
          </cell>
        </row>
        <row r="50">
          <cell r="C50" t="str">
            <v>PVCI-32A</v>
          </cell>
          <cell r="D50">
            <v>434</v>
          </cell>
          <cell r="E50">
            <v>413</v>
          </cell>
          <cell r="G50">
            <v>0</v>
          </cell>
          <cell r="H50">
            <v>413</v>
          </cell>
        </row>
        <row r="51">
          <cell r="C51" t="str">
            <v>PVCI-25A</v>
          </cell>
          <cell r="D51">
            <v>400</v>
          </cell>
          <cell r="E51">
            <v>380</v>
          </cell>
          <cell r="G51">
            <v>0</v>
          </cell>
          <cell r="H51">
            <v>380</v>
          </cell>
        </row>
        <row r="52">
          <cell r="C52" t="str">
            <v>PVCE-50A</v>
          </cell>
          <cell r="D52">
            <v>1064</v>
          </cell>
          <cell r="E52">
            <v>1011</v>
          </cell>
          <cell r="G52">
            <v>0</v>
          </cell>
          <cell r="H52">
            <v>1011</v>
          </cell>
        </row>
        <row r="53">
          <cell r="C53" t="str">
            <v>PVCE-40A</v>
          </cell>
          <cell r="D53">
            <v>578</v>
          </cell>
          <cell r="E53">
            <v>550</v>
          </cell>
          <cell r="G53">
            <v>0</v>
          </cell>
          <cell r="H53">
            <v>550</v>
          </cell>
        </row>
        <row r="54">
          <cell r="C54" t="str">
            <v>PVCE-32A</v>
          </cell>
          <cell r="D54">
            <v>333</v>
          </cell>
          <cell r="E54">
            <v>317</v>
          </cell>
          <cell r="G54">
            <v>0</v>
          </cell>
          <cell r="H54">
            <v>317</v>
          </cell>
        </row>
        <row r="55">
          <cell r="C55" t="str">
            <v>PVCE-25A</v>
          </cell>
          <cell r="D55">
            <v>267</v>
          </cell>
          <cell r="E55">
            <v>254</v>
          </cell>
          <cell r="G55">
            <v>0</v>
          </cell>
          <cell r="H55">
            <v>254</v>
          </cell>
        </row>
        <row r="56">
          <cell r="C56" t="str">
            <v>PVCS-50A</v>
          </cell>
          <cell r="D56">
            <v>837</v>
          </cell>
          <cell r="E56">
            <v>796</v>
          </cell>
          <cell r="G56">
            <v>0</v>
          </cell>
          <cell r="H56">
            <v>796</v>
          </cell>
        </row>
        <row r="57">
          <cell r="C57" t="str">
            <v>PVCS-40A</v>
          </cell>
          <cell r="D57">
            <v>456</v>
          </cell>
          <cell r="E57">
            <v>434</v>
          </cell>
          <cell r="G57">
            <v>0</v>
          </cell>
          <cell r="H57">
            <v>434</v>
          </cell>
        </row>
        <row r="58">
          <cell r="C58" t="str">
            <v>PVCS-32A</v>
          </cell>
          <cell r="D58">
            <v>279</v>
          </cell>
          <cell r="E58">
            <v>266</v>
          </cell>
          <cell r="G58">
            <v>0</v>
          </cell>
          <cell r="H58">
            <v>266</v>
          </cell>
        </row>
        <row r="59">
          <cell r="C59" t="str">
            <v>PVCS-25A</v>
          </cell>
          <cell r="D59">
            <v>222</v>
          </cell>
          <cell r="E59">
            <v>211</v>
          </cell>
          <cell r="G59">
            <v>0</v>
          </cell>
          <cell r="H59">
            <v>211</v>
          </cell>
        </row>
        <row r="60">
          <cell r="C60" t="str">
            <v>PVCT-50A</v>
          </cell>
          <cell r="D60">
            <v>1416</v>
          </cell>
          <cell r="E60">
            <v>1346</v>
          </cell>
          <cell r="G60">
            <v>0</v>
          </cell>
          <cell r="H60">
            <v>1346</v>
          </cell>
        </row>
        <row r="61">
          <cell r="C61" t="str">
            <v>PVCT-40A</v>
          </cell>
          <cell r="D61">
            <v>768</v>
          </cell>
          <cell r="E61">
            <v>730</v>
          </cell>
          <cell r="G61">
            <v>0</v>
          </cell>
          <cell r="H61">
            <v>730</v>
          </cell>
        </row>
        <row r="62">
          <cell r="C62" t="str">
            <v>PVCT-32A</v>
          </cell>
          <cell r="D62">
            <v>448</v>
          </cell>
          <cell r="E62">
            <v>426</v>
          </cell>
          <cell r="G62">
            <v>0</v>
          </cell>
          <cell r="H62">
            <v>426</v>
          </cell>
        </row>
        <row r="63">
          <cell r="C63" t="str">
            <v>PVCT-25A</v>
          </cell>
          <cell r="D63">
            <v>365</v>
          </cell>
          <cell r="E63">
            <v>347</v>
          </cell>
          <cell r="G63">
            <v>0</v>
          </cell>
          <cell r="H63">
            <v>347</v>
          </cell>
        </row>
        <row r="64">
          <cell r="C64" t="str">
            <v>P2-35Kg</v>
          </cell>
          <cell r="D64">
            <v>5500</v>
          </cell>
          <cell r="E64">
            <v>5225</v>
          </cell>
          <cell r="G64">
            <v>0</v>
          </cell>
          <cell r="H64">
            <v>5225</v>
          </cell>
        </row>
        <row r="65">
          <cell r="C65" t="str">
            <v>CN-1/4"</v>
          </cell>
          <cell r="E65">
            <v>0</v>
          </cell>
          <cell r="F65">
            <v>1000</v>
          </cell>
          <cell r="G65">
            <v>1150</v>
          </cell>
          <cell r="H65">
            <v>1150</v>
          </cell>
        </row>
        <row r="66">
          <cell r="C66" t="str">
            <v>SH-80A</v>
          </cell>
          <cell r="D66">
            <v>900</v>
          </cell>
          <cell r="E66">
            <v>855</v>
          </cell>
          <cell r="H66">
            <v>855</v>
          </cell>
        </row>
        <row r="67">
          <cell r="C67" t="str">
            <v>SH-65A</v>
          </cell>
          <cell r="D67">
            <v>720</v>
          </cell>
          <cell r="E67">
            <v>684</v>
          </cell>
          <cell r="G67">
            <v>0</v>
          </cell>
          <cell r="H67">
            <v>684</v>
          </cell>
        </row>
        <row r="68">
          <cell r="C68" t="str">
            <v>SH-50A</v>
          </cell>
          <cell r="D68">
            <v>600</v>
          </cell>
          <cell r="E68">
            <v>570</v>
          </cell>
          <cell r="G68">
            <v>0</v>
          </cell>
          <cell r="H68">
            <v>570</v>
          </cell>
        </row>
        <row r="69">
          <cell r="C69" t="str">
            <v>SH-40A</v>
          </cell>
          <cell r="D69">
            <v>440</v>
          </cell>
          <cell r="E69">
            <v>418</v>
          </cell>
          <cell r="G69">
            <v>0</v>
          </cell>
          <cell r="H69">
            <v>418</v>
          </cell>
        </row>
        <row r="70">
          <cell r="C70" t="str">
            <v>SH-32A</v>
          </cell>
          <cell r="D70">
            <v>400</v>
          </cell>
          <cell r="E70">
            <v>380</v>
          </cell>
          <cell r="G70">
            <v>0</v>
          </cell>
          <cell r="H70">
            <v>380</v>
          </cell>
        </row>
        <row r="71">
          <cell r="C71" t="str">
            <v>SH-25A</v>
          </cell>
          <cell r="D71">
            <v>360</v>
          </cell>
          <cell r="E71">
            <v>342</v>
          </cell>
          <cell r="G71">
            <v>0</v>
          </cell>
          <cell r="H71">
            <v>342</v>
          </cell>
        </row>
        <row r="72">
          <cell r="C72" t="str">
            <v>C-CNL</v>
          </cell>
          <cell r="E72">
            <v>0</v>
          </cell>
          <cell r="F72">
            <v>3000</v>
          </cell>
          <cell r="G72">
            <v>3450</v>
          </cell>
          <cell r="H72">
            <v>3450</v>
          </cell>
        </row>
        <row r="73">
          <cell r="C73" t="str">
            <v>FE-3/8"*1,000mm</v>
          </cell>
          <cell r="D73">
            <v>478</v>
          </cell>
          <cell r="E73">
            <v>455</v>
          </cell>
          <cell r="G73">
            <v>0</v>
          </cell>
          <cell r="H73">
            <v>455</v>
          </cell>
        </row>
        <row r="74">
          <cell r="C74" t="str">
            <v>JU-80mm</v>
          </cell>
          <cell r="D74">
            <v>770</v>
          </cell>
          <cell r="E74">
            <v>732</v>
          </cell>
          <cell r="G74">
            <v>0</v>
          </cell>
          <cell r="H74">
            <v>732</v>
          </cell>
        </row>
        <row r="75">
          <cell r="C75" t="str">
            <v>JU-65mm</v>
          </cell>
          <cell r="D75">
            <v>700</v>
          </cell>
          <cell r="E75">
            <v>665</v>
          </cell>
          <cell r="G75">
            <v>0</v>
          </cell>
          <cell r="H75">
            <v>665</v>
          </cell>
        </row>
        <row r="76">
          <cell r="C76" t="str">
            <v>JU-50mm</v>
          </cell>
          <cell r="D76">
            <v>520</v>
          </cell>
          <cell r="E76">
            <v>494</v>
          </cell>
          <cell r="G76">
            <v>0</v>
          </cell>
          <cell r="H76">
            <v>494</v>
          </cell>
        </row>
        <row r="77">
          <cell r="C77" t="str">
            <v>JU-40mm</v>
          </cell>
          <cell r="D77">
            <v>450</v>
          </cell>
          <cell r="E77">
            <v>428</v>
          </cell>
          <cell r="G77">
            <v>0</v>
          </cell>
          <cell r="H77">
            <v>428</v>
          </cell>
        </row>
        <row r="78">
          <cell r="C78" t="str">
            <v>3/8"*14*8</v>
          </cell>
          <cell r="D78">
            <v>16</v>
          </cell>
          <cell r="E78">
            <v>16</v>
          </cell>
          <cell r="G78">
            <v>0</v>
          </cell>
          <cell r="H78">
            <v>16</v>
          </cell>
        </row>
        <row r="79">
          <cell r="C79" t="str">
            <v>3/8"*70mm</v>
          </cell>
          <cell r="D79">
            <v>120</v>
          </cell>
          <cell r="E79">
            <v>114</v>
          </cell>
          <cell r="G79">
            <v>0</v>
          </cell>
          <cell r="H79">
            <v>114</v>
          </cell>
        </row>
        <row r="80">
          <cell r="C80">
            <v>0.99</v>
          </cell>
          <cell r="D80">
            <v>300</v>
          </cell>
          <cell r="E80">
            <v>285</v>
          </cell>
          <cell r="G80">
            <v>0</v>
          </cell>
          <cell r="H80">
            <v>285</v>
          </cell>
        </row>
        <row r="81">
          <cell r="C81" t="str">
            <v>일반용</v>
          </cell>
          <cell r="D81">
            <v>647</v>
          </cell>
          <cell r="E81">
            <v>615</v>
          </cell>
          <cell r="G81">
            <v>0</v>
          </cell>
          <cell r="H81">
            <v>615</v>
          </cell>
        </row>
        <row r="82">
          <cell r="C82" t="str">
            <v>99.9%*40L</v>
          </cell>
          <cell r="D82">
            <v>12600</v>
          </cell>
          <cell r="E82">
            <v>11970</v>
          </cell>
          <cell r="G82">
            <v>0</v>
          </cell>
          <cell r="H82">
            <v>11970</v>
          </cell>
        </row>
        <row r="83">
          <cell r="C83" t="str">
            <v>Ag-5%</v>
          </cell>
          <cell r="D83">
            <v>23000</v>
          </cell>
          <cell r="E83">
            <v>21850</v>
          </cell>
          <cell r="G83">
            <v>0</v>
          </cell>
          <cell r="H83">
            <v>21850</v>
          </cell>
        </row>
        <row r="84">
          <cell r="C84" t="str">
            <v>R-22</v>
          </cell>
          <cell r="D84">
            <v>5300</v>
          </cell>
          <cell r="E84">
            <v>5035</v>
          </cell>
          <cell r="G84">
            <v>0</v>
          </cell>
          <cell r="H84">
            <v>5035</v>
          </cell>
        </row>
        <row r="85">
          <cell r="C85" t="str">
            <v>R-407</v>
          </cell>
          <cell r="E85">
            <v>0</v>
          </cell>
          <cell r="G85">
            <v>0</v>
          </cell>
          <cell r="H85">
            <v>0</v>
          </cell>
        </row>
        <row r="86">
          <cell r="C86" t="str">
            <v>HI-22C</v>
          </cell>
          <cell r="D86">
            <v>298</v>
          </cell>
          <cell r="E86">
            <v>284</v>
          </cell>
          <cell r="G86">
            <v>0</v>
          </cell>
          <cell r="H86">
            <v>284</v>
          </cell>
        </row>
        <row r="87">
          <cell r="C87" t="str">
            <v>HI-16C</v>
          </cell>
          <cell r="D87">
            <v>248</v>
          </cell>
          <cell r="E87">
            <v>236</v>
          </cell>
          <cell r="G87">
            <v>0</v>
          </cell>
          <cell r="H87">
            <v>236</v>
          </cell>
        </row>
        <row r="88">
          <cell r="C88" t="str">
            <v>HIC-22C</v>
          </cell>
          <cell r="D88">
            <v>79</v>
          </cell>
          <cell r="E88">
            <v>76</v>
          </cell>
          <cell r="G88">
            <v>0</v>
          </cell>
          <cell r="H88">
            <v>76</v>
          </cell>
        </row>
        <row r="89">
          <cell r="C89" t="str">
            <v>HIC-16C</v>
          </cell>
          <cell r="D89">
            <v>68</v>
          </cell>
          <cell r="E89">
            <v>65</v>
          </cell>
          <cell r="G89">
            <v>0</v>
          </cell>
          <cell r="H89">
            <v>65</v>
          </cell>
        </row>
        <row r="90">
          <cell r="C90" t="str">
            <v>HIS-22C</v>
          </cell>
          <cell r="D90">
            <v>68</v>
          </cell>
          <cell r="E90">
            <v>65</v>
          </cell>
          <cell r="G90">
            <v>0</v>
          </cell>
          <cell r="H90">
            <v>65</v>
          </cell>
        </row>
        <row r="91">
          <cell r="C91" t="str">
            <v>HIS-16C</v>
          </cell>
          <cell r="D91">
            <v>53</v>
          </cell>
          <cell r="E91">
            <v>51</v>
          </cell>
          <cell r="G91">
            <v>0</v>
          </cell>
          <cell r="H91">
            <v>51</v>
          </cell>
        </row>
        <row r="92">
          <cell r="C92" t="str">
            <v>SF-16C</v>
          </cell>
          <cell r="D92">
            <v>930</v>
          </cell>
          <cell r="E92">
            <v>884</v>
          </cell>
          <cell r="G92">
            <v>0</v>
          </cell>
          <cell r="H92">
            <v>884</v>
          </cell>
        </row>
        <row r="93">
          <cell r="C93" t="str">
            <v>KIS-16C</v>
          </cell>
          <cell r="D93">
            <v>1350</v>
          </cell>
          <cell r="E93">
            <v>1283</v>
          </cell>
          <cell r="G93">
            <v>0</v>
          </cell>
          <cell r="H93">
            <v>1283</v>
          </cell>
        </row>
        <row r="94">
          <cell r="C94" t="str">
            <v>PFC-16C</v>
          </cell>
          <cell r="D94">
            <v>930</v>
          </cell>
          <cell r="E94">
            <v>884</v>
          </cell>
          <cell r="G94">
            <v>0</v>
          </cell>
          <cell r="H94">
            <v>884</v>
          </cell>
        </row>
        <row r="95">
          <cell r="C95" t="str">
            <v>2개54mm</v>
          </cell>
          <cell r="D95">
            <v>1400</v>
          </cell>
          <cell r="E95">
            <v>1330</v>
          </cell>
          <cell r="G95">
            <v>0</v>
          </cell>
          <cell r="H95">
            <v>1330</v>
          </cell>
        </row>
        <row r="96">
          <cell r="C96" t="str">
            <v>COVER 2개</v>
          </cell>
          <cell r="D96">
            <v>220</v>
          </cell>
          <cell r="E96">
            <v>209</v>
          </cell>
          <cell r="G96">
            <v>0</v>
          </cell>
          <cell r="H96">
            <v>209</v>
          </cell>
        </row>
        <row r="97">
          <cell r="C97" t="str">
            <v>VCTF2.0/3C</v>
          </cell>
          <cell r="D97">
            <v>468</v>
          </cell>
          <cell r="E97">
            <v>445</v>
          </cell>
          <cell r="G97">
            <v>0</v>
          </cell>
          <cell r="H97">
            <v>445</v>
          </cell>
        </row>
        <row r="98">
          <cell r="C98" t="str">
            <v>VCTF0.75/3C</v>
          </cell>
          <cell r="D98">
            <v>269</v>
          </cell>
          <cell r="E98">
            <v>256</v>
          </cell>
          <cell r="G98">
            <v>0</v>
          </cell>
          <cell r="H98">
            <v>256</v>
          </cell>
        </row>
        <row r="99">
          <cell r="C99" t="str">
            <v>VCTF0.75/4C</v>
          </cell>
          <cell r="D99">
            <v>345</v>
          </cell>
          <cell r="E99">
            <v>328</v>
          </cell>
          <cell r="G99">
            <v>0</v>
          </cell>
          <cell r="H99">
            <v>328</v>
          </cell>
        </row>
        <row r="100">
          <cell r="C100" t="str">
            <v>냉동공</v>
          </cell>
          <cell r="D100">
            <v>65972</v>
          </cell>
          <cell r="E100">
            <v>62674</v>
          </cell>
          <cell r="G100">
            <v>0</v>
          </cell>
          <cell r="H100">
            <v>62674</v>
          </cell>
        </row>
        <row r="101">
          <cell r="C101" t="str">
            <v>배관공</v>
          </cell>
          <cell r="D101">
            <v>73508</v>
          </cell>
          <cell r="E101">
            <v>69833</v>
          </cell>
          <cell r="G101">
            <v>0</v>
          </cell>
          <cell r="H101">
            <v>69833</v>
          </cell>
        </row>
        <row r="102">
          <cell r="C102" t="str">
            <v>덕트공</v>
          </cell>
          <cell r="E102">
            <v>0</v>
          </cell>
          <cell r="F102">
            <v>65000</v>
          </cell>
          <cell r="G102">
            <v>74750</v>
          </cell>
          <cell r="H102">
            <v>74750</v>
          </cell>
        </row>
        <row r="103">
          <cell r="C103" t="str">
            <v>보온공</v>
          </cell>
          <cell r="D103">
            <v>72946</v>
          </cell>
          <cell r="E103">
            <v>69299</v>
          </cell>
          <cell r="G103">
            <v>0</v>
          </cell>
          <cell r="H103">
            <v>69299</v>
          </cell>
        </row>
        <row r="104">
          <cell r="C104" t="str">
            <v>용접공</v>
          </cell>
          <cell r="E104">
            <v>0</v>
          </cell>
          <cell r="F104">
            <v>55000</v>
          </cell>
          <cell r="G104">
            <v>63250</v>
          </cell>
          <cell r="H104">
            <v>63250</v>
          </cell>
        </row>
        <row r="105">
          <cell r="C105" t="str">
            <v>내선전공</v>
          </cell>
          <cell r="D105">
            <v>77372</v>
          </cell>
          <cell r="E105">
            <v>73504</v>
          </cell>
          <cell r="G105">
            <v>0</v>
          </cell>
          <cell r="H105">
            <v>73504</v>
          </cell>
        </row>
        <row r="106">
          <cell r="C106" t="str">
            <v>저압케이블공</v>
          </cell>
          <cell r="D106">
            <v>85964</v>
          </cell>
          <cell r="E106">
            <v>81666</v>
          </cell>
          <cell r="G106">
            <v>0</v>
          </cell>
          <cell r="H106">
            <v>81666</v>
          </cell>
        </row>
        <row r="107">
          <cell r="C107" t="str">
            <v>보통인부</v>
          </cell>
          <cell r="D107">
            <v>52374</v>
          </cell>
          <cell r="E107">
            <v>49756</v>
          </cell>
          <cell r="G107">
            <v>0</v>
          </cell>
          <cell r="H107">
            <v>49756</v>
          </cell>
        </row>
        <row r="108">
          <cell r="C108" t="str">
            <v>기계설치공</v>
          </cell>
          <cell r="E108">
            <v>0</v>
          </cell>
          <cell r="F108">
            <v>60000</v>
          </cell>
          <cell r="G108">
            <v>69000</v>
          </cell>
          <cell r="H108">
            <v>69000</v>
          </cell>
        </row>
        <row r="109">
          <cell r="C109" t="str">
            <v>배관압력테스트</v>
          </cell>
          <cell r="E109">
            <v>0</v>
          </cell>
          <cell r="F109">
            <v>70000</v>
          </cell>
          <cell r="G109">
            <v>80500</v>
          </cell>
          <cell r="H109">
            <v>80500</v>
          </cell>
        </row>
        <row r="110">
          <cell r="C110" t="str">
            <v>시운전</v>
          </cell>
          <cell r="E110">
            <v>0</v>
          </cell>
          <cell r="F110">
            <v>160000</v>
          </cell>
          <cell r="G110">
            <v>184000</v>
          </cell>
          <cell r="H110">
            <v>184000</v>
          </cell>
        </row>
      </sheetData>
      <sheetData sheetId="6"/>
      <sheetData sheetId="7" refreshError="1">
        <row r="5">
          <cell r="A5">
            <v>3</v>
          </cell>
        </row>
        <row r="6">
          <cell r="A6">
            <v>2</v>
          </cell>
        </row>
      </sheetData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</sheetNames>
    <sheetDataSet>
      <sheetData sheetId="0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내역서"/>
      <sheetName val="일위전기"/>
      <sheetName val="직영비"/>
      <sheetName val="전기단가조사서"/>
      <sheetName val="인건비"/>
      <sheetName val="기계경비"/>
      <sheetName val="산근"/>
      <sheetName val="시설공사"/>
      <sheetName val="내역서단가산출용"/>
      <sheetName val="실행철강하도"/>
      <sheetName val="일위대가(1)"/>
      <sheetName val="조명시설"/>
      <sheetName val="원가"/>
      <sheetName val="집계표"/>
      <sheetName val="단가산출"/>
      <sheetName val="일위대가(가설)"/>
      <sheetName val="간접"/>
      <sheetName val="일반부표"/>
      <sheetName val="T13(P68~72,78)"/>
      <sheetName val="설비"/>
      <sheetName val="#REF"/>
      <sheetName val="내역서"/>
      <sheetName val="s"/>
      <sheetName val="원가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  <sheetName val="수량산출"/>
      <sheetName val="실행철강하도"/>
      <sheetName val="간접"/>
      <sheetName val="정렬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>
            <v>0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>
            <v>0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>
            <v>0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>
            <v>0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>
            <v>0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>
            <v>0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>
            <v>0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>
            <v>0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>
            <v>0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>
            <v>0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>
            <v>0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>
            <v>0</v>
          </cell>
        </row>
        <row r="75">
          <cell r="C75">
            <v>0</v>
          </cell>
        </row>
        <row r="76">
          <cell r="C76">
            <v>0</v>
          </cell>
        </row>
        <row r="77">
          <cell r="C77">
            <v>0</v>
          </cell>
        </row>
        <row r="78">
          <cell r="C78">
            <v>0</v>
          </cell>
        </row>
        <row r="79">
          <cell r="C79">
            <v>0</v>
          </cell>
        </row>
        <row r="81">
          <cell r="B81" t="str">
            <v>'98 년도  소 모 자 재  단 가 표</v>
          </cell>
        </row>
        <row r="82">
          <cell r="E82">
            <v>0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>
            <v>0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>
            <v>0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>
            <v>0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>
            <v>0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>
            <v>0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>
            <v>0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>
            <v>0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>
            <v>0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>
            <v>0</v>
          </cell>
        </row>
        <row r="317">
          <cell r="A317">
            <v>0</v>
          </cell>
          <cell r="B317" t="str">
            <v>⊙ 제작 가공비</v>
          </cell>
        </row>
        <row r="318">
          <cell r="A318">
            <v>0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>
            <v>0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>
            <v>0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>
            <v>0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>
            <v>0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>
            <v>0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>
            <v>0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GATELEAF 적용</v>
          </cell>
        </row>
        <row r="326">
          <cell r="A326">
            <v>0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>
            <v>0</v>
          </cell>
          <cell r="B328" t="str">
            <v>⊙ 설  치  비</v>
          </cell>
        </row>
        <row r="329">
          <cell r="A329">
            <v>0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>
            <v>0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>
            <v>0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>
            <v>0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>
            <v>0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>
            <v>0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>
            <v>0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>
            <v>0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>
            <v>0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>
            <v>0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>
            <v>0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>
            <v>0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>
            <v>0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>
            <v>0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GUIDE FRAME적용</v>
          </cell>
        </row>
        <row r="355">
          <cell r="A355">
            <v>0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>
            <v>0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>
            <v>0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>
            <v>0</v>
          </cell>
          <cell r="B374" t="str">
            <v>⊙ 제작 가공비</v>
          </cell>
        </row>
        <row r="376">
          <cell r="A376">
            <v>0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>
            <v>0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>
            <v>0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>
            <v>0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>
            <v>0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>
            <v>0</v>
          </cell>
          <cell r="B382">
            <v>0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>
            <v>0</v>
          </cell>
          <cell r="B383">
            <v>0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GATELEAF 적용</v>
          </cell>
        </row>
        <row r="384">
          <cell r="A384">
            <v>0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>
            <v>0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>
            <v>0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>
            <v>0</v>
          </cell>
        </row>
        <row r="402">
          <cell r="A402">
            <v>0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>
            <v>0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>
            <v>0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>
            <v>0</v>
          </cell>
          <cell r="L404">
            <v>636344</v>
          </cell>
        </row>
        <row r="405">
          <cell r="A405">
            <v>0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>
            <v>0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>
            <v>0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LEAF 적용</v>
          </cell>
        </row>
        <row r="411">
          <cell r="A411">
            <v>0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>
            <v>0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>
            <v>0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HOIST와동일</v>
          </cell>
        </row>
        <row r="416">
          <cell r="A416">
            <v>0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>
            <v>0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HOIST와동일</v>
          </cell>
        </row>
        <row r="418">
          <cell r="A418">
            <v>0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GATELEAF 적용</v>
          </cell>
        </row>
        <row r="423">
          <cell r="A423">
            <v>0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>
            <v>0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>
            <v>0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>
            <v>0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GATELEAF 적용</v>
          </cell>
        </row>
        <row r="430">
          <cell r="A430">
            <v>0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>
            <v>0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>
            <v>0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>
            <v>0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>
            <v>0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>
            <v>0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>
            <v>0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>
            <v>0</v>
          </cell>
          <cell r="J503">
            <v>0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>
            <v>0</v>
          </cell>
          <cell r="J504">
            <v>0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>
            <v>0</v>
          </cell>
          <cell r="J505">
            <v>0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>
            <v>0</v>
          </cell>
          <cell r="J506">
            <v>0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>
            <v>0</v>
          </cell>
          <cell r="J507">
            <v>0</v>
          </cell>
          <cell r="K507">
            <v>155</v>
          </cell>
          <cell r="L507">
            <v>1264</v>
          </cell>
        </row>
        <row r="508">
          <cell r="E508">
            <v>0</v>
          </cell>
          <cell r="I508">
            <v>0</v>
          </cell>
          <cell r="J508">
            <v>0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>
            <v>0</v>
          </cell>
          <cell r="J509">
            <v>0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>
            <v>0</v>
          </cell>
          <cell r="J510">
            <v>0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>
            <v>0</v>
          </cell>
          <cell r="J511">
            <v>0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>
            <v>0</v>
          </cell>
          <cell r="J512">
            <v>0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>
            <v>0</v>
          </cell>
          <cell r="J513">
            <v>0</v>
          </cell>
          <cell r="K513">
            <v>4123</v>
          </cell>
          <cell r="L513">
            <v>5232</v>
          </cell>
        </row>
        <row r="514">
          <cell r="E514">
            <v>0</v>
          </cell>
          <cell r="I514">
            <v>0</v>
          </cell>
          <cell r="J514">
            <v>0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>
            <v>0</v>
          </cell>
          <cell r="J515">
            <v>0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>
            <v>0</v>
          </cell>
          <cell r="J516">
            <v>0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>
            <v>0</v>
          </cell>
          <cell r="J517">
            <v>0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>
            <v>0</v>
          </cell>
          <cell r="J518">
            <v>0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>
            <v>0</v>
          </cell>
          <cell r="J519">
            <v>0</v>
          </cell>
          <cell r="K519">
            <v>1720</v>
          </cell>
          <cell r="L519">
            <v>1403</v>
          </cell>
        </row>
        <row r="520">
          <cell r="E520">
            <v>0</v>
          </cell>
          <cell r="I520">
            <v>0</v>
          </cell>
          <cell r="J520">
            <v>0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>
            <v>0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>
            <v>0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>
            <v>0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>
            <v>0</v>
          </cell>
          <cell r="K537">
            <v>61.6</v>
          </cell>
          <cell r="L537">
            <v>19096</v>
          </cell>
        </row>
        <row r="538">
          <cell r="E538">
            <v>0</v>
          </cell>
          <cell r="I538">
            <v>0</v>
          </cell>
          <cell r="K538">
            <v>0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>
            <v>0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>
            <v>0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>
            <v>0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>
            <v>0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>
            <v>0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>
            <v>0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>
            <v>0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>
            <v>0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>
            <v>0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>
            <v>0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>
            <v>0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>
            <v>0</v>
          </cell>
          <cell r="J628">
            <v>0</v>
          </cell>
          <cell r="L628">
            <v>0</v>
          </cell>
        </row>
        <row r="629">
          <cell r="F629">
            <v>0</v>
          </cell>
          <cell r="J629">
            <v>0</v>
          </cell>
          <cell r="L629">
            <v>0</v>
          </cell>
        </row>
        <row r="630">
          <cell r="F630">
            <v>0</v>
          </cell>
          <cell r="J630">
            <v>0</v>
          </cell>
          <cell r="L630">
            <v>0</v>
          </cell>
        </row>
        <row r="631">
          <cell r="F631">
            <v>0</v>
          </cell>
          <cell r="J631">
            <v>0</v>
          </cell>
          <cell r="L631">
            <v>0</v>
          </cell>
        </row>
        <row r="632">
          <cell r="F632">
            <v>0</v>
          </cell>
          <cell r="J632">
            <v>0</v>
          </cell>
          <cell r="L632">
            <v>0</v>
          </cell>
        </row>
        <row r="633">
          <cell r="F633">
            <v>0</v>
          </cell>
          <cell r="J633">
            <v>0</v>
          </cell>
          <cell r="L633">
            <v>0</v>
          </cell>
        </row>
        <row r="634">
          <cell r="F634">
            <v>0</v>
          </cell>
          <cell r="J634">
            <v>0</v>
          </cell>
          <cell r="L634">
            <v>0</v>
          </cell>
        </row>
        <row r="635">
          <cell r="F635">
            <v>0</v>
          </cell>
          <cell r="J635">
            <v>0</v>
          </cell>
          <cell r="L635">
            <v>0</v>
          </cell>
        </row>
        <row r="636">
          <cell r="F636">
            <v>0</v>
          </cell>
          <cell r="J636">
            <v>0</v>
          </cell>
          <cell r="L636">
            <v>0</v>
          </cell>
        </row>
        <row r="637">
          <cell r="F637">
            <v>0</v>
          </cell>
          <cell r="J637">
            <v>0</v>
          </cell>
          <cell r="L637">
            <v>0</v>
          </cell>
        </row>
        <row r="638">
          <cell r="F638">
            <v>0</v>
          </cell>
          <cell r="J638">
            <v>0</v>
          </cell>
          <cell r="L638">
            <v>0</v>
          </cell>
        </row>
        <row r="639">
          <cell r="F639">
            <v>0</v>
          </cell>
          <cell r="J639">
            <v>0</v>
          </cell>
          <cell r="L639">
            <v>0</v>
          </cell>
        </row>
        <row r="640">
          <cell r="F640">
            <v>0</v>
          </cell>
          <cell r="J640">
            <v>0</v>
          </cell>
          <cell r="L640">
            <v>0</v>
          </cell>
        </row>
        <row r="641">
          <cell r="F641">
            <v>0</v>
          </cell>
          <cell r="J641">
            <v>0</v>
          </cell>
          <cell r="L641">
            <v>0</v>
          </cell>
        </row>
        <row r="642">
          <cell r="F642">
            <v>0</v>
          </cell>
          <cell r="J642">
            <v>0</v>
          </cell>
          <cell r="L642">
            <v>0</v>
          </cell>
        </row>
        <row r="643">
          <cell r="F643">
            <v>0</v>
          </cell>
          <cell r="J643">
            <v>0</v>
          </cell>
          <cell r="L643">
            <v>0</v>
          </cell>
        </row>
        <row r="644">
          <cell r="A644" t="str">
            <v>ROLLER GATE 설치 인건비</v>
          </cell>
        </row>
        <row r="645">
          <cell r="E645">
            <v>0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>
            <v>0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>
            <v>0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>
            <v>0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>
            <v>0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>
            <v>0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>
            <v>0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>
            <v>0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>
            <v>0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>
            <v>0</v>
          </cell>
        </row>
        <row r="700">
          <cell r="J700">
            <v>0</v>
          </cell>
        </row>
        <row r="701">
          <cell r="J701">
            <v>0</v>
          </cell>
        </row>
        <row r="702">
          <cell r="A702" t="str">
            <v>ROLLER GATE LEAF 설치 소모 자재비</v>
          </cell>
        </row>
        <row r="703">
          <cell r="E703">
            <v>0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>
            <v>0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>
            <v>0</v>
          </cell>
        </row>
        <row r="713">
          <cell r="L713">
            <v>0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>
            <v>0</v>
          </cell>
        </row>
        <row r="716">
          <cell r="A716">
            <v>0</v>
          </cell>
        </row>
        <row r="717">
          <cell r="A717">
            <v>0</v>
          </cell>
        </row>
        <row r="718">
          <cell r="A718">
            <v>0</v>
          </cell>
        </row>
        <row r="719">
          <cell r="A719">
            <v>0</v>
          </cell>
        </row>
        <row r="720">
          <cell r="A720">
            <v>0</v>
          </cell>
        </row>
        <row r="721">
          <cell r="A721">
            <v>0</v>
          </cell>
        </row>
        <row r="722">
          <cell r="A722">
            <v>0</v>
          </cell>
        </row>
        <row r="723">
          <cell r="A723">
            <v>0</v>
          </cell>
        </row>
        <row r="724">
          <cell r="A724">
            <v>0</v>
          </cell>
        </row>
        <row r="725">
          <cell r="A725">
            <v>0</v>
          </cell>
        </row>
        <row r="726">
          <cell r="A726">
            <v>0</v>
          </cell>
        </row>
        <row r="727">
          <cell r="A727">
            <v>0</v>
          </cell>
        </row>
        <row r="728">
          <cell r="A728">
            <v>0</v>
          </cell>
        </row>
        <row r="729">
          <cell r="A729">
            <v>0</v>
          </cell>
        </row>
        <row r="730">
          <cell r="A730">
            <v>0</v>
          </cell>
        </row>
        <row r="731">
          <cell r="A731" t="str">
            <v>ROLLER GATE GUIDE FRAME 설치 인건비</v>
          </cell>
        </row>
        <row r="732">
          <cell r="E732">
            <v>0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>
            <v>0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>
            <v>0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>
            <v>0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>
            <v>0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>
            <v>0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>
            <v>0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>
            <v>0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>
            <v>0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>
            <v>0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>
            <v>0</v>
          </cell>
        </row>
        <row r="816">
          <cell r="J816">
            <v>0</v>
          </cell>
        </row>
        <row r="817">
          <cell r="J817">
            <v>0</v>
          </cell>
        </row>
        <row r="818">
          <cell r="A818" t="str">
            <v>ROLLER GATE GUIDE FRAME 설치 소모 자재비</v>
          </cell>
        </row>
        <row r="819">
          <cell r="E819">
            <v>0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>
            <v>0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>
            <v>0</v>
          </cell>
          <cell r="D825">
            <v>0</v>
          </cell>
          <cell r="E825">
            <v>0</v>
          </cell>
        </row>
        <row r="828">
          <cell r="A828">
            <v>0</v>
          </cell>
        </row>
        <row r="829">
          <cell r="L829">
            <v>0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>
            <v>0</v>
          </cell>
        </row>
        <row r="831">
          <cell r="F831">
            <v>0</v>
          </cell>
          <cell r="L831">
            <v>0</v>
          </cell>
        </row>
        <row r="832">
          <cell r="F832">
            <v>0</v>
          </cell>
          <cell r="J832">
            <v>0</v>
          </cell>
          <cell r="L832">
            <v>0</v>
          </cell>
        </row>
        <row r="833">
          <cell r="F833">
            <v>0</v>
          </cell>
          <cell r="J833">
            <v>0</v>
          </cell>
          <cell r="L833">
            <v>0</v>
          </cell>
        </row>
        <row r="834">
          <cell r="F834">
            <v>0</v>
          </cell>
          <cell r="J834">
            <v>0</v>
          </cell>
          <cell r="L834">
            <v>0</v>
          </cell>
        </row>
        <row r="835">
          <cell r="F835">
            <v>0</v>
          </cell>
          <cell r="J835">
            <v>0</v>
          </cell>
          <cell r="L835">
            <v>0</v>
          </cell>
        </row>
        <row r="836">
          <cell r="F836">
            <v>0</v>
          </cell>
          <cell r="J836">
            <v>0</v>
          </cell>
          <cell r="L836">
            <v>0</v>
          </cell>
        </row>
        <row r="837">
          <cell r="F837">
            <v>0</v>
          </cell>
          <cell r="J837">
            <v>0</v>
          </cell>
          <cell r="L837">
            <v>0</v>
          </cell>
        </row>
        <row r="838">
          <cell r="F838">
            <v>0</v>
          </cell>
          <cell r="J838">
            <v>0</v>
          </cell>
          <cell r="L838">
            <v>0</v>
          </cell>
        </row>
        <row r="839">
          <cell r="F839">
            <v>0</v>
          </cell>
          <cell r="J839">
            <v>0</v>
          </cell>
          <cell r="L839">
            <v>0</v>
          </cell>
        </row>
        <row r="840">
          <cell r="F840">
            <v>0</v>
          </cell>
          <cell r="J840">
            <v>0</v>
          </cell>
          <cell r="L840">
            <v>0</v>
          </cell>
        </row>
        <row r="841">
          <cell r="F841">
            <v>0</v>
          </cell>
          <cell r="J841">
            <v>0</v>
          </cell>
          <cell r="L841">
            <v>0</v>
          </cell>
        </row>
        <row r="842">
          <cell r="F842">
            <v>0</v>
          </cell>
          <cell r="J842">
            <v>0</v>
          </cell>
          <cell r="L842">
            <v>0</v>
          </cell>
        </row>
        <row r="843">
          <cell r="F843">
            <v>0</v>
          </cell>
          <cell r="J843">
            <v>0</v>
          </cell>
          <cell r="L843">
            <v>0</v>
          </cell>
        </row>
        <row r="844">
          <cell r="F844">
            <v>0</v>
          </cell>
          <cell r="J844">
            <v>0</v>
          </cell>
          <cell r="L844">
            <v>0</v>
          </cell>
        </row>
        <row r="845">
          <cell r="F845">
            <v>0</v>
          </cell>
          <cell r="J845">
            <v>0</v>
          </cell>
          <cell r="L845">
            <v>0</v>
          </cell>
        </row>
        <row r="846">
          <cell r="F846">
            <v>0</v>
          </cell>
          <cell r="J846">
            <v>0</v>
          </cell>
          <cell r="L846">
            <v>0</v>
          </cell>
        </row>
        <row r="847">
          <cell r="A847" t="str">
            <v>HOIST 설치 인건비</v>
          </cell>
        </row>
        <row r="848">
          <cell r="E848">
            <v>0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>
            <v>0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>
            <v>0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>
            <v>0</v>
          </cell>
          <cell r="B859">
            <v>0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>
            <v>0</v>
          </cell>
        </row>
        <row r="863">
          <cell r="A863">
            <v>0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>
            <v>0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>
            <v>0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>
            <v>0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>
            <v>0</v>
          </cell>
        </row>
        <row r="916">
          <cell r="L916">
            <v>0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>
            <v>0</v>
          </cell>
        </row>
        <row r="918">
          <cell r="A918">
            <v>0</v>
          </cell>
        </row>
        <row r="919">
          <cell r="A919">
            <v>0</v>
          </cell>
        </row>
        <row r="920">
          <cell r="A920">
            <v>0</v>
          </cell>
        </row>
        <row r="921">
          <cell r="A921">
            <v>0</v>
          </cell>
        </row>
        <row r="922">
          <cell r="A922">
            <v>0</v>
          </cell>
        </row>
        <row r="923">
          <cell r="A923">
            <v>0</v>
          </cell>
        </row>
        <row r="924">
          <cell r="A924">
            <v>0</v>
          </cell>
        </row>
        <row r="925">
          <cell r="A925">
            <v>0</v>
          </cell>
        </row>
        <row r="926">
          <cell r="A926">
            <v>0</v>
          </cell>
        </row>
        <row r="927">
          <cell r="A927">
            <v>0</v>
          </cell>
        </row>
        <row r="928">
          <cell r="A928">
            <v>0</v>
          </cell>
        </row>
        <row r="929">
          <cell r="A929">
            <v>0</v>
          </cell>
        </row>
        <row r="930">
          <cell r="A930">
            <v>0</v>
          </cell>
        </row>
        <row r="931">
          <cell r="A931">
            <v>0</v>
          </cell>
        </row>
        <row r="932">
          <cell r="A932">
            <v>0</v>
          </cell>
        </row>
        <row r="933">
          <cell r="A933">
            <v>0</v>
          </cell>
        </row>
        <row r="934">
          <cell r="A934" t="str">
            <v>STOP LOG LEAF 제작 인건비</v>
          </cell>
        </row>
        <row r="935">
          <cell r="E935">
            <v>0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>
            <v>0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>
            <v>0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>
            <v>0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>
            <v>0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>
            <v>0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>
            <v>0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>
            <v>0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>
            <v>0</v>
          </cell>
          <cell r="D1000">
            <v>0</v>
          </cell>
          <cell r="E1000">
            <v>0</v>
          </cell>
        </row>
        <row r="1001">
          <cell r="E1001">
            <v>0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>
            <v>0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>
            <v>0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>
            <v>0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>
            <v>0</v>
          </cell>
          <cell r="J1034">
            <v>0</v>
          </cell>
        </row>
        <row r="1035">
          <cell r="A1035">
            <v>0</v>
          </cell>
          <cell r="C1035">
            <v>0</v>
          </cell>
          <cell r="D1035">
            <v>0</v>
          </cell>
          <cell r="E1035">
            <v>0</v>
          </cell>
          <cell r="G1035">
            <v>0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>
            <v>0</v>
          </cell>
          <cell r="F1050" t="str">
            <v>STOP LOG LEAF 설치 사용장비 경비</v>
          </cell>
        </row>
        <row r="1051">
          <cell r="E1051">
            <v>0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>
            <v>0</v>
          </cell>
          <cell r="F1079" t="str">
            <v>STOP LOG LEAF 설치 소모 자재비</v>
          </cell>
        </row>
        <row r="1080">
          <cell r="E1080">
            <v>0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>
            <v>0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>
            <v>0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>
            <v>0</v>
          </cell>
        </row>
        <row r="1093">
          <cell r="A1093">
            <v>0</v>
          </cell>
        </row>
        <row r="1094">
          <cell r="A1094">
            <v>0</v>
          </cell>
        </row>
        <row r="1095">
          <cell r="A1095">
            <v>0</v>
          </cell>
        </row>
        <row r="1096">
          <cell r="A1096">
            <v>0</v>
          </cell>
        </row>
        <row r="1097">
          <cell r="A1097">
            <v>0</v>
          </cell>
        </row>
        <row r="1098">
          <cell r="A1098">
            <v>0</v>
          </cell>
        </row>
        <row r="1099">
          <cell r="A1099">
            <v>0</v>
          </cell>
        </row>
        <row r="1100">
          <cell r="A1100">
            <v>0</v>
          </cell>
        </row>
        <row r="1101">
          <cell r="A1101">
            <v>0</v>
          </cell>
        </row>
        <row r="1102">
          <cell r="A1102">
            <v>0</v>
          </cell>
        </row>
        <row r="1103">
          <cell r="A1103">
            <v>0</v>
          </cell>
        </row>
        <row r="1105">
          <cell r="A1105">
            <v>0</v>
          </cell>
        </row>
        <row r="1106">
          <cell r="A1106">
            <v>0</v>
          </cell>
        </row>
        <row r="1107">
          <cell r="A1107">
            <v>0</v>
          </cell>
        </row>
        <row r="1108">
          <cell r="E1108">
            <v>0</v>
          </cell>
          <cell r="F1108" t="str">
            <v>RADIAL GATE LEAF 제작 인건비</v>
          </cell>
        </row>
        <row r="1109">
          <cell r="E1109">
            <v>0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>
            <v>0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>
            <v>0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>
            <v>0</v>
          </cell>
          <cell r="F1137" t="str">
            <v>RADIAL GATE LEAF 제작 사용장비 경비</v>
          </cell>
        </row>
        <row r="1138">
          <cell r="E1138">
            <v>0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>
            <v>0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>
            <v>0</v>
          </cell>
          <cell r="L1170">
            <v>136510</v>
          </cell>
        </row>
        <row r="1195">
          <cell r="E1195">
            <v>0</v>
          </cell>
          <cell r="F1195" t="str">
            <v>RADIAL GATE LEAF 제작 소모 자재비</v>
          </cell>
        </row>
        <row r="1196">
          <cell r="E1196">
            <v>0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>
            <v>0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>
            <v>0</v>
          </cell>
          <cell r="K1204">
            <v>0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>
            <v>0</v>
          </cell>
          <cell r="F1224" t="str">
            <v>RADIAL GATE GUIDE FRAME 제작 인건비</v>
          </cell>
        </row>
        <row r="1225">
          <cell r="E1225">
            <v>0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>
            <v>0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>
            <v>0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>
            <v>0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>
            <v>0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>
            <v>0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>
            <v>0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>
            <v>0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>
            <v>0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>
            <v>0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>
            <v>0</v>
          </cell>
          <cell r="F1256">
            <v>0</v>
          </cell>
          <cell r="H1256">
            <v>0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>
            <v>0</v>
          </cell>
          <cell r="F1282" t="str">
            <v>RADIAL GATE GUIDE FRAME 제작 소모 자재비</v>
          </cell>
        </row>
        <row r="1283">
          <cell r="E1283">
            <v>0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>
            <v>0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>
            <v>0</v>
          </cell>
          <cell r="K1290">
            <v>61.6</v>
          </cell>
          <cell r="L1290">
            <v>36652</v>
          </cell>
        </row>
        <row r="1291">
          <cell r="A1291">
            <v>0</v>
          </cell>
          <cell r="C1291">
            <v>0</v>
          </cell>
          <cell r="D1291">
            <v>0</v>
          </cell>
          <cell r="E1291">
            <v>0</v>
          </cell>
          <cell r="I1291">
            <v>0</v>
          </cell>
          <cell r="K1291">
            <v>0</v>
          </cell>
        </row>
        <row r="1293">
          <cell r="L1293">
            <v>0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>
            <v>0</v>
          </cell>
          <cell r="J1295">
            <v>0</v>
          </cell>
          <cell r="L1295">
            <v>0</v>
          </cell>
        </row>
        <row r="1296">
          <cell r="F1296">
            <v>0</v>
          </cell>
          <cell r="J1296">
            <v>0</v>
          </cell>
          <cell r="L1296">
            <v>0</v>
          </cell>
        </row>
        <row r="1297">
          <cell r="F1297">
            <v>0</v>
          </cell>
          <cell r="J1297">
            <v>0</v>
          </cell>
          <cell r="L1297">
            <v>0</v>
          </cell>
        </row>
        <row r="1298">
          <cell r="F1298">
            <v>0</v>
          </cell>
          <cell r="J1298">
            <v>0</v>
          </cell>
          <cell r="L1298">
            <v>0</v>
          </cell>
        </row>
        <row r="1299">
          <cell r="F1299">
            <v>0</v>
          </cell>
          <cell r="J1299">
            <v>0</v>
          </cell>
          <cell r="L1299">
            <v>0</v>
          </cell>
        </row>
        <row r="1300">
          <cell r="F1300">
            <v>0</v>
          </cell>
          <cell r="J1300">
            <v>0</v>
          </cell>
          <cell r="L1300">
            <v>0</v>
          </cell>
        </row>
        <row r="1301">
          <cell r="F1301">
            <v>0</v>
          </cell>
          <cell r="J1301">
            <v>0</v>
          </cell>
          <cell r="L1301">
            <v>0</v>
          </cell>
        </row>
        <row r="1302">
          <cell r="F1302">
            <v>0</v>
          </cell>
          <cell r="J1302">
            <v>0</v>
          </cell>
          <cell r="L1302">
            <v>0</v>
          </cell>
        </row>
        <row r="1303">
          <cell r="F1303">
            <v>0</v>
          </cell>
          <cell r="J1303">
            <v>0</v>
          </cell>
          <cell r="L1303">
            <v>0</v>
          </cell>
        </row>
        <row r="1304">
          <cell r="F1304">
            <v>0</v>
          </cell>
          <cell r="J1304">
            <v>0</v>
          </cell>
          <cell r="L1304">
            <v>0</v>
          </cell>
        </row>
        <row r="1305">
          <cell r="F1305">
            <v>0</v>
          </cell>
          <cell r="J1305">
            <v>0</v>
          </cell>
          <cell r="L1305">
            <v>0</v>
          </cell>
        </row>
        <row r="1306">
          <cell r="F1306">
            <v>0</v>
          </cell>
          <cell r="J1306">
            <v>0</v>
          </cell>
          <cell r="L1306">
            <v>0</v>
          </cell>
        </row>
        <row r="1307">
          <cell r="F1307">
            <v>0</v>
          </cell>
          <cell r="J1307">
            <v>0</v>
          </cell>
          <cell r="L1307">
            <v>0</v>
          </cell>
        </row>
        <row r="1308">
          <cell r="F1308">
            <v>0</v>
          </cell>
          <cell r="J1308">
            <v>0</v>
          </cell>
          <cell r="L1308">
            <v>0</v>
          </cell>
        </row>
        <row r="1309">
          <cell r="F1309">
            <v>0</v>
          </cell>
          <cell r="J1309">
            <v>0</v>
          </cell>
          <cell r="L1309">
            <v>0</v>
          </cell>
        </row>
        <row r="1310">
          <cell r="F1310">
            <v>0</v>
          </cell>
          <cell r="J1310">
            <v>0</v>
          </cell>
          <cell r="L1310">
            <v>0</v>
          </cell>
        </row>
        <row r="1311">
          <cell r="E1311">
            <v>0</v>
          </cell>
          <cell r="F1311" t="str">
            <v>RADIAL GATE ANCHORAGE 제작 인건비</v>
          </cell>
        </row>
        <row r="1312">
          <cell r="E1312">
            <v>0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>
            <v>0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>
            <v>0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>
            <v>0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>
            <v>0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>
            <v>0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>
            <v>0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>
            <v>0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>
            <v>0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>
            <v>0</v>
          </cell>
          <cell r="F1369" t="str">
            <v>RADIAL GATE ANCHORAGE 제작 소모 자재비</v>
          </cell>
        </row>
        <row r="1370">
          <cell r="E1370">
            <v>0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>
            <v>0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>
            <v>0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>
            <v>0</v>
          </cell>
          <cell r="F1398" t="str">
            <v>RADIAL GATE LEAF 설치 인건비</v>
          </cell>
        </row>
        <row r="1399">
          <cell r="E1399">
            <v>0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>
            <v>0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>
            <v>0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>
            <v>0</v>
          </cell>
          <cell r="F1427" t="str">
            <v>RADIAL GATE 설치 사용장비 경비</v>
          </cell>
        </row>
        <row r="1428">
          <cell r="E1428">
            <v>0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>
            <v>0</v>
          </cell>
          <cell r="F1456" t="str">
            <v>RADIAL GATE LEAF 설치 소모 자재비</v>
          </cell>
        </row>
        <row r="1457">
          <cell r="E1457">
            <v>0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>
            <v>0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>
            <v>0</v>
          </cell>
          <cell r="D1463">
            <v>0</v>
          </cell>
          <cell r="E1463">
            <v>0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>
            <v>0</v>
          </cell>
          <cell r="F1485" t="str">
            <v>RADIAL GATE GUIDE FRAME 설치 인건비</v>
          </cell>
        </row>
        <row r="1486">
          <cell r="E1486">
            <v>0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>
            <v>0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>
            <v>0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>
            <v>0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>
            <v>0</v>
          </cell>
          <cell r="F1543" t="str">
            <v>RADIAL GATE GUIDE FRAME 설치 사용장비 경비</v>
          </cell>
        </row>
        <row r="1544">
          <cell r="E1544">
            <v>0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>
            <v>0</v>
          </cell>
          <cell r="F1572" t="str">
            <v>RADIAL GATE GUIDE FRAME 설치 소모 자재비</v>
          </cell>
        </row>
        <row r="1573">
          <cell r="E1573">
            <v>0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>
            <v>0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>
            <v>0</v>
          </cell>
          <cell r="D1579">
            <v>0</v>
          </cell>
          <cell r="E1579">
            <v>0</v>
          </cell>
          <cell r="I1579">
            <v>0</v>
          </cell>
          <cell r="J1579">
            <v>0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>
            <v>0</v>
          </cell>
        </row>
        <row r="1601">
          <cell r="E1601">
            <v>0</v>
          </cell>
          <cell r="F1601" t="str">
            <v>RADIAL GATE HOIST 설치 사용장비 경비</v>
          </cell>
        </row>
        <row r="1602">
          <cell r="E1602">
            <v>0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>
            <v>0</v>
          </cell>
          <cell r="G1612">
            <v>0</v>
          </cell>
          <cell r="I1612">
            <v>0</v>
          </cell>
          <cell r="J1612">
            <v>0</v>
          </cell>
          <cell r="K1612">
            <v>0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>
            <v>0</v>
          </cell>
          <cell r="J1613">
            <v>0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>
            <v>0</v>
          </cell>
          <cell r="F1630" t="str">
            <v>TRASH RACK 제작 인건비</v>
          </cell>
        </row>
        <row r="1631">
          <cell r="E1631">
            <v>0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>
            <v>0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>
            <v>0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>
            <v>0</v>
          </cell>
          <cell r="F1659" t="str">
            <v>TRASH RACK 제작 소모 자재비</v>
          </cell>
        </row>
        <row r="1660">
          <cell r="E1660">
            <v>0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>
            <v>0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>
            <v>0</v>
          </cell>
          <cell r="D1667">
            <v>0</v>
          </cell>
          <cell r="E1667">
            <v>0</v>
          </cell>
          <cell r="K1667">
            <v>0</v>
          </cell>
          <cell r="L1667">
            <v>0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>
            <v>0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>
            <v>0</v>
          </cell>
        </row>
        <row r="1672">
          <cell r="M1672">
            <v>0</v>
          </cell>
        </row>
        <row r="1673">
          <cell r="M1673">
            <v>0</v>
          </cell>
        </row>
        <row r="1674">
          <cell r="M1674">
            <v>0</v>
          </cell>
        </row>
        <row r="1675">
          <cell r="M1675">
            <v>0</v>
          </cell>
        </row>
        <row r="1676">
          <cell r="M1676">
            <v>0</v>
          </cell>
        </row>
        <row r="1677">
          <cell r="M1677">
            <v>0</v>
          </cell>
        </row>
        <row r="1678">
          <cell r="M1678">
            <v>0</v>
          </cell>
        </row>
        <row r="1679">
          <cell r="M1679">
            <v>0</v>
          </cell>
        </row>
        <row r="1680">
          <cell r="M1680">
            <v>0</v>
          </cell>
        </row>
        <row r="1681">
          <cell r="M1681">
            <v>0</v>
          </cell>
        </row>
        <row r="1682">
          <cell r="M1682">
            <v>0</v>
          </cell>
        </row>
        <row r="1683">
          <cell r="M1683">
            <v>0</v>
          </cell>
        </row>
        <row r="1684">
          <cell r="M1684">
            <v>0</v>
          </cell>
        </row>
        <row r="1685">
          <cell r="M1685">
            <v>0</v>
          </cell>
        </row>
        <row r="1686">
          <cell r="M1686">
            <v>0</v>
          </cell>
        </row>
        <row r="1687">
          <cell r="M1687">
            <v>0</v>
          </cell>
        </row>
        <row r="1688">
          <cell r="E1688">
            <v>0</v>
          </cell>
          <cell r="F1688" t="str">
            <v>TRASH RACK 설치 인건비</v>
          </cell>
        </row>
        <row r="1689">
          <cell r="E1689">
            <v>0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>
            <v>0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>
            <v>0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>
            <v>0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>
            <v>0</v>
          </cell>
          <cell r="B1709">
            <v>0</v>
          </cell>
        </row>
        <row r="1710">
          <cell r="A1710">
            <v>0</v>
          </cell>
          <cell r="B1710">
            <v>0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>
            <v>0</v>
          </cell>
          <cell r="B1711">
            <v>0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>
            <v>0</v>
          </cell>
          <cell r="B1713">
            <v>0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>
            <v>0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>
            <v>0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>
            <v>0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>
            <v>0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>
            <v>0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>
            <v>0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>
            <v>0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>
            <v>0</v>
          </cell>
          <cell r="F1746" t="str">
            <v>TRASH RACK 설치 소모 자재비</v>
          </cell>
        </row>
        <row r="1747">
          <cell r="E1747">
            <v>0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>
            <v>0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>
            <v>0</v>
          </cell>
          <cell r="D1754">
            <v>0</v>
          </cell>
          <cell r="E1754">
            <v>0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>
            <v>0</v>
          </cell>
          <cell r="D1757">
            <v>0</v>
          </cell>
          <cell r="E1757">
            <v>0</v>
          </cell>
        </row>
        <row r="1758">
          <cell r="A1758">
            <v>0</v>
          </cell>
          <cell r="D1758">
            <v>0</v>
          </cell>
          <cell r="E1758">
            <v>0</v>
          </cell>
        </row>
        <row r="1759">
          <cell r="A1759">
            <v>0</v>
          </cell>
          <cell r="D1759">
            <v>0</v>
          </cell>
          <cell r="E1759">
            <v>0</v>
          </cell>
        </row>
        <row r="1760">
          <cell r="A1760">
            <v>0</v>
          </cell>
          <cell r="D1760">
            <v>0</v>
          </cell>
          <cell r="E1760">
            <v>0</v>
          </cell>
        </row>
        <row r="1761">
          <cell r="A1761">
            <v>0</v>
          </cell>
          <cell r="D1761">
            <v>0</v>
          </cell>
          <cell r="E1761">
            <v>0</v>
          </cell>
        </row>
        <row r="1762">
          <cell r="A1762">
            <v>0</v>
          </cell>
          <cell r="D1762">
            <v>0</v>
          </cell>
          <cell r="E1762">
            <v>0</v>
          </cell>
        </row>
        <row r="1763">
          <cell r="A1763">
            <v>0</v>
          </cell>
          <cell r="D1763">
            <v>0</v>
          </cell>
          <cell r="E1763">
            <v>0</v>
          </cell>
        </row>
        <row r="1764">
          <cell r="A1764">
            <v>0</v>
          </cell>
          <cell r="D1764">
            <v>0</v>
          </cell>
          <cell r="E1764">
            <v>0</v>
          </cell>
        </row>
        <row r="1765">
          <cell r="A1765">
            <v>0</v>
          </cell>
          <cell r="D1765">
            <v>0</v>
          </cell>
          <cell r="E1765">
            <v>0</v>
          </cell>
        </row>
        <row r="1766">
          <cell r="A1766">
            <v>0</v>
          </cell>
          <cell r="D1766">
            <v>0</v>
          </cell>
          <cell r="E1766">
            <v>0</v>
          </cell>
        </row>
        <row r="1767">
          <cell r="A1767">
            <v>0</v>
          </cell>
          <cell r="D1767">
            <v>0</v>
          </cell>
          <cell r="E1767">
            <v>0</v>
          </cell>
        </row>
        <row r="1768">
          <cell r="A1768">
            <v>0</v>
          </cell>
          <cell r="D1768">
            <v>0</v>
          </cell>
          <cell r="E1768">
            <v>0</v>
          </cell>
        </row>
        <row r="1769">
          <cell r="A1769">
            <v>0</v>
          </cell>
          <cell r="D1769">
            <v>0</v>
          </cell>
          <cell r="E1769">
            <v>0</v>
          </cell>
        </row>
        <row r="1770">
          <cell r="A1770">
            <v>0</v>
          </cell>
          <cell r="D1770">
            <v>0</v>
          </cell>
          <cell r="E1770">
            <v>0</v>
          </cell>
        </row>
        <row r="1771">
          <cell r="A1771">
            <v>0</v>
          </cell>
          <cell r="D1771">
            <v>0</v>
          </cell>
          <cell r="E1771">
            <v>0</v>
          </cell>
        </row>
        <row r="1772">
          <cell r="A1772">
            <v>0</v>
          </cell>
          <cell r="D1772">
            <v>0</v>
          </cell>
          <cell r="E1772">
            <v>0</v>
          </cell>
        </row>
        <row r="1773">
          <cell r="A1773">
            <v>0</v>
          </cell>
          <cell r="D1773">
            <v>0</v>
          </cell>
          <cell r="E1773">
            <v>0</v>
          </cell>
        </row>
        <row r="1774">
          <cell r="A1774">
            <v>0</v>
          </cell>
          <cell r="D1774">
            <v>0</v>
          </cell>
          <cell r="E1774">
            <v>0</v>
          </cell>
        </row>
        <row r="1775">
          <cell r="A1775" t="str">
            <v>잡철물 제작,설치(SCREEN등)</v>
          </cell>
        </row>
        <row r="1776">
          <cell r="E1776">
            <v>0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>
            <v>0</v>
          </cell>
        </row>
        <row r="1800">
          <cell r="F1800">
            <v>0</v>
          </cell>
        </row>
        <row r="1801">
          <cell r="F1801">
            <v>0</v>
          </cell>
        </row>
        <row r="1802">
          <cell r="F1802">
            <v>0</v>
          </cell>
        </row>
        <row r="1803">
          <cell r="B1803" t="str">
            <v>기존도장 방식을 채택할 경우</v>
          </cell>
          <cell r="E1803">
            <v>0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>
            <v>0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>
            <v>0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>
            <v>0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>
            <v>0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>
            <v>0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>
            <v>0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>
            <v>0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>
            <v>0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>
            <v>0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>
            <v>0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>
            <v>0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>
            <v>0</v>
          </cell>
        </row>
        <row r="1909">
          <cell r="A1909" t="str">
            <v>공사비 산출</v>
          </cell>
          <cell r="F1909">
            <v>0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>
            <v>0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>
            <v>0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>
            <v>0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>
            <v>0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>
            <v>0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>
            <v>0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>
            <v>0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>
            <v>0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>
            <v>0</v>
          </cell>
        </row>
        <row r="1925">
          <cell r="A1925" t="str">
            <v>공사비 산출</v>
          </cell>
          <cell r="F1925">
            <v>0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>
            <v>0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>
            <v>0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>
            <v>0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>
            <v>0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>
            <v>0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>
            <v>0</v>
          </cell>
        </row>
        <row r="1976">
          <cell r="E1976">
            <v>0</v>
          </cell>
          <cell r="F1976" t="str">
            <v>S.T.S 잡철물 제작,설치(SCREEN등)</v>
          </cell>
        </row>
        <row r="1977">
          <cell r="E1977">
            <v>0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>
            <v>0</v>
          </cell>
        </row>
        <row r="2001">
          <cell r="F2001">
            <v>0</v>
          </cell>
        </row>
        <row r="2002">
          <cell r="F2002">
            <v>0</v>
          </cell>
        </row>
        <row r="2004">
          <cell r="F2004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림경상68억"/>
    </sheetNames>
    <sheetDataSet>
      <sheetData sheetId="0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  <sheetName val="Sheet1"/>
      <sheetName val="집계표"/>
      <sheetName val="시공사업단"/>
      <sheetName val="1-1공구"/>
      <sheetName val="1-2공구"/>
      <sheetName val="2-1공구"/>
      <sheetName val="2-2공구"/>
      <sheetName val="2-3공구"/>
      <sheetName val="2-4공구"/>
      <sheetName val="변경집계표"/>
      <sheetName val="시공사업단(변경12.22)"/>
      <sheetName val="근거"/>
      <sheetName val="공문갑지"/>
      <sheetName val="1"/>
      <sheetName val="3"/>
      <sheetName val="4"/>
      <sheetName val="갑지"/>
      <sheetName val="목차"/>
      <sheetName val="통지서"/>
      <sheetName val="평가표"/>
      <sheetName val="산출근거"/>
      <sheetName val="공사비대비표"/>
      <sheetName val="세부공사내역"/>
      <sheetName val="Sheet2"/>
      <sheetName val="Sheet3"/>
      <sheetName val="노임"/>
      <sheetName val="근무자명단"/>
      <sheetName val="비상연락망"/>
      <sheetName val="작업계획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토적표(당초)"/>
      <sheetName val="토적표(변경)"/>
      <sheetName val="길내기수량-당초변경"/>
      <sheetName val="설계예산서"/>
      <sheetName val="집계표(int)"/>
      <sheetName val="설계예산서 (2)"/>
      <sheetName val="집계표 (3)"/>
      <sheetName val="작성기준"/>
      <sheetName val="내역갑"/>
      <sheetName val="내역을"/>
      <sheetName val="총수량"/>
      <sheetName val="철근"/>
      <sheetName val="수량"/>
      <sheetName val="단가"/>
      <sheetName val="수량세로"/>
      <sheetName val="가시설1"/>
      <sheetName val="2"/>
      <sheetName val="원골재"/>
      <sheetName val="변골재"/>
      <sheetName val="파일집계"/>
      <sheetName val="수량근거"/>
      <sheetName val="수량집계"/>
      <sheetName val="수량증감"/>
      <sheetName val="공사금액"/>
      <sheetName val="위치별수량"/>
      <sheetName val="공문"/>
      <sheetName val="검토표"/>
      <sheetName val="손익현황"/>
      <sheetName val="도급기성"/>
      <sheetName val="부가세"/>
      <sheetName val="본사계정"/>
      <sheetName val="예수금"/>
      <sheetName val="하도급기성현황"/>
      <sheetName val="직원급여"/>
      <sheetName val="수량BOQ"/>
      <sheetName val="타공종이월수량"/>
      <sheetName val="배수공집계표"/>
      <sheetName val="배수공자재집계표"/>
      <sheetName val="자재집계"/>
      <sheetName val="타공종"/>
      <sheetName val="토공총괄"/>
      <sheetName val="일반수량총괄"/>
      <sheetName val="철근수량총괄"/>
      <sheetName val="_REF"/>
      <sheetName val="PIPE"/>
      <sheetName val="FLANGE"/>
      <sheetName val="VALVE"/>
      <sheetName val="주요진행"/>
      <sheetName val="차액보증"/>
      <sheetName val="정부노임단가"/>
      <sheetName val="준검 내역서"/>
      <sheetName val="금융"/>
      <sheetName val="기초코드"/>
      <sheetName val="노임단가"/>
      <sheetName val="자재단가"/>
      <sheetName val="내역서"/>
      <sheetName val="공사비집계"/>
      <sheetName val="토공집계표"/>
      <sheetName val="수자재단위당"/>
      <sheetName val="기성"/>
      <sheetName val="Sheet6"/>
      <sheetName val="대림경상68억"/>
      <sheetName val="예가표"/>
      <sheetName val="3.공통공사대비"/>
      <sheetName val="2000년1차"/>
      <sheetName val="기초단가"/>
      <sheetName val="증감대비"/>
      <sheetName val="입찰내역서(율촌 )"/>
      <sheetName val="1.설계조건"/>
      <sheetName val="공사비산출내역"/>
      <sheetName val="총괄표"/>
      <sheetName val="BSD (2)"/>
      <sheetName val="해평견적"/>
      <sheetName val="말뚝지지력산정"/>
      <sheetName val="건축공사"/>
      <sheetName val="가설건물"/>
      <sheetName val="내역서(총)"/>
      <sheetName val="내역"/>
      <sheetName val="데이타"/>
      <sheetName val="식재인부"/>
      <sheetName val="백호우계수"/>
      <sheetName val="ESC(K치)"/>
      <sheetName val="A-4"/>
      <sheetName val="SG"/>
      <sheetName val="하부철근수량"/>
      <sheetName val="토공"/>
      <sheetName val="일위대가표"/>
      <sheetName val="주관사업"/>
      <sheetName val="기초일위"/>
      <sheetName val="단면 (2)"/>
      <sheetName val="토목"/>
      <sheetName val="건축"/>
      <sheetName val="지급자재"/>
      <sheetName val="제출내역 (2)"/>
      <sheetName val="부대내역"/>
      <sheetName val="투찰"/>
      <sheetName val="1,2공구원가계산서"/>
      <sheetName val="2공구산출내역"/>
      <sheetName val="1공구산출내역서"/>
      <sheetName val="을"/>
      <sheetName val="시설일위"/>
      <sheetName val="조명일위"/>
      <sheetName val="방배동내역(리라)"/>
      <sheetName val="공통비총괄표"/>
      <sheetName val="중기사용료"/>
      <sheetName val="공량산출서"/>
      <sheetName val="2002하반기노임기준"/>
      <sheetName val="45,46"/>
      <sheetName val="실행철강하도"/>
      <sheetName val="기본단가"/>
      <sheetName val="고르기"/>
      <sheetName val="소업1교"/>
      <sheetName val="타공종이기"/>
      <sheetName val="부대대비"/>
      <sheetName val="Y-WORK"/>
      <sheetName val="부안일위"/>
      <sheetName val="기기리스트"/>
      <sheetName val="하수급견적대비"/>
      <sheetName val="9GNG운반"/>
      <sheetName val="B"/>
      <sheetName val="설산1.나"/>
      <sheetName val="본사S"/>
      <sheetName val="총괄내역서"/>
      <sheetName val="INPUT"/>
      <sheetName val="장비"/>
      <sheetName val="인원"/>
      <sheetName val="공사비증감"/>
      <sheetName val="공사비예산서(토목분)"/>
      <sheetName val="5.품셈"/>
      <sheetName val="금융비용"/>
      <sheetName val="Piping"/>
      <sheetName val="관기성공.내"/>
      <sheetName val="양식"/>
      <sheetName val="0.갑지"/>
      <sheetName val="8.현장관리비"/>
      <sheetName val="7.안전관리비"/>
      <sheetName val="직영외주구분내역"/>
      <sheetName val="구분표"/>
      <sheetName val="제원입력"/>
      <sheetName val="층"/>
      <sheetName val="단가표"/>
      <sheetName val="단가일람"/>
      <sheetName val="조경일람"/>
      <sheetName val="경비"/>
      <sheetName val="단지내역서"/>
      <sheetName val="요율"/>
      <sheetName val="ELECTRIC"/>
      <sheetName val="CTEMCOST"/>
      <sheetName val="SCHEDULE"/>
      <sheetName val="코드표"/>
      <sheetName val="임대견적서"/>
      <sheetName val="결과조달"/>
      <sheetName val="실적62"/>
      <sheetName val="일위대가(계측기설치)"/>
      <sheetName val="일위대가목차"/>
      <sheetName val="골조시행"/>
      <sheetName val="보차도경계석"/>
      <sheetName val="인력터파기"/>
      <sheetName val="장문교(대전)"/>
      <sheetName val="한강운반비"/>
      <sheetName val="품셈TABLE"/>
      <sheetName val="실행대비"/>
      <sheetName val="실행내역서"/>
      <sheetName val="제경비"/>
      <sheetName val="s"/>
      <sheetName val="금액내역서"/>
      <sheetName val="6PILE  (돌출)"/>
      <sheetName val="자재대"/>
      <sheetName val="BID"/>
      <sheetName val="기둥"/>
      <sheetName val="저판(버림100)"/>
      <sheetName val="MAT"/>
      <sheetName val="매원개착터널총괄"/>
      <sheetName val="내역표지"/>
      <sheetName val="18개월기준"/>
      <sheetName val="집계(직접비)"/>
      <sheetName val="1.취수장"/>
      <sheetName val="기계경비(시간당)"/>
      <sheetName val="일위대가"/>
      <sheetName val="현장별"/>
      <sheetName val="일위대가(가설)"/>
      <sheetName val="구조물견적서"/>
      <sheetName val="아파트 "/>
      <sheetName val="기초자료입력"/>
      <sheetName val="가도공"/>
      <sheetName val="기본자료"/>
      <sheetName val="70%"/>
      <sheetName val="합의경상"/>
      <sheetName val="제잡비"/>
      <sheetName val="jobhist"/>
      <sheetName val="견적조건"/>
      <sheetName val="ITEM"/>
      <sheetName val="수량산출"/>
      <sheetName val="자재"/>
      <sheetName val="직원소요"/>
      <sheetName val="2.1  노무비 평균단가산출"/>
      <sheetName val="점수계산1-2"/>
      <sheetName val="WORK"/>
      <sheetName val="ilch"/>
      <sheetName val="Dae_Jiju"/>
      <sheetName val="일반공사"/>
      <sheetName val="Sikje_ingun"/>
      <sheetName val="TREE_D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 refreshError="1"/>
      <sheetData sheetId="81"/>
      <sheetData sheetId="82"/>
      <sheetData sheetId="83"/>
      <sheetData sheetId="84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두성표지"/>
      <sheetName val="중앙"/>
      <sheetName val="신진갑"/>
      <sheetName val="신진을"/>
      <sheetName val="두성"/>
      <sheetName val="업체견적"/>
      <sheetName val="자재단가"/>
      <sheetName val="수량산출"/>
      <sheetName val="품셈TABLE"/>
      <sheetName val="예산조서"/>
      <sheetName val="대치판정"/>
      <sheetName val="5.단가대비표"/>
      <sheetName val="내역서"/>
      <sheetName val="터널조도"/>
      <sheetName val="전기단가조사서"/>
      <sheetName val="총괄집계표"/>
      <sheetName val="단가대비표(SYS)"/>
      <sheetName val="제조노임"/>
      <sheetName val="실행철강하도"/>
      <sheetName val="개요"/>
      <sheetName val="일위대가목록"/>
      <sheetName val="일위대가"/>
      <sheetName val="산출내역서집계표"/>
      <sheetName val="98수문일위"/>
      <sheetName val="본사인상전"/>
      <sheetName val="원가계산서"/>
      <sheetName val="#REF"/>
      <sheetName val="N賃率-職"/>
      <sheetName val="I一般比"/>
      <sheetName val="조명율표"/>
      <sheetName val="여과지동"/>
      <sheetName val="기초자료"/>
      <sheetName val="원가서"/>
      <sheetName val="Total"/>
      <sheetName val="신우"/>
      <sheetName val="설비"/>
      <sheetName val="집계표"/>
      <sheetName val="위치조서"/>
      <sheetName val="토공사B동추가"/>
      <sheetName val="월선수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</sheetNames>
    <sheetDataSet>
      <sheetData sheetId="0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</sheetNames>
    <sheetDataSet>
      <sheetData sheetId="0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청남제100%"/>
      <sheetName val="쌍치제100%"/>
      <sheetName val="대신제100%"/>
      <sheetName val="우성제100%"/>
      <sheetName val="인양제100%"/>
      <sheetName val="전체"/>
      <sheetName val="구미제100%"/>
      <sheetName val="개수정렬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J"/>
      <sheetName val="퍼스트"/>
      <sheetName val="1,2공구원가계산서"/>
      <sheetName val="2공구산출내역"/>
      <sheetName val="1공구산출내역서"/>
      <sheetName val="Macro2"/>
      <sheetName val="Macro1"/>
      <sheetName val="실행철강하도"/>
      <sheetName val="엘리베이터설치공사"/>
      <sheetName val="1유리"/>
      <sheetName val="현장관리비"/>
      <sheetName val="산출내역서집계표"/>
      <sheetName val="자재단가"/>
      <sheetName val="경산"/>
      <sheetName val="집계표2"/>
      <sheetName val="결과조달"/>
      <sheetName val="기성내역"/>
      <sheetName val="터파기및재료"/>
      <sheetName val="일위대가표"/>
      <sheetName val="DANGA"/>
      <sheetName val="DATE"/>
      <sheetName val="인부신상자료"/>
      <sheetName val="청천내"/>
      <sheetName val="가스"/>
      <sheetName val="b_balju"/>
      <sheetName val="산수배수"/>
      <sheetName val="원가계산서"/>
      <sheetName val="목차"/>
      <sheetName val="을"/>
      <sheetName val="이티입력"/>
      <sheetName val="주방환기"/>
      <sheetName val="노임"/>
      <sheetName val="#REF"/>
      <sheetName val="단가적용"/>
      <sheetName val="시공"/>
      <sheetName val="총괄"/>
      <sheetName val="여과지동"/>
      <sheetName val="기초자료"/>
      <sheetName val="일위대가"/>
      <sheetName val="포장공"/>
      <sheetName val="토공유동표(전체.당초)"/>
      <sheetName val="원도급"/>
      <sheetName val="하도급"/>
      <sheetName val="산출내역서"/>
      <sheetName val="투찰내역"/>
      <sheetName val="const."/>
      <sheetName val="단가"/>
      <sheetName val="개요"/>
      <sheetName val="내역"/>
      <sheetName val="공내역"/>
      <sheetName val="골조시행"/>
      <sheetName val="Sheet1"/>
      <sheetName val="유치원내역"/>
      <sheetName val="노무비 근거"/>
      <sheetName val="건설실행"/>
      <sheetName val="추가예산"/>
      <sheetName val="기본설계기준"/>
      <sheetName val="이월"/>
      <sheetName val=" 갑지"/>
      <sheetName val="내역서2안"/>
      <sheetName val="단가산출"/>
      <sheetName val="영흥TL(UP,DOWN) "/>
      <sheetName val="FACTOR"/>
      <sheetName val="당사실시1"/>
      <sheetName val="말뚝지지력산정"/>
      <sheetName val="조경"/>
      <sheetName val="정부노임단가"/>
      <sheetName val="2000년1차"/>
      <sheetName val="일위"/>
      <sheetName val="날개벽수량표"/>
      <sheetName val="b_balju (2)"/>
      <sheetName val="인건비"/>
      <sheetName val="일위집계(기존)"/>
      <sheetName val="화설내"/>
      <sheetName val="시운전연료비"/>
      <sheetName val="22인공"/>
      <sheetName val="내역서"/>
      <sheetName val="4차원가계산서"/>
      <sheetName val="원가"/>
      <sheetName val="관급"/>
      <sheetName val="1단계"/>
      <sheetName val="가로등기초"/>
      <sheetName val="PAD TR보호대기초"/>
      <sheetName val="원가서"/>
      <sheetName val="노임적용"/>
      <sheetName val="제경비"/>
      <sheetName val="관급자재"/>
      <sheetName val="금액내역서"/>
      <sheetName val="FB25JN"/>
      <sheetName val="06 일위대가목록"/>
      <sheetName val="수량산출"/>
      <sheetName val="빗물받이(910-510-410)"/>
      <sheetName val="견적서갑지연속"/>
      <sheetName val="1공구원가계산서"/>
      <sheetName val="XXXXXX"/>
      <sheetName val="노임단가"/>
      <sheetName val="입찰안"/>
      <sheetName val="내역서 (2)"/>
      <sheetName val="적용인원(지우지말것)"/>
      <sheetName val="토목단가"/>
      <sheetName val="당초명세(평)"/>
      <sheetName val="기성갑지"/>
      <sheetName val="대비2"/>
      <sheetName val="초곡1교(일반)"/>
      <sheetName val="견적(갑지)"/>
      <sheetName val="공사비예산서"/>
      <sheetName val="대로근거"/>
      <sheetName val="중로근거"/>
      <sheetName val="데이타"/>
      <sheetName val="BID"/>
      <sheetName val="격점별물량"/>
      <sheetName val="공종별집계표(창고-52평)"/>
      <sheetName val="총공사내역서"/>
      <sheetName val="총괄내역서"/>
      <sheetName val="제잡비"/>
      <sheetName val="일위대가목록"/>
      <sheetName val="자재일위(경)"/>
      <sheetName val="호표"/>
      <sheetName val="Sheet5"/>
      <sheetName val="200"/>
      <sheetName val="보도경계블럭"/>
      <sheetName val="공통(20-91)"/>
      <sheetName val="할증 "/>
      <sheetName val="간접비계산"/>
      <sheetName val="위치조서"/>
      <sheetName val="BOX(1.5X1.5)"/>
      <sheetName val="금호"/>
      <sheetName val="기계경비산출기준"/>
      <sheetName val="총괄표"/>
      <sheetName val="3월집계"/>
      <sheetName val="인사자료총집계"/>
      <sheetName val="집계"/>
      <sheetName val="BOQ.vts"/>
      <sheetName val="설계예산서"/>
      <sheetName val="한일양산"/>
      <sheetName val="단위단가"/>
      <sheetName val="노무비"/>
      <sheetName val="화재 탐지 설비"/>
      <sheetName val="손익분석"/>
      <sheetName val="테이블"/>
      <sheetName val="인입관수량총괄"/>
      <sheetName val="산출근거"/>
      <sheetName val="내역서단가산출용"/>
      <sheetName val="Total"/>
      <sheetName val="설계내역서"/>
      <sheetName val="일위대가-1"/>
      <sheetName val="b_gunmul"/>
      <sheetName val="일반부표"/>
      <sheetName val="갑지"/>
      <sheetName val="영동(D)"/>
      <sheetName val="Xunit"/>
      <sheetName val="단가비교"/>
      <sheetName val="코드표"/>
      <sheetName val="내역서 "/>
      <sheetName val="역공종"/>
      <sheetName val="자재단가비교표"/>
      <sheetName val="전기"/>
      <sheetName val="기초일위대가"/>
      <sheetName val="식재일위대가"/>
      <sheetName val="단가대비표"/>
      <sheetName val="단위중량"/>
      <sheetName val="문학간접"/>
      <sheetName val="수안보-MBR1"/>
      <sheetName val="1.봉천근생"/>
      <sheetName val="건축"/>
      <sheetName val="CM 1"/>
      <sheetName val="ABUT수량-A1"/>
      <sheetName val="설비"/>
      <sheetName val="공정집계_국별"/>
      <sheetName val="간접(90)"/>
      <sheetName val="주요항목별"/>
      <sheetName val="공사개요"/>
      <sheetName val="중기조종사 단위단가"/>
      <sheetName val="2"/>
      <sheetName val="COL"/>
      <sheetName val="노임조서"/>
      <sheetName val="하조서"/>
      <sheetName val="단가표"/>
      <sheetName val="조명시설"/>
      <sheetName val="A LINE"/>
      <sheetName val="전기단가조사서"/>
      <sheetName val="일반수량총괄집계"/>
      <sheetName val="수토공단위당"/>
      <sheetName val="식재수량표"/>
      <sheetName val="도근좌표"/>
      <sheetName val="#2_일위대가목록"/>
      <sheetName val="우석문틀"/>
      <sheetName val="옥외외등집계표"/>
      <sheetName val="O＆P"/>
      <sheetName val="단가대비"/>
      <sheetName val="간접"/>
      <sheetName val="견적"/>
      <sheetName val="8-1"/>
      <sheetName val="VOR"/>
      <sheetName val="새공통(96임금인상기준)"/>
      <sheetName val="원가계산서(변경)"/>
      <sheetName val="차압계산"/>
      <sheetName val="내역서(총)"/>
      <sheetName val="작성방법"/>
      <sheetName val="일위대가목차"/>
      <sheetName val="일위대가(건축)"/>
      <sheetName val="콘크리트타설집계표"/>
      <sheetName val="투찰금액"/>
      <sheetName val="중기사용료산출근거"/>
      <sheetName val="기본단가표"/>
      <sheetName val="건축공사"/>
      <sheetName val="토공(1)"/>
      <sheetName val="차수공(1)"/>
      <sheetName val="WORK"/>
      <sheetName val="4.2유효폭의 계산"/>
      <sheetName val="사진첩"/>
      <sheetName val="준검 내역서"/>
      <sheetName val="백호우계수"/>
      <sheetName val="확약서"/>
      <sheetName val="첨부1"/>
      <sheetName val="gyun"/>
      <sheetName val="설계카드"/>
      <sheetName val="6.RJP이토처리시간"/>
      <sheetName val="7.RJP지층별제원"/>
      <sheetName val="SG"/>
      <sheetName val="총 원가계산"/>
      <sheetName val="물집"/>
      <sheetName val="입찰"/>
      <sheetName val="현경"/>
      <sheetName val="영흥TL(UP,DOWN)_"/>
      <sheetName val="철거 및 신설 노무비 산출내역"/>
      <sheetName val="난간벽단위"/>
      <sheetName val="신고조서"/>
      <sheetName val="매매"/>
      <sheetName val="신우"/>
      <sheetName val="투자효율분석"/>
      <sheetName val=" HIT-&gt;HMC 견적(3900)"/>
      <sheetName val="[개수정렬.xls]G____2000___2000____2"/>
      <sheetName val="[개수정렬.xls]G____2000___2000____3"/>
      <sheetName val="[개수정렬.xls]G____2000___2000____4"/>
      <sheetName val="[개수정렬.xls]G____2000___2000____5"/>
      <sheetName val="[개수정렬.xls]G:\작업2000\입찰2000\개수정렬"/>
      <sheetName val="[개수정렬.xls]G____2000___2000____6"/>
      <sheetName val="[개수정렬.xls]G____2000___2000____7"/>
      <sheetName val="[개수정렬.xls]G____2000___2000____8"/>
      <sheetName val="[개수정렬.xls]G____2000___2000____9"/>
      <sheetName val="우성교간선"/>
      <sheetName val="일위총괄"/>
      <sheetName val="산근9사전재해영향소요인력"/>
      <sheetName val="용수지거"/>
      <sheetName val="용수지선"/>
      <sheetName val="건축내역서"/>
      <sheetName val="2.1"/>
      <sheetName val="총물량"/>
      <sheetName val="결재갑지"/>
      <sheetName val="금융비용"/>
      <sheetName val="인구"/>
      <sheetName val="환경평가"/>
      <sheetName val="실행내역"/>
      <sheetName val="식재인부"/>
      <sheetName val="물가자료"/>
      <sheetName val=""/>
      <sheetName val="맨홀토공산출"/>
      <sheetName val="본사인상전"/>
      <sheetName val="단중표"/>
      <sheetName val="수량산출서"/>
      <sheetName val="C.배수관공"/>
      <sheetName val="평가데이터"/>
    </sheetNames>
    <sheetDataSet>
      <sheetData sheetId="0">
        <row r="1">
          <cell r="B1" t="str">
            <v>공종명</v>
          </cell>
        </row>
      </sheetData>
      <sheetData sheetId="1"/>
      <sheetData sheetId="2"/>
      <sheetData sheetId="3"/>
      <sheetData sheetId="4"/>
      <sheetData sheetId="5" refreshError="1"/>
      <sheetData sheetId="6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/>
      <sheetData sheetId="253"/>
      <sheetData sheetId="254"/>
      <sheetData sheetId="255"/>
      <sheetData sheetId="256" refreshError="1"/>
      <sheetData sheetId="257" refreshError="1"/>
      <sheetData sheetId="258"/>
      <sheetData sheetId="259"/>
      <sheetData sheetId="260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날개벽수량표"/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단가 (2)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포장공"/>
      <sheetName val="중기일위대가"/>
      <sheetName val="일위대가"/>
      <sheetName val="에너지요금"/>
      <sheetName val="방송(체육관)"/>
      <sheetName val="금액내역서"/>
      <sheetName val="구역화물"/>
      <sheetName val="APT"/>
      <sheetName val="일반교실"/>
      <sheetName val="G.R300경비"/>
      <sheetName val="예정(3)"/>
      <sheetName val="우,오수"/>
      <sheetName val="덕전리"/>
      <sheetName val="조명시설"/>
      <sheetName val="단위수량"/>
      <sheetName val="물가시세"/>
      <sheetName val="TOTAL_BOQ"/>
      <sheetName val="용소리교"/>
      <sheetName val="sw1"/>
      <sheetName val="연결임시"/>
      <sheetName val="DDD"/>
      <sheetName val="맨홀토공산출"/>
      <sheetName val="전선관"/>
      <sheetName val="조건표"/>
      <sheetName val="산근"/>
      <sheetName val="교육종류"/>
      <sheetName val="설계내역서"/>
      <sheetName val="파일의이용"/>
      <sheetName val="토사(PE)"/>
      <sheetName val="차액보증"/>
      <sheetName val="토공(우물통,기타) "/>
      <sheetName val="말뚝지지력산정"/>
      <sheetName val="교각(P1)수량"/>
      <sheetName val="DATE"/>
      <sheetName val="배수공"/>
      <sheetName val="골막이(야매)"/>
      <sheetName val="Sheet1"/>
      <sheetName val="ABUT수량-A1"/>
      <sheetName val="대로근거"/>
      <sheetName val="실행철강하도"/>
      <sheetName val="P_E이중관보호공800(터파기)"/>
      <sheetName val="P_E이중관보호공800"/>
      <sheetName val="Excel"/>
      <sheetName val="3BL공동구 수량"/>
      <sheetName val="빌딩 안내"/>
      <sheetName val="내역서1"/>
      <sheetName val="6동"/>
      <sheetName val="현장관리비"/>
      <sheetName val="TEST1"/>
      <sheetName val="총괄"/>
      <sheetName val="수량3"/>
      <sheetName val="내역"/>
      <sheetName val="2000년1차"/>
      <sheetName val="2공구산출내역"/>
      <sheetName val="식재가격"/>
      <sheetName val="식재총괄"/>
      <sheetName val="토목주소"/>
      <sheetName val="프랜트면허"/>
      <sheetName val="Sheet2"/>
      <sheetName val="cal"/>
      <sheetName val="계정"/>
      <sheetName val="천방교접속"/>
      <sheetName val="C-직노1"/>
      <sheetName val="포장수량"/>
      <sheetName val="내역서"/>
      <sheetName val="가도공"/>
      <sheetName val="아스팔트 포장총괄집계표"/>
      <sheetName val="2@ BOX"/>
      <sheetName val="구천"/>
      <sheetName val="input"/>
      <sheetName val="갑지"/>
      <sheetName val="집계표"/>
      <sheetName val="수량산출"/>
      <sheetName val="암거"/>
      <sheetName val="집수정"/>
      <sheetName val="본체"/>
      <sheetName val="교각1"/>
      <sheetName val="#REF"/>
      <sheetName val="신우"/>
      <sheetName val="품셈TABLE"/>
      <sheetName val="노무비계"/>
      <sheetName val="wall"/>
      <sheetName val="산출근거"/>
      <sheetName val="기계경비"/>
      <sheetName val="2000년 공정표"/>
      <sheetName val="공통가설공사"/>
      <sheetName val="6PILE  (돌출)"/>
      <sheetName val="SLAB"/>
      <sheetName val="슬래브"/>
      <sheetName val="1공구(입찰내역)"/>
      <sheetName val="2000전체분"/>
      <sheetName val="흥양2교토공집계표"/>
      <sheetName val="설계명세서"/>
      <sheetName val="예산명세서"/>
      <sheetName val="자료입력"/>
      <sheetName val="취수탑"/>
      <sheetName val="토목품셈"/>
      <sheetName val="공종"/>
      <sheetName val="수량집계"/>
      <sheetName val="단면검토"/>
      <sheetName val="설계조건"/>
      <sheetName val="대포2교접속"/>
      <sheetName val="우수공"/>
      <sheetName val="EP0618"/>
      <sheetName val="설비"/>
      <sheetName val="적용단가"/>
      <sheetName val="시중노임단가"/>
      <sheetName val="인건비 "/>
      <sheetName val="Total"/>
      <sheetName val="자재단가"/>
      <sheetName val="터파기및재료"/>
      <sheetName val="2001계약현황"/>
      <sheetName val="입찰안"/>
      <sheetName val="약품설비"/>
      <sheetName val="토공"/>
      <sheetName val="사통"/>
      <sheetName val="기계경비일람"/>
      <sheetName val="구조물철거타공정이월"/>
      <sheetName val="구조물공"/>
      <sheetName val="부대공"/>
      <sheetName val="설계설명서"/>
      <sheetName val="JUCKEYK"/>
      <sheetName val="동해title"/>
      <sheetName val="기초목"/>
      <sheetName val="일반문틀 설치"/>
      <sheetName val="샌딩 에폭시 도장"/>
      <sheetName val="스텐문틀설치"/>
      <sheetName val="CTEMCOST"/>
      <sheetName val="1호인버트수량"/>
      <sheetName val="2호맨홀공제수량"/>
      <sheetName val="주방환기"/>
      <sheetName val="열린교실"/>
      <sheetName val="현장식당(1)"/>
      <sheetName val="날개벽"/>
      <sheetName val="총괄표"/>
      <sheetName val="자재 집계표"/>
      <sheetName val="견적조건"/>
      <sheetName val="견"/>
      <sheetName val="내역서(증축)"/>
      <sheetName val="관급"/>
      <sheetName val="골조시행"/>
      <sheetName val="기계경비목록"/>
      <sheetName val="unitpric"/>
      <sheetName val="noyim"/>
      <sheetName val="부대공자재집계표"/>
      <sheetName val="단면"/>
      <sheetName val="시험비"/>
      <sheetName val="일위대가목록"/>
      <sheetName val="9811"/>
      <sheetName val="중로근거"/>
      <sheetName val="수량BOQ"/>
      <sheetName val="일위대가목차"/>
      <sheetName val="자재비"/>
      <sheetName val="개요"/>
      <sheetName val="참고자료"/>
      <sheetName val="대장"/>
      <sheetName val="기술자관리"/>
      <sheetName val="공동업체"/>
      <sheetName val="공사진행현황"/>
      <sheetName val="하도계약"/>
      <sheetName val="보증 및 분담"/>
      <sheetName val="원가계산"/>
      <sheetName val="DNT OSBL"/>
      <sheetName val="1.설계조건"/>
      <sheetName val="내역(한신APT)"/>
      <sheetName val="기초자료입력"/>
      <sheetName val="원가계산서"/>
      <sheetName val="배관(TDI ISBL)"/>
      <sheetName val="01"/>
      <sheetName val="단가일람"/>
      <sheetName val="시화점실행"/>
      <sheetName val="토공총괄표"/>
      <sheetName val="입찰보고"/>
      <sheetName val="금광1터널"/>
      <sheetName val="실행간접비용"/>
      <sheetName val="교사기준면적(초등)"/>
      <sheetName val="온도 데이터"/>
      <sheetName val="INPUT(덕도방향-시점)"/>
      <sheetName val="설계기준 및 하중계산"/>
      <sheetName val="상 부"/>
      <sheetName val="Sheet17"/>
      <sheetName val="MOTOR"/>
      <sheetName val="횡배위치"/>
      <sheetName val="단면 (2)"/>
      <sheetName val="측구공"/>
      <sheetName val="tggwan(mac)"/>
      <sheetName val="1.취수장"/>
      <sheetName val="일위"/>
      <sheetName val="세원견적서"/>
      <sheetName val="기초산출"/>
      <sheetName val="H-pile(298x299)"/>
      <sheetName val="H-pile(250x250)"/>
      <sheetName val="Preface"/>
      <sheetName val="Source"/>
      <sheetName val="을"/>
      <sheetName val="직공비"/>
      <sheetName val="유효성검사"/>
      <sheetName val="노임단가"/>
      <sheetName val="1,2공구원가계산서"/>
      <sheetName val="1공구산출내역서"/>
      <sheetName val="일위대가(가설)"/>
      <sheetName val="직노"/>
      <sheetName val="우수"/>
      <sheetName val="내역서적용수량"/>
      <sheetName val="배수통관(좌)"/>
      <sheetName val="평택분"/>
      <sheetName val="9509"/>
      <sheetName val="접속도로1"/>
      <sheetName val="시설일위"/>
      <sheetName val="공량산출서"/>
      <sheetName val="재료"/>
      <sheetName val="원형맨홀수량"/>
      <sheetName val="제진기"/>
      <sheetName val="조도계산"/>
      <sheetName val="CC16-내역서"/>
      <sheetName val="상반기손익차2총괄"/>
      <sheetName val="96.12"/>
      <sheetName val="부대tu"/>
      <sheetName val="PIPE내역(FCN)"/>
      <sheetName val="4.본실행통합내역서"/>
      <sheetName val="1호토공"/>
      <sheetName val="1.설계기준"/>
      <sheetName val="6호기"/>
      <sheetName val="현장경상비"/>
      <sheetName val="데리네이타현황"/>
      <sheetName val="단가산출서"/>
      <sheetName val="절대건들지마시오"/>
      <sheetName val="252K444"/>
      <sheetName val="하도급품의서(갑지)"/>
      <sheetName val="01.가성울타리공사원가"/>
      <sheetName val="01.가설울타리공사내역서"/>
      <sheetName val="02.토공사원가"/>
      <sheetName val="02.토공사내역서"/>
      <sheetName val="03.설비공사원가"/>
      <sheetName val="03.설비공사내역서"/>
      <sheetName val="04.전기공사원가"/>
      <sheetName val="04.전기공사내역서"/>
      <sheetName val="05.창호공사원가"/>
      <sheetName val="05.창호공사내역서"/>
      <sheetName val="06.석공사원가"/>
      <sheetName val="06.석공사내역서"/>
      <sheetName val="07.외벽단열재 설치공사원가"/>
      <sheetName val="07.외벽단열재 설치공사내역서"/>
      <sheetName val="08.습식공사원가"/>
      <sheetName val="08.습식공사내역서"/>
      <sheetName val="09.철골공사원가"/>
      <sheetName val="09.철골공사내역서"/>
      <sheetName val="10.외단열토탈시스템공사원가"/>
      <sheetName val="10.외단열토탈시스템공사내역서"/>
      <sheetName val="11.금속공사원가"/>
      <sheetName val="11.금속공사내역서"/>
      <sheetName val="12.수장공사원가"/>
      <sheetName val="12.수장공사내역서"/>
      <sheetName val="13.유리공사원가"/>
      <sheetName val="13.유리공사내역서"/>
      <sheetName val="14.도장공사원가"/>
      <sheetName val="14.도장공사내역서"/>
      <sheetName val="15.조경공사원가"/>
      <sheetName val="15.조경공사내역서"/>
      <sheetName val="16.전열교환기공사원가"/>
      <sheetName val="16.전열교환기공사내역서"/>
      <sheetName val="17.철근콘크리트공사원가"/>
      <sheetName val="17.철근콘크리트공사내역서"/>
      <sheetName val="단중표"/>
      <sheetName val="수로단위수량"/>
      <sheetName val="조명일위"/>
      <sheetName val="기초일위"/>
      <sheetName val="인부신상자료"/>
      <sheetName val="교각계산"/>
      <sheetName val="EQT-ESTN"/>
      <sheetName val="순성토"/>
      <sheetName val="로라게이트 문틀설치"/>
      <sheetName val="기성내역"/>
      <sheetName val="3연box"/>
      <sheetName val="단 box"/>
      <sheetName val="수안보-MBR1"/>
      <sheetName val="3.하중산정4.지지력"/>
      <sheetName val="노임"/>
      <sheetName val="수량산출(1)"/>
      <sheetName val="노무비단가"/>
      <sheetName val="I一般比"/>
      <sheetName val="다곡2교"/>
      <sheetName val="금액"/>
      <sheetName val="본댐설계"/>
      <sheetName val="별표 "/>
      <sheetName val="설계명세"/>
      <sheetName val="2-1.실별부하계산"/>
      <sheetName val="단가"/>
      <sheetName val="Option"/>
      <sheetName val="(10) 단가산출결과"/>
      <sheetName val="기계공사"/>
      <sheetName val="단위집계표"/>
      <sheetName val="RangeObject"/>
      <sheetName val="건축"/>
      <sheetName val="계수시트"/>
      <sheetName val="DATA 입력란"/>
      <sheetName val="1. 설계조건 2.단면가정 3. 하중계산"/>
      <sheetName val="오억미만"/>
      <sheetName val="ENE-CAL 1"/>
      <sheetName val="단양 00 아파트-세부내역"/>
      <sheetName val="견적대비 견적서"/>
      <sheetName val="손익분석"/>
      <sheetName val="보차도경계석"/>
      <sheetName val="경산"/>
      <sheetName val="Sheet1 (2)"/>
      <sheetName val="TIE-IN"/>
      <sheetName val="P_E이중관보호공800(터파기)1"/>
      <sheetName val="P_E이중관보호공8001"/>
      <sheetName val="단가_(2)"/>
      <sheetName val="G_R300경비"/>
      <sheetName val="토공(우물통,기타)_"/>
      <sheetName val="3BL공동구_수량"/>
      <sheetName val="빌딩_안내"/>
      <sheetName val="장비비"/>
      <sheetName val="대비"/>
      <sheetName val="CODE"/>
      <sheetName val="기본설계기준"/>
      <sheetName val="직재"/>
      <sheetName val="DATA"/>
      <sheetName val="마감사양"/>
      <sheetName val="구간별"/>
      <sheetName val="마산방향철근집계"/>
      <sheetName val="진주방향"/>
      <sheetName val="마산방향"/>
      <sheetName val="약품공급2"/>
      <sheetName val="단면가정"/>
      <sheetName val="우배수"/>
      <sheetName val="제직재"/>
      <sheetName val="설직재-1"/>
      <sheetName val="제-노임"/>
      <sheetName val="기둥(원형)"/>
      <sheetName val="설계예시"/>
      <sheetName val="대창(함평)"/>
      <sheetName val="대창(장성)"/>
      <sheetName val="대창(함평)-창열"/>
      <sheetName val="WORK"/>
      <sheetName val="횡배수관토공수량"/>
      <sheetName val="표층포설및다짐"/>
      <sheetName val="부재력정리"/>
      <sheetName val="2층LOAD"/>
      <sheetName val="공조기설계(게파트)"/>
      <sheetName val="98수문일위"/>
      <sheetName val="합천내역"/>
      <sheetName val="DI-ESTI"/>
      <sheetName val="일반수량"/>
      <sheetName val="철집"/>
      <sheetName val="간지"/>
      <sheetName val="설계산출표지"/>
      <sheetName val="조달청적격심사"/>
      <sheetName val="COVER"/>
      <sheetName val="부분별자중"/>
      <sheetName val="구룡간선입력"/>
      <sheetName val="이자율"/>
      <sheetName val="데이타"/>
      <sheetName val="일위대가표"/>
      <sheetName val="연부97-1"/>
      <sheetName val="배수내역"/>
      <sheetName val="설계변경 내역서"/>
      <sheetName val="인사자료총집계"/>
      <sheetName val="금호"/>
      <sheetName val="신당동집계표"/>
      <sheetName val="수주추정"/>
      <sheetName val="노임이"/>
      <sheetName val="투찰금액"/>
      <sheetName val="밸브설치"/>
      <sheetName val="INDEX"/>
      <sheetName val="증감내역서"/>
      <sheetName val="일계표"/>
      <sheetName val="1.2.1 마루높이결정"/>
      <sheetName val="운동장 (2)"/>
      <sheetName val="우각부검토"/>
      <sheetName val="7.전산해석결과"/>
      <sheetName val="4.하중"/>
      <sheetName val="TYPE-A"/>
      <sheetName val="최적단면"/>
      <sheetName val="DONGIA"/>
      <sheetName val="Requirement(Work Crew)"/>
      <sheetName val="내역서01"/>
      <sheetName val="총괄내역서"/>
      <sheetName val="터파기연장산출"/>
      <sheetName val="가격조사서"/>
      <sheetName val="납부서"/>
      <sheetName val="난간벽단위"/>
      <sheetName val="깨기"/>
      <sheetName val="9월"/>
      <sheetName val="04년4월"/>
      <sheetName val="04년3월"/>
      <sheetName val="04년5월"/>
      <sheetName val="04년2월"/>
      <sheetName val="04년1월"/>
      <sheetName val="03년12월"/>
      <sheetName val="10월"/>
      <sheetName val="11월"/>
      <sheetName val="6월"/>
      <sheetName val="7월"/>
      <sheetName val="8월"/>
      <sheetName val="양수장내역"/>
      <sheetName val="양수장"/>
      <sheetName val="도기류"/>
      <sheetName val="구간별관경"/>
      <sheetName val="단가산출서(기계)"/>
      <sheetName val="변수표"/>
      <sheetName val="N賃率-職"/>
      <sheetName val="MAT"/>
      <sheetName val="유림골조"/>
      <sheetName val="일위대가(당초)"/>
      <sheetName val="중기조종사 단위단가"/>
      <sheetName val="맨홀수량산출(A-LINE)"/>
      <sheetName val="(5)"/>
      <sheetName val="잡철물"/>
      <sheetName val="경비"/>
      <sheetName val="인건-측정"/>
      <sheetName val="무산소조"/>
      <sheetName val="인건비"/>
      <sheetName val="45,46"/>
      <sheetName val="맨홀수량산출"/>
      <sheetName val="식재인부"/>
      <sheetName val="단가표"/>
      <sheetName val="갑지(추정)"/>
      <sheetName val="내역서1999.8최종"/>
      <sheetName val="전기"/>
      <sheetName val="FRP PIPING 일위대가"/>
      <sheetName val="개산공사비"/>
      <sheetName val="기안"/>
      <sheetName val="표지"/>
      <sheetName val="SG"/>
      <sheetName val="단가조사"/>
      <sheetName val="EJ"/>
      <sheetName val="진천방향"/>
      <sheetName val="연습"/>
      <sheetName val="관로부문"/>
      <sheetName val="정렬"/>
      <sheetName val="물량표"/>
      <sheetName val="기계내역서"/>
      <sheetName val="철근량"/>
      <sheetName val="b_balju"/>
      <sheetName val="견적서"/>
      <sheetName val="관로토공"/>
      <sheetName val="퍼스트"/>
      <sheetName val="원가계산서구조조정"/>
      <sheetName val="sub"/>
      <sheetName val="설계내역2"/>
      <sheetName val="위치조서"/>
      <sheetName val="토목"/>
      <sheetName val="골조"/>
      <sheetName val="Macro1"/>
      <sheetName val="기계실냉난방"/>
      <sheetName val="단가조사-2"/>
      <sheetName val="일반공사"/>
      <sheetName val="시트식(건들지마시오)"/>
      <sheetName val="8.PILE  (돌출)"/>
      <sheetName val="설계내역"/>
      <sheetName val="건축공사"/>
      <sheetName val="간접"/>
      <sheetName val="C3"/>
      <sheetName val="참조"/>
      <sheetName val="월말"/>
      <sheetName val=""/>
      <sheetName val="Sheet4"/>
      <sheetName val="목차"/>
      <sheetName val="1차 내역서"/>
      <sheetName val="관접합및부설"/>
      <sheetName val="J直材4"/>
      <sheetName val="ilch"/>
      <sheetName val="Sikje_ingun"/>
      <sheetName val="TREE_D"/>
      <sheetName val="2000"/>
      <sheetName val="찍기"/>
      <sheetName val="단가조사서"/>
      <sheetName val="106C0300"/>
      <sheetName val="교통대책내역"/>
      <sheetName val="도급내역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/>
      <sheetData sheetId="342"/>
      <sheetData sheetId="343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예산서"/>
      <sheetName val="#1_공사비총괄표"/>
      <sheetName val="1변전소-원가"/>
      <sheetName val="2변전소-원가"/>
      <sheetName val="3변전소-원가"/>
      <sheetName val="#1-공종별집계표1"/>
      <sheetName val="#1-공종별집계표2"/>
      <sheetName val="#1_내역서"/>
      <sheetName val="#1_TR기초내역"/>
      <sheetName val="#1_발전기기초내역"/>
      <sheetName val="TR기초내역-할증NO!"/>
      <sheetName val="발전기기초내역-할증NO!"/>
      <sheetName val="#1_일위대가목록"/>
      <sheetName val="#1_일위대가"/>
      <sheetName val="별표총괄-1"/>
      <sheetName val="#2-공종별집계표1"/>
      <sheetName val="#2-공종별집계표2"/>
      <sheetName val="#2_내역서"/>
      <sheetName val="#3-공종별집계표1"/>
      <sheetName val="#3-공종별집계표2"/>
      <sheetName val="#3_내역서"/>
      <sheetName val="#1_단가조사표"/>
      <sheetName val="#2_단가조사표"/>
      <sheetName val="#3_단가조사표"/>
      <sheetName val="중기부표-1"/>
      <sheetName val="중기계산-1"/>
      <sheetName val="#2_일위대가목록"/>
      <sheetName val="#2_일위대가"/>
      <sheetName val="#3_일위대가목록"/>
      <sheetName val="#3_일위대가"/>
      <sheetName val="별표총괄-2"/>
      <sheetName val="별표총괄-3"/>
      <sheetName val="중기부표-2"/>
      <sheetName val="중기계산-2"/>
      <sheetName val="중기부표-3"/>
      <sheetName val="중기계산-3"/>
      <sheetName val="#2_공사비총괄표"/>
      <sheetName val="#3_공사비총괄표"/>
      <sheetName val="단위단가"/>
      <sheetName val="일위대가 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>
        <row r="4">
          <cell r="B4" t="str">
            <v>91BA0010</v>
          </cell>
          <cell r="C4" t="str">
            <v>품셈-1</v>
          </cell>
          <cell r="D4" t="str">
            <v>규준틀설치</v>
          </cell>
          <cell r="E4" t="str">
            <v>귀</v>
          </cell>
          <cell r="F4" t="str">
            <v>개소</v>
          </cell>
          <cell r="G4">
            <v>3464</v>
          </cell>
          <cell r="H4">
            <v>33514</v>
          </cell>
          <cell r="I4">
            <v>0</v>
          </cell>
          <cell r="J4">
            <v>36978</v>
          </cell>
        </row>
        <row r="5">
          <cell r="B5" t="str">
            <v>91BA0020</v>
          </cell>
          <cell r="C5" t="str">
            <v>품셈-2</v>
          </cell>
          <cell r="D5" t="str">
            <v>규준틀설치</v>
          </cell>
          <cell r="E5" t="str">
            <v>평</v>
          </cell>
          <cell r="F5" t="str">
            <v>개소</v>
          </cell>
          <cell r="G5">
            <v>2199</v>
          </cell>
          <cell r="H5">
            <v>19334</v>
          </cell>
          <cell r="I5">
            <v>0</v>
          </cell>
          <cell r="J5">
            <v>21533</v>
          </cell>
        </row>
        <row r="6">
          <cell r="B6" t="str">
            <v>91BB0010</v>
          </cell>
          <cell r="C6" t="str">
            <v>품셈-3</v>
          </cell>
          <cell r="D6" t="str">
            <v>내부수평비계</v>
          </cell>
          <cell r="E6" t="str">
            <v>3개월</v>
          </cell>
          <cell r="F6" t="str">
            <v>M2</v>
          </cell>
          <cell r="G6">
            <v>1216</v>
          </cell>
          <cell r="H6">
            <v>3968</v>
          </cell>
          <cell r="I6">
            <v>0</v>
          </cell>
          <cell r="J6">
            <v>5184</v>
          </cell>
        </row>
        <row r="7">
          <cell r="B7" t="str">
            <v>91BC0010</v>
          </cell>
          <cell r="C7" t="str">
            <v>품셈-4</v>
          </cell>
          <cell r="D7" t="str">
            <v>강관동바리</v>
          </cell>
          <cell r="E7" t="str">
            <v>3개월,4.2M이하</v>
          </cell>
          <cell r="F7" t="str">
            <v>M2</v>
          </cell>
          <cell r="G7">
            <v>717</v>
          </cell>
          <cell r="H7">
            <v>3146</v>
          </cell>
          <cell r="I7">
            <v>0</v>
          </cell>
          <cell r="J7">
            <v>3863</v>
          </cell>
        </row>
        <row r="8">
          <cell r="B8" t="str">
            <v>91BG0010</v>
          </cell>
          <cell r="C8" t="str">
            <v>품셈-5</v>
          </cell>
          <cell r="D8" t="str">
            <v>강관쌍줄비계</v>
          </cell>
          <cell r="E8" t="str">
            <v>30M이하.3개월</v>
          </cell>
          <cell r="F8" t="str">
            <v>M2</v>
          </cell>
          <cell r="G8">
            <v>980</v>
          </cell>
          <cell r="H8">
            <v>6614</v>
          </cell>
          <cell r="I8">
            <v>0</v>
          </cell>
          <cell r="J8">
            <v>7594</v>
          </cell>
        </row>
        <row r="9">
          <cell r="B9" t="str">
            <v>91BI0010</v>
          </cell>
          <cell r="C9" t="str">
            <v>품셈-6</v>
          </cell>
          <cell r="D9" t="str">
            <v>강관비계다리</v>
          </cell>
          <cell r="E9" t="str">
            <v>H=30이하.3개월</v>
          </cell>
          <cell r="F9" t="str">
            <v>M2</v>
          </cell>
          <cell r="G9">
            <v>6273</v>
          </cell>
          <cell r="H9">
            <v>18058</v>
          </cell>
          <cell r="I9">
            <v>0</v>
          </cell>
          <cell r="J9">
            <v>24331</v>
          </cell>
        </row>
        <row r="10">
          <cell r="B10" t="str">
            <v>91BM0030</v>
          </cell>
          <cell r="C10" t="str">
            <v>품셈-7</v>
          </cell>
          <cell r="D10" t="str">
            <v>먹 메 김</v>
          </cell>
          <cell r="E10" t="str">
            <v>학교,공장</v>
          </cell>
          <cell r="F10" t="str">
            <v>M2</v>
          </cell>
          <cell r="G10">
            <v>0</v>
          </cell>
          <cell r="H10">
            <v>1955</v>
          </cell>
          <cell r="I10">
            <v>0</v>
          </cell>
          <cell r="J10">
            <v>1955</v>
          </cell>
        </row>
        <row r="11">
          <cell r="B11" t="str">
            <v>91BN0030</v>
          </cell>
          <cell r="C11" t="str">
            <v>품셈-8</v>
          </cell>
          <cell r="D11" t="str">
            <v>콘크리트보양</v>
          </cell>
          <cell r="E11" t="str">
            <v>살수</v>
          </cell>
          <cell r="F11" t="str">
            <v>M2</v>
          </cell>
          <cell r="G11">
            <v>0</v>
          </cell>
          <cell r="H11">
            <v>137</v>
          </cell>
          <cell r="I11">
            <v>0</v>
          </cell>
          <cell r="J11">
            <v>137</v>
          </cell>
        </row>
        <row r="12">
          <cell r="B12" t="str">
            <v>91BN0040</v>
          </cell>
          <cell r="C12" t="str">
            <v>품셈-9</v>
          </cell>
          <cell r="D12" t="str">
            <v>타일및석재면보양</v>
          </cell>
          <cell r="E12" t="str">
            <v>톱밥</v>
          </cell>
          <cell r="F12" t="str">
            <v>M2</v>
          </cell>
          <cell r="G12">
            <v>1650</v>
          </cell>
          <cell r="H12">
            <v>68</v>
          </cell>
          <cell r="I12">
            <v>0</v>
          </cell>
          <cell r="J12">
            <v>1718</v>
          </cell>
        </row>
        <row r="13">
          <cell r="B13" t="str">
            <v>91BO0010</v>
          </cell>
          <cell r="C13" t="str">
            <v>품셈-10</v>
          </cell>
          <cell r="D13" t="str">
            <v>현장정리</v>
          </cell>
          <cell r="E13" t="str">
            <v>RC조</v>
          </cell>
          <cell r="F13" t="str">
            <v>M2</v>
          </cell>
          <cell r="G13">
            <v>0</v>
          </cell>
          <cell r="H13">
            <v>5154</v>
          </cell>
          <cell r="I13">
            <v>0</v>
          </cell>
          <cell r="J13">
            <v>5154</v>
          </cell>
        </row>
        <row r="14">
          <cell r="B14" t="str">
            <v>91CA0141</v>
          </cell>
          <cell r="C14" t="str">
            <v>품셈-11</v>
          </cell>
          <cell r="D14" t="str">
            <v>토사터파기</v>
          </cell>
          <cell r="E14" t="str">
            <v/>
          </cell>
          <cell r="F14" t="str">
            <v>M3</v>
          </cell>
          <cell r="G14">
            <v>185</v>
          </cell>
          <cell r="H14">
            <v>490</v>
          </cell>
          <cell r="I14">
            <v>476</v>
          </cell>
          <cell r="J14">
            <v>1151</v>
          </cell>
        </row>
        <row r="15">
          <cell r="B15" t="str">
            <v>91CA0142</v>
          </cell>
          <cell r="C15" t="str">
            <v>품셈-12</v>
          </cell>
          <cell r="D15" t="str">
            <v>되메우고다짐</v>
          </cell>
          <cell r="E15" t="str">
            <v/>
          </cell>
          <cell r="F15" t="str">
            <v>M3</v>
          </cell>
          <cell r="G15">
            <v>156</v>
          </cell>
          <cell r="H15">
            <v>3128</v>
          </cell>
          <cell r="I15">
            <v>270</v>
          </cell>
          <cell r="J15">
            <v>3554</v>
          </cell>
        </row>
        <row r="16">
          <cell r="B16" t="str">
            <v>91CA0143</v>
          </cell>
          <cell r="C16" t="str">
            <v>품셈-13</v>
          </cell>
          <cell r="D16" t="str">
            <v>잔토처리</v>
          </cell>
          <cell r="E16" t="str">
            <v/>
          </cell>
          <cell r="F16" t="str">
            <v>M3</v>
          </cell>
          <cell r="G16">
            <v>802</v>
          </cell>
          <cell r="H16">
            <v>577</v>
          </cell>
          <cell r="I16">
            <v>781</v>
          </cell>
          <cell r="J16">
            <v>2160</v>
          </cell>
        </row>
        <row r="17">
          <cell r="B17" t="str">
            <v>91CE0030</v>
          </cell>
          <cell r="C17" t="str">
            <v>품셈-14</v>
          </cell>
          <cell r="D17" t="str">
            <v>PE필름깔기</v>
          </cell>
          <cell r="E17" t="str">
            <v>바닥0.03MM*2겹</v>
          </cell>
          <cell r="F17" t="str">
            <v>M2</v>
          </cell>
          <cell r="G17">
            <v>202</v>
          </cell>
          <cell r="H17">
            <v>343</v>
          </cell>
          <cell r="I17">
            <v>0</v>
          </cell>
          <cell r="J17">
            <v>545</v>
          </cell>
        </row>
        <row r="18">
          <cell r="B18" t="str">
            <v>91CF0031</v>
          </cell>
          <cell r="C18" t="str">
            <v>품셈-15</v>
          </cell>
          <cell r="D18" t="str">
            <v>PHC PILE 항타</v>
          </cell>
          <cell r="E18" t="str">
            <v>Φ350 L:13M</v>
          </cell>
          <cell r="F18" t="str">
            <v>본</v>
          </cell>
          <cell r="G18">
            <v>19606</v>
          </cell>
          <cell r="H18">
            <v>96120</v>
          </cell>
          <cell r="I18">
            <v>38494</v>
          </cell>
          <cell r="J18">
            <v>154220</v>
          </cell>
        </row>
        <row r="19">
          <cell r="B19" t="str">
            <v>91CF0032</v>
          </cell>
          <cell r="C19" t="str">
            <v>품셈-16</v>
          </cell>
          <cell r="D19" t="str">
            <v>PHC PILE 소운반</v>
          </cell>
          <cell r="E19" t="str">
            <v>Φ350 L:13M</v>
          </cell>
          <cell r="F19" t="str">
            <v>본</v>
          </cell>
          <cell r="G19">
            <v>1123</v>
          </cell>
          <cell r="H19">
            <v>15378</v>
          </cell>
          <cell r="I19">
            <v>7098</v>
          </cell>
          <cell r="J19">
            <v>23599</v>
          </cell>
        </row>
        <row r="20">
          <cell r="B20" t="str">
            <v>91CI0020</v>
          </cell>
          <cell r="C20" t="str">
            <v>품셈-17</v>
          </cell>
          <cell r="D20" t="str">
            <v>PILE 두부정리</v>
          </cell>
          <cell r="E20" t="str">
            <v>ø350</v>
          </cell>
          <cell r="F20" t="str">
            <v>개소</v>
          </cell>
          <cell r="G20">
            <v>390</v>
          </cell>
          <cell r="H20">
            <v>7780</v>
          </cell>
          <cell r="I20">
            <v>499</v>
          </cell>
          <cell r="J20">
            <v>8669</v>
          </cell>
        </row>
        <row r="21">
          <cell r="B21" t="str">
            <v>91DA0030</v>
          </cell>
          <cell r="C21" t="str">
            <v>품셈-18</v>
          </cell>
          <cell r="D21" t="str">
            <v>펌프카붐타설</v>
          </cell>
          <cell r="E21" t="str">
            <v>철근,100M3 이상</v>
          </cell>
          <cell r="F21" t="str">
            <v>M3</v>
          </cell>
          <cell r="G21">
            <v>515</v>
          </cell>
          <cell r="H21">
            <v>6522</v>
          </cell>
          <cell r="I21">
            <v>4028</v>
          </cell>
          <cell r="J21">
            <v>11065</v>
          </cell>
        </row>
        <row r="22">
          <cell r="B22" t="str">
            <v>91DA0060</v>
          </cell>
          <cell r="C22" t="str">
            <v>품셈-19</v>
          </cell>
          <cell r="D22" t="str">
            <v>펌프카붐타설</v>
          </cell>
          <cell r="E22" t="str">
            <v>무근,100M3 이상</v>
          </cell>
          <cell r="F22" t="str">
            <v>M3</v>
          </cell>
          <cell r="G22">
            <v>463</v>
          </cell>
          <cell r="H22">
            <v>5511</v>
          </cell>
          <cell r="I22">
            <v>3622</v>
          </cell>
          <cell r="J22">
            <v>9596</v>
          </cell>
        </row>
        <row r="23">
          <cell r="B23" t="str">
            <v>91DD0020</v>
          </cell>
          <cell r="C23" t="str">
            <v>품셈-20</v>
          </cell>
          <cell r="D23" t="str">
            <v>콘크리트</v>
          </cell>
          <cell r="E23" t="str">
            <v>1:3:6</v>
          </cell>
          <cell r="F23" t="str">
            <v>M3</v>
          </cell>
          <cell r="G23">
            <v>0</v>
          </cell>
          <cell r="H23">
            <v>86976</v>
          </cell>
          <cell r="I23">
            <v>0</v>
          </cell>
          <cell r="J23">
            <v>86976</v>
          </cell>
        </row>
        <row r="24">
          <cell r="B24" t="str">
            <v>91DE0030</v>
          </cell>
          <cell r="C24" t="str">
            <v>품셈-21</v>
          </cell>
          <cell r="D24" t="str">
            <v>합판거푸집</v>
          </cell>
          <cell r="E24" t="str">
            <v>3회</v>
          </cell>
          <cell r="F24" t="str">
            <v>M2</v>
          </cell>
          <cell r="G24">
            <v>3755</v>
          </cell>
          <cell r="H24">
            <v>12713</v>
          </cell>
          <cell r="I24">
            <v>0</v>
          </cell>
          <cell r="J24">
            <v>16468</v>
          </cell>
        </row>
        <row r="25">
          <cell r="B25" t="str">
            <v>91DE0040</v>
          </cell>
          <cell r="C25" t="str">
            <v>품셈-22</v>
          </cell>
          <cell r="D25" t="str">
            <v>합판거푸집</v>
          </cell>
          <cell r="E25" t="str">
            <v>4회</v>
          </cell>
          <cell r="F25" t="str">
            <v>M2</v>
          </cell>
          <cell r="G25">
            <v>3266</v>
          </cell>
          <cell r="H25">
            <v>10813</v>
          </cell>
          <cell r="I25">
            <v>0</v>
          </cell>
          <cell r="J25">
            <v>14079</v>
          </cell>
        </row>
        <row r="26">
          <cell r="B26" t="str">
            <v>91DF0020</v>
          </cell>
          <cell r="C26" t="str">
            <v>품셈-23</v>
          </cell>
          <cell r="D26" t="str">
            <v>철근가공조립</v>
          </cell>
          <cell r="E26" t="str">
            <v>보통</v>
          </cell>
          <cell r="F26" t="str">
            <v>TON</v>
          </cell>
          <cell r="G26">
            <v>10245</v>
          </cell>
          <cell r="H26">
            <v>317298</v>
          </cell>
          <cell r="I26">
            <v>0</v>
          </cell>
          <cell r="J26">
            <v>327543</v>
          </cell>
        </row>
        <row r="27">
          <cell r="B27" t="str">
            <v>91EK0050</v>
          </cell>
          <cell r="C27" t="str">
            <v>품셈-24</v>
          </cell>
          <cell r="D27" t="str">
            <v>그라우팅몰탈</v>
          </cell>
          <cell r="E27" t="str">
            <v/>
          </cell>
          <cell r="F27" t="str">
            <v>M3</v>
          </cell>
          <cell r="G27">
            <v>1100000</v>
          </cell>
          <cell r="H27">
            <v>68720</v>
          </cell>
          <cell r="I27">
            <v>0</v>
          </cell>
          <cell r="J27">
            <v>1168720</v>
          </cell>
        </row>
        <row r="28">
          <cell r="B28" t="str">
            <v>91FA0010</v>
          </cell>
          <cell r="C28" t="str">
            <v>품셈-25</v>
          </cell>
          <cell r="D28" t="str">
            <v>시멘트벽돌쌓기</v>
          </cell>
          <cell r="E28" t="str">
            <v>0.5B</v>
          </cell>
          <cell r="F28" t="str">
            <v>천매</v>
          </cell>
          <cell r="G28">
            <v>0</v>
          </cell>
          <cell r="H28">
            <v>147292</v>
          </cell>
          <cell r="I28">
            <v>0</v>
          </cell>
          <cell r="J28">
            <v>147292</v>
          </cell>
        </row>
        <row r="29">
          <cell r="B29" t="str">
            <v>91FA0020</v>
          </cell>
          <cell r="C29" t="str">
            <v>품셈-26</v>
          </cell>
          <cell r="D29" t="str">
            <v>시멘트벽돌쌓기</v>
          </cell>
          <cell r="E29" t="str">
            <v>1.0B</v>
          </cell>
          <cell r="F29" t="str">
            <v>천매</v>
          </cell>
          <cell r="G29">
            <v>0</v>
          </cell>
          <cell r="H29">
            <v>135011</v>
          </cell>
          <cell r="I29">
            <v>0</v>
          </cell>
          <cell r="J29">
            <v>135011</v>
          </cell>
        </row>
        <row r="30">
          <cell r="B30" t="str">
            <v>91FA0030</v>
          </cell>
          <cell r="C30" t="str">
            <v>품셈-27</v>
          </cell>
          <cell r="D30" t="str">
            <v>시멘트벽돌쌓기</v>
          </cell>
          <cell r="E30" t="str">
            <v>0.5B,공간</v>
          </cell>
          <cell r="F30" t="str">
            <v>천매</v>
          </cell>
          <cell r="G30">
            <v>0</v>
          </cell>
          <cell r="H30">
            <v>158886</v>
          </cell>
          <cell r="I30">
            <v>0</v>
          </cell>
          <cell r="J30">
            <v>158886</v>
          </cell>
        </row>
        <row r="31">
          <cell r="B31" t="str">
            <v>91FE0010</v>
          </cell>
          <cell r="C31" t="str">
            <v>품셈-28</v>
          </cell>
          <cell r="D31" t="str">
            <v>벽돌소운반</v>
          </cell>
          <cell r="E31" t="str">
            <v>1층</v>
          </cell>
          <cell r="F31" t="str">
            <v>천매</v>
          </cell>
          <cell r="G31">
            <v>0</v>
          </cell>
          <cell r="H31">
            <v>17180</v>
          </cell>
          <cell r="I31">
            <v>0</v>
          </cell>
          <cell r="J31">
            <v>17180</v>
          </cell>
        </row>
        <row r="32">
          <cell r="B32" t="str">
            <v>91FE0020</v>
          </cell>
          <cell r="C32" t="str">
            <v>품셈-29</v>
          </cell>
          <cell r="D32" t="str">
            <v>벽돌소운반</v>
          </cell>
          <cell r="E32" t="str">
            <v>2층</v>
          </cell>
          <cell r="F32" t="str">
            <v>천매</v>
          </cell>
          <cell r="G32">
            <v>0</v>
          </cell>
          <cell r="H32">
            <v>20616</v>
          </cell>
          <cell r="I32">
            <v>0</v>
          </cell>
          <cell r="J32">
            <v>20616</v>
          </cell>
        </row>
        <row r="33">
          <cell r="B33" t="str">
            <v>91FE0030</v>
          </cell>
          <cell r="C33" t="str">
            <v>품셈-30</v>
          </cell>
          <cell r="D33" t="str">
            <v>벽돌소운반</v>
          </cell>
          <cell r="E33" t="str">
            <v>3층</v>
          </cell>
          <cell r="F33" t="str">
            <v>천매</v>
          </cell>
          <cell r="G33">
            <v>0</v>
          </cell>
          <cell r="H33">
            <v>27488</v>
          </cell>
          <cell r="I33">
            <v>0</v>
          </cell>
          <cell r="J33">
            <v>27488</v>
          </cell>
        </row>
        <row r="34">
          <cell r="B34" t="str">
            <v>91FM0010</v>
          </cell>
          <cell r="C34" t="str">
            <v>품셈-31</v>
          </cell>
          <cell r="D34" t="str">
            <v>스치로폴설치</v>
          </cell>
          <cell r="E34" t="str">
            <v>벽공간50/0.03</v>
          </cell>
          <cell r="F34" t="str">
            <v>M2</v>
          </cell>
          <cell r="G34">
            <v>3142</v>
          </cell>
          <cell r="H34">
            <v>1623</v>
          </cell>
          <cell r="I34">
            <v>0</v>
          </cell>
          <cell r="J34">
            <v>4765</v>
          </cell>
        </row>
        <row r="35">
          <cell r="B35" t="str">
            <v>91FN0151</v>
          </cell>
          <cell r="C35" t="str">
            <v>품셈-32</v>
          </cell>
          <cell r="D35" t="str">
            <v>콘크리트인방설치</v>
          </cell>
          <cell r="E35" t="str">
            <v/>
          </cell>
          <cell r="F35" t="str">
            <v>M</v>
          </cell>
          <cell r="G35">
            <v>0</v>
          </cell>
          <cell r="H35">
            <v>5944</v>
          </cell>
          <cell r="I35">
            <v>0</v>
          </cell>
          <cell r="J35">
            <v>5944</v>
          </cell>
        </row>
        <row r="36">
          <cell r="B36" t="str">
            <v>91GB0050</v>
          </cell>
          <cell r="C36" t="str">
            <v>품셈-33</v>
          </cell>
          <cell r="D36" t="str">
            <v>침투성복합도막방수</v>
          </cell>
          <cell r="E36" t="str">
            <v>바닥3회</v>
          </cell>
          <cell r="F36" t="str">
            <v>M2</v>
          </cell>
          <cell r="G36">
            <v>28264</v>
          </cell>
          <cell r="H36">
            <v>13396</v>
          </cell>
          <cell r="I36">
            <v>0</v>
          </cell>
          <cell r="J36">
            <v>41660</v>
          </cell>
        </row>
        <row r="37">
          <cell r="B37" t="str">
            <v>91GB0060</v>
          </cell>
          <cell r="C37" t="str">
            <v>품셈-34</v>
          </cell>
          <cell r="D37" t="str">
            <v>침투성복합도막방수</v>
          </cell>
          <cell r="E37" t="str">
            <v>벽3회</v>
          </cell>
          <cell r="F37" t="str">
            <v>M2</v>
          </cell>
          <cell r="G37">
            <v>32005</v>
          </cell>
          <cell r="H37">
            <v>14603</v>
          </cell>
          <cell r="I37">
            <v>0</v>
          </cell>
          <cell r="J37">
            <v>46608</v>
          </cell>
        </row>
        <row r="38">
          <cell r="B38" t="str">
            <v>91GE0030</v>
          </cell>
          <cell r="C38" t="str">
            <v>품셈-35</v>
          </cell>
          <cell r="D38" t="str">
            <v>액체방수</v>
          </cell>
          <cell r="E38" t="str">
            <v>1종</v>
          </cell>
          <cell r="F38" t="str">
            <v>M2</v>
          </cell>
          <cell r="G38">
            <v>145</v>
          </cell>
          <cell r="H38">
            <v>7655</v>
          </cell>
          <cell r="I38">
            <v>0</v>
          </cell>
          <cell r="J38">
            <v>7800</v>
          </cell>
        </row>
        <row r="39">
          <cell r="B39" t="str">
            <v>91GI0020</v>
          </cell>
          <cell r="C39" t="str">
            <v>품셈-36</v>
          </cell>
          <cell r="D39" t="str">
            <v>침투성방수</v>
          </cell>
          <cell r="E39" t="str">
            <v>1차</v>
          </cell>
          <cell r="F39" t="str">
            <v>M2</v>
          </cell>
          <cell r="G39">
            <v>3321</v>
          </cell>
          <cell r="H39">
            <v>7360</v>
          </cell>
          <cell r="I39">
            <v>0</v>
          </cell>
          <cell r="J39">
            <v>10681</v>
          </cell>
        </row>
        <row r="40">
          <cell r="B40" t="str">
            <v>91GM0080</v>
          </cell>
          <cell r="C40" t="str">
            <v>품셈-37</v>
          </cell>
          <cell r="D40" t="str">
            <v>코 킹/창호주위</v>
          </cell>
          <cell r="E40" t="str">
            <v>□ 10*10</v>
          </cell>
          <cell r="F40" t="str">
            <v>M</v>
          </cell>
          <cell r="G40">
            <v>2640</v>
          </cell>
          <cell r="H40">
            <v>1962</v>
          </cell>
          <cell r="I40">
            <v>0</v>
          </cell>
          <cell r="J40">
            <v>4602</v>
          </cell>
        </row>
        <row r="41">
          <cell r="B41" t="str">
            <v>91GM0120</v>
          </cell>
          <cell r="C41" t="str">
            <v>품셈-38</v>
          </cell>
          <cell r="D41" t="str">
            <v>코 킹/파라펫</v>
          </cell>
          <cell r="E41" t="str">
            <v>△ 15*15</v>
          </cell>
          <cell r="F41" t="str">
            <v>M</v>
          </cell>
          <cell r="G41">
            <v>1959</v>
          </cell>
          <cell r="H41">
            <v>1962</v>
          </cell>
          <cell r="I41">
            <v>0</v>
          </cell>
          <cell r="J41">
            <v>3921</v>
          </cell>
        </row>
        <row r="42">
          <cell r="B42" t="str">
            <v>91HA0038</v>
          </cell>
          <cell r="C42" t="str">
            <v>품셈-39</v>
          </cell>
          <cell r="D42" t="str">
            <v>타일붙이기(바닥)</v>
          </cell>
          <cell r="E42" t="str">
            <v>200*200 ,몰25+압5</v>
          </cell>
          <cell r="F42" t="str">
            <v>M2</v>
          </cell>
          <cell r="G42">
            <v>8502</v>
          </cell>
          <cell r="H42">
            <v>18514</v>
          </cell>
          <cell r="I42">
            <v>0</v>
          </cell>
          <cell r="J42">
            <v>27016</v>
          </cell>
        </row>
        <row r="43">
          <cell r="B43" t="str">
            <v>91HF0048</v>
          </cell>
          <cell r="C43" t="str">
            <v>품셈-40</v>
          </cell>
          <cell r="D43" t="str">
            <v>석재바닥타일붙이기</v>
          </cell>
          <cell r="E43" t="str">
            <v>200*200*15T,몰24+압9</v>
          </cell>
          <cell r="F43" t="str">
            <v>M2</v>
          </cell>
          <cell r="G43">
            <v>33531</v>
          </cell>
          <cell r="H43">
            <v>20564</v>
          </cell>
          <cell r="I43">
            <v>0</v>
          </cell>
          <cell r="J43">
            <v>54095</v>
          </cell>
        </row>
        <row r="44">
          <cell r="B44" t="str">
            <v>91HH0050</v>
          </cell>
          <cell r="C44" t="str">
            <v>품셈-41</v>
          </cell>
          <cell r="D44" t="str">
            <v>타일붙이기(벽)</v>
          </cell>
          <cell r="E44" t="str">
            <v>200*200 ,몰18+압6</v>
          </cell>
          <cell r="F44" t="str">
            <v>M2</v>
          </cell>
          <cell r="G44">
            <v>8662</v>
          </cell>
          <cell r="H44">
            <v>23808</v>
          </cell>
          <cell r="I44">
            <v>0</v>
          </cell>
          <cell r="J44">
            <v>32470</v>
          </cell>
        </row>
        <row r="45">
          <cell r="B45" t="str">
            <v>91KA0010</v>
          </cell>
          <cell r="C45" t="str">
            <v>품셈-42</v>
          </cell>
          <cell r="D45" t="str">
            <v>경량철골천정틀</v>
          </cell>
          <cell r="E45" t="str">
            <v>M-BAR</v>
          </cell>
          <cell r="F45" t="str">
            <v>M2</v>
          </cell>
          <cell r="G45">
            <v>2791</v>
          </cell>
          <cell r="H45">
            <v>23500</v>
          </cell>
          <cell r="I45">
            <v>0</v>
          </cell>
          <cell r="J45">
            <v>26291</v>
          </cell>
        </row>
        <row r="46">
          <cell r="B46" t="str">
            <v>91KB0020</v>
          </cell>
          <cell r="C46" t="str">
            <v>품셈-43</v>
          </cell>
          <cell r="D46" t="str">
            <v>AL몰딩설치</v>
          </cell>
          <cell r="E46" t="str">
            <v>칼라</v>
          </cell>
          <cell r="F46" t="str">
            <v>M</v>
          </cell>
          <cell r="G46">
            <v>1351</v>
          </cell>
          <cell r="H46">
            <v>1943</v>
          </cell>
          <cell r="I46">
            <v>0</v>
          </cell>
          <cell r="J46">
            <v>3294</v>
          </cell>
        </row>
        <row r="47">
          <cell r="B47" t="str">
            <v>91KD0020</v>
          </cell>
          <cell r="C47" t="str">
            <v>품셈-44</v>
          </cell>
          <cell r="D47" t="str">
            <v>논스립설치</v>
          </cell>
          <cell r="E47" t="str">
            <v>황동50MM</v>
          </cell>
          <cell r="F47" t="str">
            <v>M</v>
          </cell>
          <cell r="G47">
            <v>4800</v>
          </cell>
          <cell r="H47">
            <v>5446</v>
          </cell>
          <cell r="I47">
            <v>0</v>
          </cell>
          <cell r="J47">
            <v>10246</v>
          </cell>
        </row>
        <row r="48">
          <cell r="B48" t="str">
            <v>91KH0030</v>
          </cell>
          <cell r="C48" t="str">
            <v>품셈-45</v>
          </cell>
          <cell r="D48" t="str">
            <v>커텐박스설치</v>
          </cell>
          <cell r="E48" t="str">
            <v>STL1.2 150*150 도장포함</v>
          </cell>
          <cell r="F48" t="str">
            <v>M</v>
          </cell>
          <cell r="G48">
            <v>3423</v>
          </cell>
          <cell r="H48">
            <v>13247</v>
          </cell>
          <cell r="I48">
            <v>13</v>
          </cell>
          <cell r="J48">
            <v>16683</v>
          </cell>
        </row>
        <row r="49">
          <cell r="B49" t="str">
            <v>91KJ0043</v>
          </cell>
          <cell r="C49" t="str">
            <v>품셈-46</v>
          </cell>
          <cell r="D49" t="str">
            <v>SST핸드레일/계단</v>
          </cell>
          <cell r="E49" t="str">
            <v>ø50 REMOVABLE TYPE</v>
          </cell>
          <cell r="F49" t="str">
            <v>M</v>
          </cell>
          <cell r="G49">
            <v>28506</v>
          </cell>
          <cell r="H49">
            <v>27758</v>
          </cell>
          <cell r="I49">
            <v>23</v>
          </cell>
          <cell r="J49">
            <v>56287</v>
          </cell>
        </row>
        <row r="50">
          <cell r="B50" t="str">
            <v>91KJ0045</v>
          </cell>
          <cell r="C50" t="str">
            <v>품셈-47</v>
          </cell>
          <cell r="D50" t="str">
            <v>SST핸드레일/계단</v>
          </cell>
          <cell r="E50" t="str">
            <v>ø50+25.4,H:900</v>
          </cell>
          <cell r="F50" t="str">
            <v>M</v>
          </cell>
          <cell r="G50">
            <v>13109</v>
          </cell>
          <cell r="H50">
            <v>11694</v>
          </cell>
          <cell r="I50">
            <v>9</v>
          </cell>
          <cell r="J50">
            <v>24812</v>
          </cell>
        </row>
        <row r="51">
          <cell r="B51" t="str">
            <v>91KJ0048</v>
          </cell>
          <cell r="C51" t="str">
            <v>품셈-48</v>
          </cell>
          <cell r="D51" t="str">
            <v>SST핸드레일/철재계단</v>
          </cell>
          <cell r="E51" t="str">
            <v>ø42.7+19,H:1100</v>
          </cell>
          <cell r="F51" t="str">
            <v>M</v>
          </cell>
          <cell r="G51">
            <v>12358</v>
          </cell>
          <cell r="H51">
            <v>11079</v>
          </cell>
          <cell r="I51">
            <v>9</v>
          </cell>
          <cell r="J51">
            <v>23446</v>
          </cell>
        </row>
        <row r="52">
          <cell r="B52" t="str">
            <v>91KK0028</v>
          </cell>
          <cell r="C52" t="str">
            <v>품셈-49</v>
          </cell>
          <cell r="D52" t="str">
            <v>재료분리대설치(바닥)</v>
          </cell>
          <cell r="E52" t="str">
            <v>1.2T H.L W:50*30</v>
          </cell>
          <cell r="F52" t="str">
            <v>M</v>
          </cell>
          <cell r="G52">
            <v>4100</v>
          </cell>
          <cell r="H52">
            <v>6340</v>
          </cell>
          <cell r="I52">
            <v>7</v>
          </cell>
          <cell r="J52">
            <v>10447</v>
          </cell>
        </row>
        <row r="53">
          <cell r="B53" t="str">
            <v>91KN0098</v>
          </cell>
          <cell r="C53" t="str">
            <v>품셈-50</v>
          </cell>
          <cell r="D53" t="str">
            <v>스텐레스사다리/옥상점검</v>
          </cell>
          <cell r="E53" t="str">
            <v>450*5950</v>
          </cell>
          <cell r="F53" t="str">
            <v>EA</v>
          </cell>
          <cell r="G53">
            <v>169989</v>
          </cell>
          <cell r="H53">
            <v>212486</v>
          </cell>
          <cell r="I53">
            <v>276</v>
          </cell>
          <cell r="J53">
            <v>382751</v>
          </cell>
        </row>
        <row r="54">
          <cell r="B54" t="str">
            <v>91KR0010</v>
          </cell>
          <cell r="C54" t="str">
            <v>품셈-51</v>
          </cell>
          <cell r="D54" t="str">
            <v>천정점검구</v>
          </cell>
          <cell r="E54" t="str">
            <v>AL몰딩 450*450</v>
          </cell>
          <cell r="F54" t="str">
            <v>EA</v>
          </cell>
          <cell r="G54">
            <v>6331</v>
          </cell>
          <cell r="H54">
            <v>3163</v>
          </cell>
          <cell r="I54">
            <v>0</v>
          </cell>
          <cell r="J54">
            <v>9494</v>
          </cell>
        </row>
        <row r="55">
          <cell r="B55" t="str">
            <v>91KV0068</v>
          </cell>
          <cell r="C55" t="str">
            <v>품셈-52</v>
          </cell>
          <cell r="D55" t="str">
            <v>철재계단설치</v>
          </cell>
          <cell r="E55" t="str">
            <v>1200*4150</v>
          </cell>
          <cell r="F55" t="str">
            <v>개소</v>
          </cell>
          <cell r="G55">
            <v>396644</v>
          </cell>
          <cell r="H55">
            <v>1799066</v>
          </cell>
          <cell r="I55">
            <v>2204</v>
          </cell>
          <cell r="J55">
            <v>2197914</v>
          </cell>
        </row>
        <row r="56">
          <cell r="B56" t="str">
            <v>91KX0010</v>
          </cell>
          <cell r="C56" t="str">
            <v>품셈-53</v>
          </cell>
          <cell r="D56" t="str">
            <v>잡철물제작설치(철재)</v>
          </cell>
          <cell r="E56" t="str">
            <v>간단</v>
          </cell>
          <cell r="F56" t="str">
            <v>TON</v>
          </cell>
          <cell r="G56">
            <v>115046</v>
          </cell>
          <cell r="H56">
            <v>1967464</v>
          </cell>
          <cell r="I56">
            <v>2562</v>
          </cell>
          <cell r="J56">
            <v>2085072</v>
          </cell>
        </row>
        <row r="57">
          <cell r="B57" t="str">
            <v>91KX0020</v>
          </cell>
          <cell r="C57" t="str">
            <v>품셈-54</v>
          </cell>
          <cell r="D57" t="str">
            <v>잡철물제작설치(철재)</v>
          </cell>
          <cell r="E57" t="str">
            <v>보통</v>
          </cell>
          <cell r="F57" t="str">
            <v>TON</v>
          </cell>
          <cell r="G57">
            <v>138055</v>
          </cell>
          <cell r="H57">
            <v>2360956</v>
          </cell>
          <cell r="I57">
            <v>3074</v>
          </cell>
          <cell r="J57">
            <v>2502085</v>
          </cell>
        </row>
        <row r="58">
          <cell r="B58" t="str">
            <v>91KY0010</v>
          </cell>
          <cell r="C58" t="str">
            <v>품셈-55</v>
          </cell>
          <cell r="D58" t="str">
            <v>잡철물제작설치(스텐)</v>
          </cell>
          <cell r="E58" t="str">
            <v>간단</v>
          </cell>
          <cell r="F58" t="str">
            <v>TON</v>
          </cell>
          <cell r="G58">
            <v>165866</v>
          </cell>
          <cell r="H58">
            <v>1967464</v>
          </cell>
          <cell r="I58">
            <v>2562</v>
          </cell>
          <cell r="J58">
            <v>2135892</v>
          </cell>
        </row>
        <row r="59">
          <cell r="B59" t="str">
            <v>91KY0040</v>
          </cell>
          <cell r="C59" t="str">
            <v>품셈-56</v>
          </cell>
          <cell r="D59" t="str">
            <v>잡철물제작비(스텐)</v>
          </cell>
          <cell r="E59" t="str">
            <v>간단</v>
          </cell>
          <cell r="F59" t="str">
            <v>TON</v>
          </cell>
          <cell r="G59">
            <v>137894</v>
          </cell>
          <cell r="H59">
            <v>1564352</v>
          </cell>
          <cell r="I59">
            <v>2178</v>
          </cell>
          <cell r="J59">
            <v>1704424</v>
          </cell>
        </row>
        <row r="60">
          <cell r="B60" t="str">
            <v>91KZ0010</v>
          </cell>
          <cell r="C60" t="str">
            <v>품셈-57</v>
          </cell>
          <cell r="D60" t="str">
            <v>난간 설치비</v>
          </cell>
          <cell r="E60" t="str">
            <v>스텐레스제</v>
          </cell>
          <cell r="F60" t="str">
            <v>TON</v>
          </cell>
          <cell r="G60">
            <v>72974</v>
          </cell>
          <cell r="H60">
            <v>1513190</v>
          </cell>
          <cell r="I60">
            <v>383</v>
          </cell>
          <cell r="J60">
            <v>1586547</v>
          </cell>
        </row>
        <row r="61">
          <cell r="B61" t="str">
            <v>91LB0050</v>
          </cell>
          <cell r="C61" t="str">
            <v>품셈-58</v>
          </cell>
          <cell r="D61" t="str">
            <v>시멘트몰탈</v>
          </cell>
          <cell r="E61" t="str">
            <v>내벽18MM</v>
          </cell>
          <cell r="F61" t="str">
            <v>M2</v>
          </cell>
          <cell r="G61">
            <v>0</v>
          </cell>
          <cell r="H61">
            <v>12165</v>
          </cell>
          <cell r="I61">
            <v>0</v>
          </cell>
          <cell r="J61">
            <v>12165</v>
          </cell>
        </row>
        <row r="62">
          <cell r="B62" t="str">
            <v>91LB0080</v>
          </cell>
          <cell r="C62" t="str">
            <v>품셈-59</v>
          </cell>
          <cell r="D62" t="str">
            <v>시멘트몰탈</v>
          </cell>
          <cell r="E62" t="str">
            <v>외벽15MM</v>
          </cell>
          <cell r="F62" t="str">
            <v>M2</v>
          </cell>
          <cell r="G62">
            <v>0</v>
          </cell>
          <cell r="H62">
            <v>7621</v>
          </cell>
          <cell r="I62">
            <v>0</v>
          </cell>
          <cell r="J62">
            <v>7621</v>
          </cell>
        </row>
        <row r="63">
          <cell r="B63" t="str">
            <v>91LC0020</v>
          </cell>
          <cell r="C63" t="str">
            <v>품셈-60</v>
          </cell>
          <cell r="D63" t="str">
            <v>시멘트몰탈</v>
          </cell>
          <cell r="E63" t="str">
            <v>천정15MM</v>
          </cell>
          <cell r="F63" t="str">
            <v>M2</v>
          </cell>
          <cell r="G63">
            <v>0</v>
          </cell>
          <cell r="H63">
            <v>14727</v>
          </cell>
          <cell r="I63">
            <v>0</v>
          </cell>
          <cell r="J63">
            <v>14727</v>
          </cell>
        </row>
        <row r="64">
          <cell r="B64" t="str">
            <v>91LJ0010</v>
          </cell>
          <cell r="C64" t="str">
            <v>품셈-61</v>
          </cell>
          <cell r="D64" t="str">
            <v>쇠흙손마감</v>
          </cell>
          <cell r="E64" t="str">
            <v/>
          </cell>
          <cell r="F64" t="str">
            <v>M2</v>
          </cell>
          <cell r="G64">
            <v>0</v>
          </cell>
          <cell r="H64">
            <v>2723</v>
          </cell>
          <cell r="I64">
            <v>0</v>
          </cell>
          <cell r="J64">
            <v>2723</v>
          </cell>
        </row>
        <row r="65">
          <cell r="B65" t="str">
            <v>91LJ0060</v>
          </cell>
          <cell r="C65" t="str">
            <v>품셈-62</v>
          </cell>
          <cell r="D65" t="str">
            <v>콘크리트면처리</v>
          </cell>
          <cell r="E65" t="str">
            <v/>
          </cell>
          <cell r="F65" t="str">
            <v>M2</v>
          </cell>
          <cell r="G65">
            <v>41</v>
          </cell>
          <cell r="H65">
            <v>3084</v>
          </cell>
          <cell r="I65">
            <v>0</v>
          </cell>
          <cell r="J65">
            <v>3125</v>
          </cell>
        </row>
        <row r="66">
          <cell r="B66" t="str">
            <v>91LL0010</v>
          </cell>
          <cell r="C66" t="str">
            <v>품셈-63</v>
          </cell>
          <cell r="D66" t="str">
            <v>창틀주위충진몰탈</v>
          </cell>
          <cell r="E66" t="str">
            <v/>
          </cell>
          <cell r="F66" t="str">
            <v>M</v>
          </cell>
          <cell r="G66">
            <v>0</v>
          </cell>
          <cell r="H66">
            <v>1281</v>
          </cell>
          <cell r="I66">
            <v>0</v>
          </cell>
          <cell r="J66">
            <v>1281</v>
          </cell>
        </row>
        <row r="67">
          <cell r="B67" t="str">
            <v>91M0X001</v>
          </cell>
          <cell r="C67" t="str">
            <v>품셈-64</v>
          </cell>
          <cell r="D67" t="str">
            <v>AW  - 1</v>
          </cell>
          <cell r="E67" t="str">
            <v xml:space="preserve">  3.600* 1.500</v>
          </cell>
          <cell r="F67" t="str">
            <v>EA</v>
          </cell>
          <cell r="G67">
            <v>515160</v>
          </cell>
          <cell r="H67">
            <v>0</v>
          </cell>
          <cell r="I67">
            <v>0</v>
          </cell>
          <cell r="J67">
            <v>515160</v>
          </cell>
        </row>
        <row r="68">
          <cell r="B68" t="str">
            <v>91M0X002</v>
          </cell>
          <cell r="C68" t="str">
            <v>품셈-65</v>
          </cell>
          <cell r="D68" t="str">
            <v>AW  - 2</v>
          </cell>
          <cell r="E68" t="str">
            <v xml:space="preserve">  1.800* 1.500</v>
          </cell>
          <cell r="F68" t="str">
            <v>EA</v>
          </cell>
          <cell r="G68">
            <v>257580</v>
          </cell>
          <cell r="H68">
            <v>0</v>
          </cell>
          <cell r="I68">
            <v>0</v>
          </cell>
          <cell r="J68">
            <v>257580</v>
          </cell>
        </row>
        <row r="69">
          <cell r="B69" t="str">
            <v>91M0X003</v>
          </cell>
          <cell r="C69" t="str">
            <v>품셈-66</v>
          </cell>
          <cell r="D69" t="str">
            <v>AW  - 3</v>
          </cell>
          <cell r="E69" t="str">
            <v xml:space="preserve">  5.400* 0.900</v>
          </cell>
          <cell r="F69" t="str">
            <v>EA</v>
          </cell>
          <cell r="G69">
            <v>266976</v>
          </cell>
          <cell r="H69">
            <v>0</v>
          </cell>
          <cell r="I69">
            <v>0</v>
          </cell>
          <cell r="J69">
            <v>266976</v>
          </cell>
        </row>
        <row r="70">
          <cell r="B70" t="str">
            <v>91M0X004</v>
          </cell>
          <cell r="C70" t="str">
            <v>품셈-67</v>
          </cell>
          <cell r="D70" t="str">
            <v>AW  - 4</v>
          </cell>
          <cell r="E70" t="str">
            <v xml:space="preserve">  3.600* 0.900</v>
          </cell>
          <cell r="F70" t="str">
            <v>EA</v>
          </cell>
          <cell r="G70">
            <v>184518</v>
          </cell>
          <cell r="H70">
            <v>0</v>
          </cell>
          <cell r="I70">
            <v>0</v>
          </cell>
          <cell r="J70">
            <v>184518</v>
          </cell>
        </row>
        <row r="71">
          <cell r="B71" t="str">
            <v>91M0X005</v>
          </cell>
          <cell r="C71" t="str">
            <v>품셈-68</v>
          </cell>
          <cell r="D71" t="str">
            <v>AW  - 5</v>
          </cell>
          <cell r="E71" t="str">
            <v xml:space="preserve">  3.600* 1.500</v>
          </cell>
          <cell r="F71" t="str">
            <v>EA</v>
          </cell>
          <cell r="G71">
            <v>274860</v>
          </cell>
          <cell r="H71">
            <v>0</v>
          </cell>
          <cell r="I71">
            <v>0</v>
          </cell>
          <cell r="J71">
            <v>274860</v>
          </cell>
        </row>
        <row r="72">
          <cell r="B72" t="str">
            <v>91M0X007</v>
          </cell>
          <cell r="C72" t="str">
            <v>품셈-69</v>
          </cell>
          <cell r="D72" t="str">
            <v>AW  - 6</v>
          </cell>
          <cell r="E72" t="str">
            <v xml:space="preserve">  3.600* 1.500</v>
          </cell>
          <cell r="F72" t="str">
            <v>EA</v>
          </cell>
          <cell r="G72">
            <v>274860</v>
          </cell>
          <cell r="H72">
            <v>0</v>
          </cell>
          <cell r="I72">
            <v>0</v>
          </cell>
          <cell r="J72">
            <v>274860</v>
          </cell>
        </row>
        <row r="73">
          <cell r="B73" t="str">
            <v>91M0X009</v>
          </cell>
          <cell r="C73" t="str">
            <v>품셈-70</v>
          </cell>
          <cell r="D73" t="str">
            <v>AW  - 7</v>
          </cell>
          <cell r="E73" t="str">
            <v xml:space="preserve">  0.600* 0.600</v>
          </cell>
          <cell r="F73" t="str">
            <v>EA</v>
          </cell>
          <cell r="G73">
            <v>18324</v>
          </cell>
          <cell r="H73">
            <v>0</v>
          </cell>
          <cell r="I73">
            <v>0</v>
          </cell>
          <cell r="J73">
            <v>18324</v>
          </cell>
        </row>
        <row r="74">
          <cell r="B74" t="str">
            <v>91M0X011</v>
          </cell>
          <cell r="C74" t="str">
            <v>품셈-71</v>
          </cell>
          <cell r="D74" t="str">
            <v>AW  - 5A</v>
          </cell>
          <cell r="E74" t="str">
            <v xml:space="preserve">  2.400* 1.500</v>
          </cell>
          <cell r="F74" t="str">
            <v>EA</v>
          </cell>
          <cell r="G74">
            <v>183240</v>
          </cell>
          <cell r="H74">
            <v>0</v>
          </cell>
          <cell r="I74">
            <v>0</v>
          </cell>
          <cell r="J74">
            <v>183240</v>
          </cell>
        </row>
        <row r="75">
          <cell r="B75" t="str">
            <v>91M0X013</v>
          </cell>
          <cell r="C75" t="str">
            <v>품셈-72</v>
          </cell>
          <cell r="D75" t="str">
            <v>AW  - 6A</v>
          </cell>
          <cell r="E75" t="str">
            <v xml:space="preserve">  2.400* 1.500</v>
          </cell>
          <cell r="F75" t="str">
            <v>EA</v>
          </cell>
          <cell r="G75">
            <v>183240</v>
          </cell>
          <cell r="H75">
            <v>0</v>
          </cell>
          <cell r="I75">
            <v>0</v>
          </cell>
          <cell r="J75">
            <v>183240</v>
          </cell>
        </row>
        <row r="76">
          <cell r="B76" t="str">
            <v>91M0X014</v>
          </cell>
          <cell r="C76" t="str">
            <v>품셈-73</v>
          </cell>
          <cell r="D76" t="str">
            <v>FSS - 1</v>
          </cell>
          <cell r="E76" t="str">
            <v xml:space="preserve">  3.000* 3.000</v>
          </cell>
          <cell r="F76" t="str">
            <v>EA</v>
          </cell>
          <cell r="G76">
            <v>960000</v>
          </cell>
          <cell r="H76">
            <v>0</v>
          </cell>
          <cell r="I76">
            <v>0</v>
          </cell>
          <cell r="J76">
            <v>960000</v>
          </cell>
        </row>
        <row r="77">
          <cell r="B77" t="str">
            <v>91M0X015</v>
          </cell>
          <cell r="C77" t="str">
            <v>품셈-74</v>
          </cell>
          <cell r="D77" t="str">
            <v>LW  - 1</v>
          </cell>
          <cell r="E77" t="str">
            <v xml:space="preserve">  0.400* 0.400</v>
          </cell>
          <cell r="F77" t="str">
            <v>EA</v>
          </cell>
          <cell r="G77">
            <v>8144</v>
          </cell>
          <cell r="H77">
            <v>0</v>
          </cell>
          <cell r="I77">
            <v>0</v>
          </cell>
          <cell r="J77">
            <v>8144</v>
          </cell>
        </row>
        <row r="78">
          <cell r="B78" t="str">
            <v>91M0X016</v>
          </cell>
          <cell r="C78" t="str">
            <v>품셈-75</v>
          </cell>
          <cell r="D78" t="str">
            <v>SD  - 1</v>
          </cell>
          <cell r="E78" t="str">
            <v xml:space="preserve">  0.900* 2.100</v>
          </cell>
          <cell r="F78" t="str">
            <v>EA</v>
          </cell>
          <cell r="G78">
            <v>91999</v>
          </cell>
          <cell r="H78">
            <v>73647</v>
          </cell>
          <cell r="I78">
            <v>0</v>
          </cell>
          <cell r="J78">
            <v>165646</v>
          </cell>
        </row>
        <row r="79">
          <cell r="B79" t="str">
            <v>91M0X017</v>
          </cell>
          <cell r="C79" t="str">
            <v>품셈-76</v>
          </cell>
          <cell r="D79" t="str">
            <v>SD  - 1A</v>
          </cell>
          <cell r="E79" t="str">
            <v xml:space="preserve">  0.900* 2.000</v>
          </cell>
          <cell r="F79" t="str">
            <v>EA</v>
          </cell>
          <cell r="G79">
            <v>87618</v>
          </cell>
          <cell r="H79">
            <v>70984</v>
          </cell>
          <cell r="I79">
            <v>0</v>
          </cell>
          <cell r="J79">
            <v>158602</v>
          </cell>
        </row>
        <row r="80">
          <cell r="B80" t="str">
            <v>91M0X018</v>
          </cell>
          <cell r="C80" t="str">
            <v>품셈-77</v>
          </cell>
          <cell r="D80" t="str">
            <v>SD  - 2</v>
          </cell>
          <cell r="E80" t="str">
            <v xml:space="preserve">  1.000* 2.100</v>
          </cell>
          <cell r="F80" t="str">
            <v>EA</v>
          </cell>
          <cell r="G80">
            <v>102221</v>
          </cell>
          <cell r="H80">
            <v>75857</v>
          </cell>
          <cell r="I80">
            <v>0</v>
          </cell>
          <cell r="J80">
            <v>178078</v>
          </cell>
        </row>
        <row r="81">
          <cell r="B81" t="str">
            <v>91M0X019</v>
          </cell>
          <cell r="C81" t="str">
            <v>품셈-78</v>
          </cell>
          <cell r="D81" t="str">
            <v>SD  - 2A</v>
          </cell>
          <cell r="E81" t="str">
            <v xml:space="preserve">  1.000* 2.000</v>
          </cell>
          <cell r="F81" t="str">
            <v>EA</v>
          </cell>
          <cell r="G81">
            <v>97354</v>
          </cell>
          <cell r="H81">
            <v>73647</v>
          </cell>
          <cell r="I81">
            <v>0</v>
          </cell>
          <cell r="J81">
            <v>171001</v>
          </cell>
        </row>
        <row r="82">
          <cell r="B82" t="str">
            <v>91M0X020</v>
          </cell>
          <cell r="C82" t="str">
            <v>품셈-79</v>
          </cell>
          <cell r="D82" t="str">
            <v>SD  - 3</v>
          </cell>
          <cell r="E82" t="str">
            <v xml:space="preserve">  2.000* 2.400</v>
          </cell>
          <cell r="F82" t="str">
            <v>EA</v>
          </cell>
          <cell r="G82">
            <v>233649</v>
          </cell>
          <cell r="H82">
            <v>143556</v>
          </cell>
          <cell r="I82">
            <v>0</v>
          </cell>
          <cell r="J82">
            <v>377205</v>
          </cell>
        </row>
        <row r="83">
          <cell r="B83" t="str">
            <v>91M0X021</v>
          </cell>
          <cell r="C83" t="str">
            <v>품셈-80</v>
          </cell>
          <cell r="D83" t="str">
            <v>SD  - 3A</v>
          </cell>
          <cell r="E83" t="str">
            <v xml:space="preserve">  2.000* 2.100</v>
          </cell>
          <cell r="F83" t="str">
            <v>EA</v>
          </cell>
          <cell r="G83">
            <v>204443</v>
          </cell>
          <cell r="H83">
            <v>133812</v>
          </cell>
          <cell r="I83">
            <v>0</v>
          </cell>
          <cell r="J83">
            <v>338255</v>
          </cell>
        </row>
        <row r="84">
          <cell r="B84" t="str">
            <v>91M0X022</v>
          </cell>
          <cell r="C84" t="str">
            <v>품셈-81</v>
          </cell>
          <cell r="D84" t="str">
            <v>SSD - 1</v>
          </cell>
          <cell r="E84" t="str">
            <v xml:space="preserve">  2.000* 3.000</v>
          </cell>
          <cell r="F84" t="str">
            <v>EA</v>
          </cell>
          <cell r="G84">
            <v>244000</v>
          </cell>
          <cell r="H84">
            <v>0</v>
          </cell>
          <cell r="I84">
            <v>0</v>
          </cell>
          <cell r="J84">
            <v>244000</v>
          </cell>
        </row>
        <row r="85">
          <cell r="B85" t="str">
            <v>91MB0010</v>
          </cell>
          <cell r="C85" t="str">
            <v>품셈-82</v>
          </cell>
          <cell r="D85" t="str">
            <v>후로아힌지달기</v>
          </cell>
          <cell r="E85" t="str">
            <v/>
          </cell>
          <cell r="F85" t="str">
            <v>EA</v>
          </cell>
          <cell r="G85">
            <v>224</v>
          </cell>
          <cell r="H85">
            <v>7485</v>
          </cell>
          <cell r="I85">
            <v>0</v>
          </cell>
          <cell r="J85">
            <v>7709</v>
          </cell>
        </row>
        <row r="86">
          <cell r="B86" t="str">
            <v>91MB0020</v>
          </cell>
          <cell r="C86" t="str">
            <v>품셈-83</v>
          </cell>
          <cell r="D86" t="str">
            <v>도아체크달기</v>
          </cell>
          <cell r="E86" t="str">
            <v/>
          </cell>
          <cell r="F86" t="str">
            <v>EA</v>
          </cell>
          <cell r="G86">
            <v>146</v>
          </cell>
          <cell r="H86">
            <v>4875</v>
          </cell>
          <cell r="I86">
            <v>0</v>
          </cell>
          <cell r="J86">
            <v>5021</v>
          </cell>
        </row>
        <row r="87">
          <cell r="B87" t="str">
            <v>91MB0030</v>
          </cell>
          <cell r="C87" t="str">
            <v>품셈-84</v>
          </cell>
          <cell r="D87" t="str">
            <v>도아록달기</v>
          </cell>
          <cell r="E87" t="str">
            <v/>
          </cell>
          <cell r="F87" t="str">
            <v>EA</v>
          </cell>
          <cell r="G87">
            <v>18</v>
          </cell>
          <cell r="H87">
            <v>623</v>
          </cell>
          <cell r="I87">
            <v>0</v>
          </cell>
          <cell r="J87">
            <v>641</v>
          </cell>
        </row>
        <row r="88">
          <cell r="B88" t="str">
            <v>91NA0060</v>
          </cell>
          <cell r="C88" t="str">
            <v>품셈-85</v>
          </cell>
          <cell r="D88" t="str">
            <v>유리끼우고닦기</v>
          </cell>
          <cell r="E88" t="str">
            <v>5MM이하(AL)</v>
          </cell>
          <cell r="F88" t="str">
            <v>M2</v>
          </cell>
          <cell r="G88">
            <v>63</v>
          </cell>
          <cell r="H88">
            <v>10372</v>
          </cell>
          <cell r="I88">
            <v>0</v>
          </cell>
          <cell r="J88">
            <v>10435</v>
          </cell>
        </row>
        <row r="89">
          <cell r="B89" t="str">
            <v>91NA0070</v>
          </cell>
          <cell r="C89" t="str">
            <v>품셈-86</v>
          </cell>
          <cell r="D89" t="str">
            <v>유리끼우고닦기</v>
          </cell>
          <cell r="E89" t="str">
            <v>10MM미만</v>
          </cell>
          <cell r="F89" t="str">
            <v>M2</v>
          </cell>
          <cell r="G89">
            <v>63</v>
          </cell>
          <cell r="H89">
            <v>20550</v>
          </cell>
          <cell r="I89">
            <v>0</v>
          </cell>
          <cell r="J89">
            <v>20613</v>
          </cell>
        </row>
        <row r="90">
          <cell r="B90" t="str">
            <v>91NA0080</v>
          </cell>
          <cell r="C90" t="str">
            <v>품셈-87</v>
          </cell>
          <cell r="D90" t="str">
            <v>유리끼우고닦기</v>
          </cell>
          <cell r="E90" t="str">
            <v>10MM이상</v>
          </cell>
          <cell r="F90" t="str">
            <v>M2</v>
          </cell>
          <cell r="G90">
            <v>63</v>
          </cell>
          <cell r="H90">
            <v>28467</v>
          </cell>
          <cell r="I90">
            <v>0</v>
          </cell>
          <cell r="J90">
            <v>28530</v>
          </cell>
        </row>
        <row r="91">
          <cell r="B91" t="str">
            <v>91NA0090</v>
          </cell>
          <cell r="C91" t="str">
            <v>품셈-88</v>
          </cell>
          <cell r="D91" t="str">
            <v>유리끼우고닦기</v>
          </cell>
          <cell r="E91" t="str">
            <v>복층유리 12MM</v>
          </cell>
          <cell r="F91" t="str">
            <v>M2</v>
          </cell>
          <cell r="G91">
            <v>63</v>
          </cell>
          <cell r="H91">
            <v>14330</v>
          </cell>
          <cell r="I91">
            <v>0</v>
          </cell>
          <cell r="J91">
            <v>14393</v>
          </cell>
        </row>
        <row r="92">
          <cell r="B92" t="str">
            <v>91NC0010</v>
          </cell>
          <cell r="C92" t="str">
            <v>품셈-89</v>
          </cell>
          <cell r="D92" t="str">
            <v>복층유리코킹</v>
          </cell>
          <cell r="E92" t="str">
            <v>△ 5*5</v>
          </cell>
          <cell r="F92" t="str">
            <v>M</v>
          </cell>
          <cell r="G92">
            <v>188</v>
          </cell>
          <cell r="H92">
            <v>0</v>
          </cell>
          <cell r="I92">
            <v>0</v>
          </cell>
          <cell r="J92">
            <v>188</v>
          </cell>
        </row>
        <row r="93">
          <cell r="B93" t="str">
            <v>91NC0018</v>
          </cell>
          <cell r="C93" t="str">
            <v>품셈-90</v>
          </cell>
          <cell r="D93" t="str">
            <v>일반유리코킹</v>
          </cell>
          <cell r="E93" t="str">
            <v>△ 5*5</v>
          </cell>
          <cell r="F93" t="str">
            <v>M</v>
          </cell>
          <cell r="G93">
            <v>188</v>
          </cell>
          <cell r="H93">
            <v>1962</v>
          </cell>
          <cell r="I93">
            <v>0</v>
          </cell>
          <cell r="J93">
            <v>2150</v>
          </cell>
        </row>
        <row r="94">
          <cell r="B94" t="str">
            <v>91ND0010</v>
          </cell>
          <cell r="C94" t="str">
            <v>품셈-91</v>
          </cell>
          <cell r="D94" t="str">
            <v>방습거울</v>
          </cell>
          <cell r="E94" t="str">
            <v>5MM</v>
          </cell>
          <cell r="F94" t="str">
            <v>M2</v>
          </cell>
          <cell r="G94">
            <v>26722</v>
          </cell>
          <cell r="H94">
            <v>11979</v>
          </cell>
          <cell r="I94">
            <v>0</v>
          </cell>
          <cell r="J94">
            <v>38701</v>
          </cell>
        </row>
        <row r="95">
          <cell r="B95" t="str">
            <v>91OA0020</v>
          </cell>
          <cell r="C95" t="str">
            <v>품셈-92</v>
          </cell>
          <cell r="D95" t="str">
            <v>바탕만들기</v>
          </cell>
          <cell r="E95" t="str">
            <v>몰탈면 벽면</v>
          </cell>
          <cell r="F95" t="str">
            <v>M2</v>
          </cell>
          <cell r="G95">
            <v>98</v>
          </cell>
          <cell r="H95">
            <v>640</v>
          </cell>
          <cell r="I95">
            <v>0</v>
          </cell>
          <cell r="J95">
            <v>738</v>
          </cell>
        </row>
        <row r="96">
          <cell r="B96" t="str">
            <v>91OA0030</v>
          </cell>
          <cell r="C96" t="str">
            <v>품셈-93</v>
          </cell>
          <cell r="D96" t="str">
            <v>바탕만들기</v>
          </cell>
          <cell r="E96" t="str">
            <v>몰탈면 천정면</v>
          </cell>
          <cell r="F96" t="str">
            <v>M2</v>
          </cell>
          <cell r="G96">
            <v>100</v>
          </cell>
          <cell r="H96">
            <v>768</v>
          </cell>
          <cell r="I96">
            <v>0</v>
          </cell>
          <cell r="J96">
            <v>868</v>
          </cell>
        </row>
        <row r="97">
          <cell r="B97" t="str">
            <v>91OA0040</v>
          </cell>
          <cell r="C97" t="str">
            <v>품셈-94</v>
          </cell>
          <cell r="D97" t="str">
            <v>바탕만들기</v>
          </cell>
          <cell r="E97" t="str">
            <v>철재면</v>
          </cell>
          <cell r="F97" t="str">
            <v>M2</v>
          </cell>
          <cell r="G97">
            <v>63</v>
          </cell>
          <cell r="H97">
            <v>800</v>
          </cell>
          <cell r="I97">
            <v>0</v>
          </cell>
          <cell r="J97">
            <v>863</v>
          </cell>
        </row>
        <row r="98">
          <cell r="B98" t="str">
            <v>91OB0010</v>
          </cell>
          <cell r="C98" t="str">
            <v>품셈-95</v>
          </cell>
          <cell r="D98" t="str">
            <v>수성페인트</v>
          </cell>
          <cell r="E98" t="str">
            <v>내벽3회</v>
          </cell>
          <cell r="F98" t="str">
            <v>M2</v>
          </cell>
          <cell r="G98">
            <v>888</v>
          </cell>
          <cell r="H98">
            <v>3682</v>
          </cell>
          <cell r="I98">
            <v>0</v>
          </cell>
          <cell r="J98">
            <v>4570</v>
          </cell>
        </row>
        <row r="99">
          <cell r="B99" t="str">
            <v>91OB0030</v>
          </cell>
          <cell r="C99" t="str">
            <v>품셈-96</v>
          </cell>
          <cell r="D99" t="str">
            <v>수성페인트</v>
          </cell>
          <cell r="E99" t="str">
            <v>내부천정3회</v>
          </cell>
          <cell r="F99" t="str">
            <v>M2</v>
          </cell>
          <cell r="G99">
            <v>1039</v>
          </cell>
          <cell r="H99">
            <v>4418</v>
          </cell>
          <cell r="I99">
            <v>0</v>
          </cell>
          <cell r="J99">
            <v>5457</v>
          </cell>
        </row>
        <row r="100">
          <cell r="B100" t="str">
            <v>91OB0100</v>
          </cell>
          <cell r="C100" t="str">
            <v>품셈-97</v>
          </cell>
          <cell r="D100" t="str">
            <v>수성페인트</v>
          </cell>
          <cell r="E100" t="str">
            <v>외부천정3회</v>
          </cell>
          <cell r="F100" t="str">
            <v>M2</v>
          </cell>
          <cell r="G100">
            <v>1226</v>
          </cell>
          <cell r="H100">
            <v>4418</v>
          </cell>
          <cell r="I100">
            <v>0</v>
          </cell>
          <cell r="J100">
            <v>5644</v>
          </cell>
        </row>
        <row r="101">
          <cell r="B101" t="str">
            <v>91OC0010</v>
          </cell>
          <cell r="C101" t="str">
            <v>품셈-98</v>
          </cell>
          <cell r="D101" t="str">
            <v>조합페인트</v>
          </cell>
          <cell r="E101" t="str">
            <v>철재면2회칠 붓칠</v>
          </cell>
          <cell r="F101" t="str">
            <v>M2</v>
          </cell>
          <cell r="G101">
            <v>745</v>
          </cell>
          <cell r="H101">
            <v>2455</v>
          </cell>
          <cell r="I101">
            <v>0</v>
          </cell>
          <cell r="J101">
            <v>3200</v>
          </cell>
        </row>
        <row r="102">
          <cell r="B102" t="str">
            <v>91OD0010</v>
          </cell>
          <cell r="C102" t="str">
            <v>품셈-99</v>
          </cell>
          <cell r="D102" t="str">
            <v>방청페인트</v>
          </cell>
          <cell r="E102" t="str">
            <v>철부1회 붓칠</v>
          </cell>
          <cell r="F102" t="str">
            <v>M2</v>
          </cell>
          <cell r="G102">
            <v>431</v>
          </cell>
          <cell r="H102">
            <v>1814</v>
          </cell>
          <cell r="I102">
            <v>0</v>
          </cell>
          <cell r="J102">
            <v>2245</v>
          </cell>
        </row>
        <row r="103">
          <cell r="B103" t="str">
            <v>91OJ0020</v>
          </cell>
          <cell r="C103" t="str">
            <v>품셈-100</v>
          </cell>
          <cell r="D103" t="str">
            <v>내산페인트</v>
          </cell>
          <cell r="E103" t="str">
            <v>몰탈면2회,벽</v>
          </cell>
          <cell r="F103" t="str">
            <v>M2</v>
          </cell>
          <cell r="G103">
            <v>700</v>
          </cell>
          <cell r="H103">
            <v>3575</v>
          </cell>
          <cell r="I103">
            <v>0</v>
          </cell>
          <cell r="J103">
            <v>4275</v>
          </cell>
        </row>
        <row r="104">
          <cell r="B104" t="str">
            <v>91OJ0030</v>
          </cell>
          <cell r="C104" t="str">
            <v>품셈-101</v>
          </cell>
          <cell r="D104" t="str">
            <v>내산페인트</v>
          </cell>
          <cell r="E104" t="str">
            <v>몰탈면2회,천정</v>
          </cell>
          <cell r="F104" t="str">
            <v>M2</v>
          </cell>
          <cell r="G104">
            <v>784</v>
          </cell>
          <cell r="H104">
            <v>4290</v>
          </cell>
          <cell r="I104">
            <v>0</v>
          </cell>
          <cell r="J104">
            <v>5074</v>
          </cell>
        </row>
        <row r="105">
          <cell r="B105" t="str">
            <v>91OL0010</v>
          </cell>
          <cell r="C105" t="str">
            <v>품셈-102</v>
          </cell>
          <cell r="D105" t="str">
            <v>아크릴페인트</v>
          </cell>
          <cell r="E105" t="str">
            <v>걸레받이</v>
          </cell>
          <cell r="F105" t="str">
            <v>M2</v>
          </cell>
          <cell r="G105">
            <v>1249</v>
          </cell>
          <cell r="H105">
            <v>4856</v>
          </cell>
          <cell r="I105">
            <v>0</v>
          </cell>
          <cell r="J105">
            <v>6105</v>
          </cell>
        </row>
        <row r="106">
          <cell r="B106" t="str">
            <v>91ON0050</v>
          </cell>
          <cell r="C106" t="str">
            <v>품셈-103</v>
          </cell>
          <cell r="D106" t="str">
            <v>본 타 일</v>
          </cell>
          <cell r="E106" t="str">
            <v>에폭시계,벽뿜칠</v>
          </cell>
          <cell r="F106" t="str">
            <v>M2</v>
          </cell>
          <cell r="G106">
            <v>6546</v>
          </cell>
          <cell r="H106">
            <v>480</v>
          </cell>
          <cell r="I106">
            <v>32</v>
          </cell>
          <cell r="J106">
            <v>7058</v>
          </cell>
        </row>
        <row r="107">
          <cell r="B107" t="str">
            <v>91OQ0050</v>
          </cell>
          <cell r="C107" t="str">
            <v>품셈-104</v>
          </cell>
          <cell r="D107" t="str">
            <v>방진페인트</v>
          </cell>
          <cell r="E107" t="str">
            <v>바닥3회</v>
          </cell>
          <cell r="F107" t="str">
            <v>M2</v>
          </cell>
          <cell r="G107">
            <v>3439</v>
          </cell>
          <cell r="H107">
            <v>4386</v>
          </cell>
          <cell r="I107">
            <v>0</v>
          </cell>
          <cell r="J107">
            <v>7825</v>
          </cell>
        </row>
        <row r="108">
          <cell r="B108" t="str">
            <v>91PA0040</v>
          </cell>
          <cell r="C108" t="str">
            <v>품셈-105</v>
          </cell>
          <cell r="D108" t="str">
            <v>디럭스타일붙이기</v>
          </cell>
          <cell r="E108" t="str">
            <v>3*300*300</v>
          </cell>
          <cell r="F108" t="str">
            <v>M2</v>
          </cell>
          <cell r="G108">
            <v>4616</v>
          </cell>
          <cell r="H108">
            <v>4913</v>
          </cell>
          <cell r="I108">
            <v>0</v>
          </cell>
          <cell r="J108">
            <v>9529</v>
          </cell>
        </row>
        <row r="109">
          <cell r="B109" t="str">
            <v>91PF0048</v>
          </cell>
          <cell r="C109" t="str">
            <v>품셈-106</v>
          </cell>
          <cell r="D109" t="str">
            <v>방습필름깔기</v>
          </cell>
          <cell r="E109" t="str">
            <v>바닥0.06MM*2겹</v>
          </cell>
          <cell r="F109" t="str">
            <v>M2</v>
          </cell>
          <cell r="G109">
            <v>407</v>
          </cell>
          <cell r="H109">
            <v>343</v>
          </cell>
          <cell r="I109">
            <v>0</v>
          </cell>
          <cell r="J109">
            <v>750</v>
          </cell>
        </row>
        <row r="110">
          <cell r="B110" t="str">
            <v>91PG0050</v>
          </cell>
          <cell r="C110" t="str">
            <v>품셈-107</v>
          </cell>
          <cell r="D110" t="str">
            <v>스치로폴바닥깔기</v>
          </cell>
          <cell r="E110" t="str">
            <v>80MM D0.03</v>
          </cell>
          <cell r="F110" t="str">
            <v>M2</v>
          </cell>
          <cell r="G110">
            <v>4666</v>
          </cell>
          <cell r="H110">
            <v>426</v>
          </cell>
          <cell r="I110">
            <v>0</v>
          </cell>
          <cell r="J110">
            <v>5092</v>
          </cell>
        </row>
        <row r="111">
          <cell r="B111" t="str">
            <v>91PG0150</v>
          </cell>
          <cell r="C111" t="str">
            <v>품셈-108</v>
          </cell>
          <cell r="D111" t="str">
            <v>스치로폴접착제붙임</v>
          </cell>
          <cell r="E111" t="str">
            <v>스라브밑50MM D0.03</v>
          </cell>
          <cell r="F111" t="str">
            <v>M2</v>
          </cell>
          <cell r="G111">
            <v>3954</v>
          </cell>
          <cell r="H111">
            <v>5112</v>
          </cell>
          <cell r="I111">
            <v>0</v>
          </cell>
          <cell r="J111">
            <v>9066</v>
          </cell>
        </row>
        <row r="112">
          <cell r="B112" t="str">
            <v>91PG0198</v>
          </cell>
          <cell r="C112" t="str">
            <v>품셈-109</v>
          </cell>
          <cell r="D112" t="str">
            <v>부직포깔기</v>
          </cell>
          <cell r="E112" t="str">
            <v/>
          </cell>
          <cell r="F112" t="str">
            <v>M2</v>
          </cell>
          <cell r="G112">
            <v>1150</v>
          </cell>
          <cell r="H112">
            <v>343</v>
          </cell>
          <cell r="I112">
            <v>0</v>
          </cell>
          <cell r="J112">
            <v>1493</v>
          </cell>
        </row>
        <row r="113">
          <cell r="B113" t="str">
            <v>91QB0030</v>
          </cell>
          <cell r="C113" t="str">
            <v>품셈-110</v>
          </cell>
          <cell r="D113" t="str">
            <v>루프드레인설치</v>
          </cell>
          <cell r="E113" t="str">
            <v>주철 Ø100</v>
          </cell>
          <cell r="F113" t="str">
            <v>EA</v>
          </cell>
          <cell r="G113">
            <v>44657</v>
          </cell>
          <cell r="H113">
            <v>11595</v>
          </cell>
          <cell r="I113">
            <v>0</v>
          </cell>
          <cell r="J113">
            <v>56252</v>
          </cell>
        </row>
        <row r="114">
          <cell r="B114" t="str">
            <v>91QC0170</v>
          </cell>
          <cell r="C114" t="str">
            <v>품셈-111</v>
          </cell>
          <cell r="D114" t="str">
            <v>SST선홈통</v>
          </cell>
          <cell r="E114" t="str">
            <v>ø100</v>
          </cell>
          <cell r="F114" t="str">
            <v>M</v>
          </cell>
          <cell r="G114">
            <v>9906</v>
          </cell>
          <cell r="H114">
            <v>8556</v>
          </cell>
          <cell r="I114">
            <v>0</v>
          </cell>
          <cell r="J114">
            <v>18462</v>
          </cell>
        </row>
        <row r="115">
          <cell r="B115" t="str">
            <v>91SA0010</v>
          </cell>
          <cell r="C115" t="str">
            <v>품셈-112</v>
          </cell>
          <cell r="D115" t="str">
            <v>보도블록깔기</v>
          </cell>
          <cell r="E115" t="str">
            <v>30*30*6</v>
          </cell>
          <cell r="F115" t="str">
            <v>M2</v>
          </cell>
          <cell r="G115">
            <v>7871</v>
          </cell>
          <cell r="H115">
            <v>3420</v>
          </cell>
          <cell r="I115">
            <v>0</v>
          </cell>
          <cell r="J115">
            <v>11291</v>
          </cell>
        </row>
        <row r="116">
          <cell r="B116" t="str">
            <v>91SI0043</v>
          </cell>
          <cell r="C116" t="str">
            <v>품셈-113</v>
          </cell>
          <cell r="D116" t="str">
            <v>메쉬휀스</v>
          </cell>
          <cell r="E116" t="str">
            <v>H=1950 L=2000</v>
          </cell>
          <cell r="F116" t="str">
            <v>경간</v>
          </cell>
          <cell r="G116">
            <v>101152</v>
          </cell>
          <cell r="H116">
            <v>51940</v>
          </cell>
          <cell r="I116">
            <v>0</v>
          </cell>
          <cell r="J116">
            <v>153092</v>
          </cell>
        </row>
        <row r="117">
          <cell r="B117" t="str">
            <v>91SI0058</v>
          </cell>
          <cell r="C117" t="str">
            <v>품셈-114</v>
          </cell>
          <cell r="D117" t="str">
            <v>정    문</v>
          </cell>
          <cell r="E117" t="str">
            <v>H=2100 L=6000</v>
          </cell>
          <cell r="F117" t="str">
            <v>개소</v>
          </cell>
          <cell r="G117">
            <v>465802</v>
          </cell>
          <cell r="H117">
            <v>193178</v>
          </cell>
          <cell r="I117">
            <v>0</v>
          </cell>
          <cell r="J117">
            <v>658980</v>
          </cell>
        </row>
        <row r="118">
          <cell r="B118" t="str">
            <v>91WA0003</v>
          </cell>
          <cell r="C118" t="str">
            <v>품셈-115</v>
          </cell>
          <cell r="D118" t="str">
            <v>시멘트운반</v>
          </cell>
          <cell r="E118" t="str">
            <v/>
          </cell>
          <cell r="F118" t="str">
            <v>TON</v>
          </cell>
          <cell r="G118">
            <v>154</v>
          </cell>
          <cell r="H118">
            <v>1116</v>
          </cell>
          <cell r="I118">
            <v>15481</v>
          </cell>
          <cell r="J118">
            <v>16751</v>
          </cell>
        </row>
        <row r="119">
          <cell r="B119" t="str">
            <v>91WA0004</v>
          </cell>
          <cell r="C119" t="str">
            <v>품셈-116</v>
          </cell>
          <cell r="D119" t="str">
            <v>철근및잡철물운반</v>
          </cell>
          <cell r="E119" t="str">
            <v/>
          </cell>
          <cell r="F119" t="str">
            <v>TON</v>
          </cell>
          <cell r="G119">
            <v>154</v>
          </cell>
          <cell r="H119">
            <v>1116</v>
          </cell>
          <cell r="I119">
            <v>14352</v>
          </cell>
          <cell r="J119">
            <v>15622</v>
          </cell>
        </row>
        <row r="136">
          <cell r="B136" t="str">
            <v>End Of File</v>
          </cell>
        </row>
        <row r="137">
          <cell r="B137" t="str">
            <v>마지막열은 지우지 마시오</v>
          </cell>
        </row>
      </sheetData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제경비"/>
      <sheetName val="일위대가"/>
      <sheetName val="관급자재"/>
      <sheetName val="조명시설"/>
      <sheetName val="내역서1"/>
      <sheetName val="산출내역서"/>
      <sheetName val="RAMP-D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ecial item"/>
      <sheetName val="실행(1)"/>
      <sheetName val="virus"/>
      <sheetName val="total"/>
      <sheetName val="ANN"/>
      <sheetName val="COC"/>
      <sheetName val="HCL"/>
      <sheetName val="JACKET"/>
      <sheetName val="UTILIT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집계표"/>
      <sheetName val="노임단가"/>
      <sheetName val="기본단가표"/>
      <sheetName val="2000년1차"/>
      <sheetName val="2000전체분"/>
      <sheetName val="원가계산서"/>
      <sheetName val="조명율표"/>
      <sheetName val="문학간접"/>
      <sheetName val="퍼스트"/>
      <sheetName val="라멘토공"/>
      <sheetName val="실행철강하도"/>
      <sheetName val="터파기및재료"/>
      <sheetName val="우수"/>
      <sheetName val="Macro(차단기)"/>
      <sheetName val="자료"/>
      <sheetName val="Y-WORK"/>
      <sheetName val="내역서적용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준"/>
      <sheetName val="중기"/>
      <sheetName val="시간"/>
      <sheetName val="목록"/>
      <sheetName val="산근"/>
      <sheetName val="이식"/>
      <sheetName val="중기운반"/>
      <sheetName val="시험비"/>
      <sheetName val="투입대수"/>
      <sheetName val="투입시간"/>
      <sheetName val="롯데양식"/>
      <sheetName val="견적갑-식재"/>
      <sheetName val="견적갑-시설물"/>
      <sheetName val="입찰시설-1"/>
      <sheetName val="입찰시설-2"/>
      <sheetName val="입찰시설-3"/>
      <sheetName val="비교표"/>
      <sheetName val="계약내역"/>
      <sheetName val="입찰식재"/>
      <sheetName val="제출일위"/>
    </sheetNames>
    <sheetDataSet>
      <sheetData sheetId="0"/>
      <sheetData sheetId="1">
        <row r="5">
          <cell r="D5" t="str">
            <v>불도저(무한궤도)19Ton</v>
          </cell>
          <cell r="E5">
            <v>56299</v>
          </cell>
          <cell r="F5">
            <v>15657</v>
          </cell>
          <cell r="G5">
            <v>17353</v>
          </cell>
          <cell r="H5">
            <v>23289</v>
          </cell>
        </row>
        <row r="8">
          <cell r="D8" t="str">
            <v>유압식리퍼19Ton</v>
          </cell>
          <cell r="E8">
            <v>1027</v>
          </cell>
          <cell r="F8">
            <v>0</v>
          </cell>
          <cell r="G8">
            <v>0</v>
          </cell>
          <cell r="H8">
            <v>1027</v>
          </cell>
        </row>
        <row r="11">
          <cell r="D11" t="str">
            <v>굴삭기(유압식백호)0.2m3</v>
          </cell>
          <cell r="E11">
            <v>27163</v>
          </cell>
          <cell r="F11">
            <v>2460</v>
          </cell>
          <cell r="G11">
            <v>17353</v>
          </cell>
          <cell r="H11">
            <v>7350</v>
          </cell>
        </row>
        <row r="14">
          <cell r="D14" t="str">
            <v>굴삭기(유압식백호)0.4m3</v>
          </cell>
          <cell r="E14">
            <v>34118</v>
          </cell>
          <cell r="F14">
            <v>5827</v>
          </cell>
          <cell r="G14">
            <v>17353</v>
          </cell>
          <cell r="H14">
            <v>10938</v>
          </cell>
        </row>
        <row r="17">
          <cell r="D17" t="str">
            <v>굴삭기(유압식백호)0.7m3</v>
          </cell>
          <cell r="E17">
            <v>40805</v>
          </cell>
          <cell r="F17">
            <v>6798</v>
          </cell>
          <cell r="G17">
            <v>17353</v>
          </cell>
          <cell r="H17">
            <v>16654</v>
          </cell>
        </row>
        <row r="20">
          <cell r="D20" t="str">
            <v>굴삭기(유압식백호)1.0m3</v>
          </cell>
          <cell r="E20">
            <v>49219</v>
          </cell>
          <cell r="F20">
            <v>11460</v>
          </cell>
          <cell r="G20">
            <v>17353</v>
          </cell>
          <cell r="H20">
            <v>20406</v>
          </cell>
        </row>
        <row r="23">
          <cell r="D23" t="str">
            <v>대형브레이커0.7m3</v>
          </cell>
          <cell r="E23">
            <v>9141</v>
          </cell>
          <cell r="F23">
            <v>0</v>
          </cell>
          <cell r="G23">
            <v>0</v>
          </cell>
          <cell r="H23">
            <v>9141</v>
          </cell>
        </row>
        <row r="26">
          <cell r="D26" t="str">
            <v>대형브레이커치즐0.7m3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9">
          <cell r="D29" t="str">
            <v>로더(무한궤도)1.72m3</v>
          </cell>
          <cell r="E29">
            <v>50024</v>
          </cell>
          <cell r="F29">
            <v>12587</v>
          </cell>
          <cell r="G29">
            <v>17353</v>
          </cell>
          <cell r="H29">
            <v>20084</v>
          </cell>
        </row>
        <row r="32">
          <cell r="D32" t="str">
            <v>로더(타이어)1.72m3</v>
          </cell>
          <cell r="E32">
            <v>43581</v>
          </cell>
          <cell r="F32">
            <v>10843</v>
          </cell>
          <cell r="G32">
            <v>17353</v>
          </cell>
          <cell r="H32">
            <v>15385</v>
          </cell>
        </row>
        <row r="35">
          <cell r="D35" t="str">
            <v>모터그레이더3.6m</v>
          </cell>
          <cell r="E35">
            <v>49971</v>
          </cell>
          <cell r="F35">
            <v>13242</v>
          </cell>
          <cell r="G35">
            <v>17353</v>
          </cell>
          <cell r="H35">
            <v>19376</v>
          </cell>
        </row>
        <row r="38">
          <cell r="D38" t="str">
            <v>덤프트럭15.0Ton</v>
          </cell>
          <cell r="E38">
            <v>40312</v>
          </cell>
          <cell r="F38">
            <v>15738</v>
          </cell>
          <cell r="G38">
            <v>10833</v>
          </cell>
          <cell r="H38">
            <v>13741</v>
          </cell>
        </row>
        <row r="41">
          <cell r="D41" t="str">
            <v>매캐덤롤라(자주식)8-10Ton</v>
          </cell>
          <cell r="E41">
            <v>25989</v>
          </cell>
          <cell r="F41">
            <v>5221</v>
          </cell>
          <cell r="G41">
            <v>13291</v>
          </cell>
          <cell r="H41">
            <v>7477</v>
          </cell>
        </row>
        <row r="44">
          <cell r="D44" t="str">
            <v>텐덤롤라(자주식)5-8Ton</v>
          </cell>
          <cell r="E44">
            <v>23058</v>
          </cell>
          <cell r="F44">
            <v>3418</v>
          </cell>
          <cell r="G44">
            <v>13291</v>
          </cell>
          <cell r="H44">
            <v>6349</v>
          </cell>
        </row>
        <row r="47">
          <cell r="D47" t="str">
            <v>텐덤롤라(자주식)8-10Ton</v>
          </cell>
          <cell r="E47">
            <v>25613</v>
          </cell>
          <cell r="F47">
            <v>4662</v>
          </cell>
          <cell r="G47">
            <v>13291</v>
          </cell>
          <cell r="H47">
            <v>7660</v>
          </cell>
        </row>
        <row r="50">
          <cell r="D50" t="str">
            <v>텐덤롤라(자주식)10-14Ton</v>
          </cell>
          <cell r="E50">
            <v>27843</v>
          </cell>
          <cell r="F50">
            <v>5718</v>
          </cell>
          <cell r="G50">
            <v>13291</v>
          </cell>
          <cell r="H50">
            <v>8834</v>
          </cell>
        </row>
        <row r="53">
          <cell r="D53" t="str">
            <v>진동롤라(자주식)4.4Ton</v>
          </cell>
          <cell r="E53">
            <v>17696</v>
          </cell>
          <cell r="F53">
            <v>1616</v>
          </cell>
          <cell r="G53">
            <v>10833</v>
          </cell>
          <cell r="H53">
            <v>5247</v>
          </cell>
        </row>
        <row r="56">
          <cell r="D56" t="str">
            <v>진동롤라(자주식)10.0Ton</v>
          </cell>
          <cell r="E56">
            <v>44752</v>
          </cell>
          <cell r="F56">
            <v>8787</v>
          </cell>
          <cell r="G56">
            <v>13291</v>
          </cell>
          <cell r="H56">
            <v>22674</v>
          </cell>
        </row>
        <row r="59">
          <cell r="D59" t="str">
            <v>타이어롤러(자주식)5-8Ton</v>
          </cell>
          <cell r="E59">
            <v>25402</v>
          </cell>
          <cell r="F59">
            <v>4475</v>
          </cell>
          <cell r="G59">
            <v>13291</v>
          </cell>
          <cell r="H59">
            <v>7636</v>
          </cell>
        </row>
        <row r="62">
          <cell r="D62" t="str">
            <v>타이어롤러(자주식)8-15Ton</v>
          </cell>
          <cell r="E62">
            <v>32511</v>
          </cell>
          <cell r="F62">
            <v>7272</v>
          </cell>
          <cell r="G62">
            <v>13291</v>
          </cell>
          <cell r="H62">
            <v>11948</v>
          </cell>
        </row>
        <row r="65">
          <cell r="D65" t="str">
            <v>램머80kg</v>
          </cell>
          <cell r="E65">
            <v>10439</v>
          </cell>
          <cell r="F65">
            <v>887</v>
          </cell>
          <cell r="G65">
            <v>9166</v>
          </cell>
          <cell r="H65">
            <v>386</v>
          </cell>
        </row>
        <row r="68">
          <cell r="D68" t="str">
            <v>플레이트콤펙터1.5Ton</v>
          </cell>
          <cell r="E68">
            <v>11058</v>
          </cell>
          <cell r="F68">
            <v>1383</v>
          </cell>
          <cell r="G68">
            <v>9166</v>
          </cell>
          <cell r="H68">
            <v>509</v>
          </cell>
        </row>
        <row r="71">
          <cell r="D71" t="str">
            <v>크레인(무한궤도)30Ton</v>
          </cell>
          <cell r="E71">
            <v>62613</v>
          </cell>
          <cell r="F71">
            <v>8080</v>
          </cell>
          <cell r="G71">
            <v>21416</v>
          </cell>
          <cell r="H71">
            <v>33117</v>
          </cell>
        </row>
        <row r="74">
          <cell r="D74" t="str">
            <v>크레인(트럭)10Ton</v>
          </cell>
          <cell r="E74">
            <v>46057</v>
          </cell>
          <cell r="F74">
            <v>3431</v>
          </cell>
          <cell r="G74">
            <v>21416</v>
          </cell>
          <cell r="H74">
            <v>21210</v>
          </cell>
        </row>
        <row r="77">
          <cell r="D77" t="str">
            <v>크레인(트럭)15Ton</v>
          </cell>
          <cell r="E77">
            <v>56943</v>
          </cell>
          <cell r="F77">
            <v>4217</v>
          </cell>
          <cell r="G77">
            <v>21416</v>
          </cell>
          <cell r="H77">
            <v>31310</v>
          </cell>
        </row>
        <row r="80">
          <cell r="D80" t="str">
            <v>크레인(트럭)20Ton</v>
          </cell>
          <cell r="E80">
            <v>66423</v>
          </cell>
          <cell r="F80">
            <v>4860</v>
          </cell>
          <cell r="G80">
            <v>21416</v>
          </cell>
          <cell r="H80">
            <v>40147</v>
          </cell>
        </row>
        <row r="83">
          <cell r="D83" t="str">
            <v>크레인(트럭)30Ton</v>
          </cell>
          <cell r="E83">
            <v>69489</v>
          </cell>
          <cell r="F83">
            <v>6933</v>
          </cell>
          <cell r="G83">
            <v>21416</v>
          </cell>
          <cell r="H83">
            <v>41140</v>
          </cell>
        </row>
        <row r="86">
          <cell r="D86" t="str">
            <v>리프트트럭5.0Ton</v>
          </cell>
          <cell r="E86">
            <v>20730</v>
          </cell>
          <cell r="F86">
            <v>5034</v>
          </cell>
          <cell r="G86">
            <v>10833</v>
          </cell>
          <cell r="H86">
            <v>4863</v>
          </cell>
        </row>
        <row r="89">
          <cell r="D89" t="str">
            <v>트럭트랙터및트레일러20Ton</v>
          </cell>
          <cell r="E89">
            <v>40158</v>
          </cell>
          <cell r="F89">
            <v>14868</v>
          </cell>
          <cell r="G89">
            <v>10833</v>
          </cell>
          <cell r="H89">
            <v>14457</v>
          </cell>
        </row>
        <row r="92">
          <cell r="D92" t="str">
            <v>트럭트랙터및트레일러30Ton</v>
          </cell>
          <cell r="E92">
            <v>45826</v>
          </cell>
          <cell r="F92">
            <v>15512</v>
          </cell>
          <cell r="G92">
            <v>10833</v>
          </cell>
          <cell r="H92">
            <v>19481</v>
          </cell>
        </row>
        <row r="95">
          <cell r="D95" t="str">
            <v>아스팔트페이버3m</v>
          </cell>
          <cell r="E95">
            <v>44846</v>
          </cell>
          <cell r="F95">
            <v>4972</v>
          </cell>
          <cell r="G95">
            <v>17353</v>
          </cell>
          <cell r="H95">
            <v>22521</v>
          </cell>
        </row>
        <row r="98">
          <cell r="D98" t="str">
            <v>아스팔트디스트리뷰터3800ℓ</v>
          </cell>
          <cell r="E98">
            <v>28206</v>
          </cell>
          <cell r="F98">
            <v>7956</v>
          </cell>
          <cell r="G98">
            <v>10833</v>
          </cell>
          <cell r="H98">
            <v>9417</v>
          </cell>
        </row>
        <row r="101">
          <cell r="D101" t="str">
            <v>아스팔트스프레이어300ℓ</v>
          </cell>
          <cell r="E101">
            <v>12332</v>
          </cell>
          <cell r="F101">
            <v>977</v>
          </cell>
          <cell r="G101">
            <v>10833</v>
          </cell>
          <cell r="H101">
            <v>522</v>
          </cell>
        </row>
        <row r="104">
          <cell r="D104" t="str">
            <v>콘크리트캇터320-400mm</v>
          </cell>
          <cell r="E104">
            <v>18142</v>
          </cell>
          <cell r="F104">
            <v>7748</v>
          </cell>
          <cell r="G104">
            <v>9166</v>
          </cell>
          <cell r="H104">
            <v>1228</v>
          </cell>
        </row>
        <row r="107">
          <cell r="D107" t="str">
            <v>콘크리트펌프차80m3/hr</v>
          </cell>
          <cell r="E107">
            <v>120639</v>
          </cell>
          <cell r="F107">
            <v>12960</v>
          </cell>
          <cell r="G107">
            <v>10833</v>
          </cell>
          <cell r="H107">
            <v>96846</v>
          </cell>
        </row>
        <row r="110">
          <cell r="D110" t="str">
            <v>콘크리트진동기(엔진식)3.5HP</v>
          </cell>
          <cell r="E110">
            <v>1400</v>
          </cell>
          <cell r="F110">
            <v>1268</v>
          </cell>
          <cell r="G110">
            <v>0</v>
          </cell>
          <cell r="H110">
            <v>132</v>
          </cell>
        </row>
        <row r="113">
          <cell r="D113" t="str">
            <v>공기압축기(이동식)3.5m3/min</v>
          </cell>
          <cell r="E113">
            <v>16752</v>
          </cell>
          <cell r="F113">
            <v>3791</v>
          </cell>
          <cell r="G113">
            <v>10833</v>
          </cell>
          <cell r="H113">
            <v>2128</v>
          </cell>
        </row>
        <row r="116">
          <cell r="D116" t="str">
            <v>착암기2.7m3/min</v>
          </cell>
          <cell r="E116">
            <v>607</v>
          </cell>
          <cell r="F116">
            <v>0</v>
          </cell>
          <cell r="G116">
            <v>0</v>
          </cell>
          <cell r="H116">
            <v>607</v>
          </cell>
        </row>
        <row r="119">
          <cell r="D119" t="str">
            <v>진동파일해머30Kw</v>
          </cell>
          <cell r="E119">
            <v>16418</v>
          </cell>
          <cell r="F119">
            <v>0</v>
          </cell>
          <cell r="G119">
            <v>0</v>
          </cell>
          <cell r="H119">
            <v>16418</v>
          </cell>
        </row>
        <row r="122">
          <cell r="D122" t="str">
            <v>물탱크5,500ℓ</v>
          </cell>
          <cell r="E122">
            <v>20998</v>
          </cell>
          <cell r="F122">
            <v>7027</v>
          </cell>
          <cell r="G122">
            <v>10208</v>
          </cell>
          <cell r="H122">
            <v>3763</v>
          </cell>
        </row>
        <row r="125">
          <cell r="D125" t="str">
            <v>라인마커10km/hr</v>
          </cell>
          <cell r="E125">
            <v>26225</v>
          </cell>
          <cell r="F125">
            <v>12400</v>
          </cell>
          <cell r="G125">
            <v>9166</v>
          </cell>
          <cell r="H125">
            <v>4659</v>
          </cell>
        </row>
        <row r="128">
          <cell r="D128" t="str">
            <v>발전기50kw</v>
          </cell>
          <cell r="E128">
            <v>22049</v>
          </cell>
          <cell r="F128">
            <v>8205</v>
          </cell>
          <cell r="G128">
            <v>9166</v>
          </cell>
          <cell r="H128">
            <v>4678</v>
          </cell>
        </row>
        <row r="131">
          <cell r="D131" t="str">
            <v>발전기100kw</v>
          </cell>
          <cell r="E131">
            <v>31228</v>
          </cell>
          <cell r="F131">
            <v>16410</v>
          </cell>
          <cell r="G131">
            <v>9166</v>
          </cell>
          <cell r="H131">
            <v>5652</v>
          </cell>
        </row>
        <row r="134">
          <cell r="D134" t="str">
            <v>발전기125kw</v>
          </cell>
          <cell r="E134">
            <v>34538</v>
          </cell>
          <cell r="F134">
            <v>18337</v>
          </cell>
          <cell r="G134">
            <v>9166</v>
          </cell>
          <cell r="H134">
            <v>7035</v>
          </cell>
        </row>
        <row r="137">
          <cell r="D137" t="str">
            <v>발전기150kw</v>
          </cell>
          <cell r="E137">
            <v>38080</v>
          </cell>
          <cell r="F137">
            <v>21693</v>
          </cell>
          <cell r="G137">
            <v>9166</v>
          </cell>
          <cell r="H137">
            <v>7221</v>
          </cell>
        </row>
        <row r="140">
          <cell r="D140" t="str">
            <v>발전기200kw</v>
          </cell>
          <cell r="E140">
            <v>47541</v>
          </cell>
          <cell r="F140">
            <v>28904</v>
          </cell>
          <cell r="G140">
            <v>9166</v>
          </cell>
          <cell r="H140">
            <v>9471</v>
          </cell>
        </row>
        <row r="143">
          <cell r="D143" t="str">
            <v>용접기(교류)200Amp</v>
          </cell>
          <cell r="E143">
            <v>71</v>
          </cell>
          <cell r="F143">
            <v>0</v>
          </cell>
          <cell r="G143">
            <v>0</v>
          </cell>
          <cell r="H143">
            <v>71</v>
          </cell>
        </row>
        <row r="146">
          <cell r="D146" t="str">
            <v>용접기(교류)300Amp</v>
          </cell>
          <cell r="E146">
            <v>93</v>
          </cell>
          <cell r="F146">
            <v>0</v>
          </cell>
          <cell r="G146">
            <v>0</v>
          </cell>
          <cell r="H146">
            <v>93</v>
          </cell>
        </row>
        <row r="149">
          <cell r="D149" t="str">
            <v>주철관절단기2-6</v>
          </cell>
          <cell r="E149">
            <v>225</v>
          </cell>
          <cell r="F149">
            <v>0</v>
          </cell>
          <cell r="G149">
            <v>0</v>
          </cell>
          <cell r="H149">
            <v>225</v>
          </cell>
        </row>
        <row r="152">
          <cell r="D152" t="str">
            <v>건설용펌프50mm</v>
          </cell>
          <cell r="E152">
            <v>54</v>
          </cell>
          <cell r="F152">
            <v>0</v>
          </cell>
          <cell r="G152">
            <v>0</v>
          </cell>
          <cell r="H152">
            <v>54</v>
          </cell>
        </row>
        <row r="155">
          <cell r="D155" t="str">
            <v>에어호스25mm</v>
          </cell>
          <cell r="E155">
            <v>38</v>
          </cell>
          <cell r="F155">
            <v>0</v>
          </cell>
          <cell r="G155">
            <v>0</v>
          </cell>
          <cell r="H155">
            <v>38</v>
          </cell>
        </row>
        <row r="158">
          <cell r="D158" t="str">
            <v>바이브레이터봉상</v>
          </cell>
          <cell r="E158">
            <v>35</v>
          </cell>
          <cell r="F158">
            <v>0</v>
          </cell>
          <cell r="G158">
            <v>0</v>
          </cell>
          <cell r="H158">
            <v>35</v>
          </cell>
        </row>
        <row r="161">
          <cell r="D161" t="str">
            <v>CCTV카메라</v>
          </cell>
          <cell r="E161">
            <v>28069</v>
          </cell>
          <cell r="F161">
            <v>0</v>
          </cell>
          <cell r="G161">
            <v>0</v>
          </cell>
          <cell r="H161">
            <v>28069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3_공사비예산서"/>
      <sheetName val="#3_공사비총괄표"/>
      <sheetName val="#3_원가계산서"/>
      <sheetName val="#3_공종별집계표1"/>
      <sheetName val="#3_공종별집계표2"/>
      <sheetName val="#3_내역서"/>
      <sheetName val="#3_일위대가"/>
      <sheetName val="#3_일위대가목록"/>
      <sheetName val="#3_별표총괄"/>
      <sheetName val="#2_단가조사표"/>
      <sheetName val="#3_노임단가"/>
      <sheetName val="#3_중기부표"/>
      <sheetName val="#3_중기계산"/>
      <sheetName val="#3_TR기초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4">
          <cell r="C4" t="str">
            <v>91BA0010</v>
          </cell>
          <cell r="D4" t="str">
            <v>품셈-1</v>
          </cell>
          <cell r="E4" t="str">
            <v>규준틀설치</v>
          </cell>
          <cell r="F4" t="str">
            <v>귀</v>
          </cell>
          <cell r="G4" t="str">
            <v>개소</v>
          </cell>
          <cell r="H4">
            <v>3464</v>
          </cell>
          <cell r="I4">
            <v>33514</v>
          </cell>
          <cell r="J4">
            <v>0</v>
          </cell>
          <cell r="K4">
            <v>36978</v>
          </cell>
        </row>
        <row r="5">
          <cell r="C5" t="str">
            <v>91BA0020</v>
          </cell>
          <cell r="D5" t="str">
            <v>품셈-2</v>
          </cell>
          <cell r="E5" t="str">
            <v>규준틀설치</v>
          </cell>
          <cell r="F5" t="str">
            <v>평</v>
          </cell>
          <cell r="G5" t="str">
            <v>개소</v>
          </cell>
          <cell r="H5">
            <v>2199</v>
          </cell>
          <cell r="I5">
            <v>19334</v>
          </cell>
          <cell r="J5">
            <v>0</v>
          </cell>
          <cell r="K5">
            <v>21533</v>
          </cell>
        </row>
        <row r="6">
          <cell r="C6" t="str">
            <v>91BB0010</v>
          </cell>
          <cell r="D6" t="str">
            <v>품셈-3</v>
          </cell>
          <cell r="E6" t="str">
            <v>내부수평비계</v>
          </cell>
          <cell r="F6" t="str">
            <v>3개월</v>
          </cell>
          <cell r="G6" t="str">
            <v>M2</v>
          </cell>
          <cell r="H6">
            <v>1216</v>
          </cell>
          <cell r="I6">
            <v>3968</v>
          </cell>
          <cell r="J6">
            <v>0</v>
          </cell>
          <cell r="K6">
            <v>5184</v>
          </cell>
        </row>
        <row r="7">
          <cell r="C7" t="str">
            <v>91BC0010</v>
          </cell>
          <cell r="D7" t="str">
            <v>품셈-4</v>
          </cell>
          <cell r="E7" t="str">
            <v>강관동바리</v>
          </cell>
          <cell r="F7" t="str">
            <v>3개월,4.2M이하</v>
          </cell>
          <cell r="G7" t="str">
            <v>M2</v>
          </cell>
          <cell r="H7">
            <v>717</v>
          </cell>
          <cell r="I7">
            <v>3146</v>
          </cell>
          <cell r="J7">
            <v>0</v>
          </cell>
          <cell r="K7">
            <v>3863</v>
          </cell>
        </row>
        <row r="8">
          <cell r="C8" t="str">
            <v>91BG0010</v>
          </cell>
          <cell r="D8" t="str">
            <v>품셈-5</v>
          </cell>
          <cell r="E8" t="str">
            <v>강관쌍줄비계</v>
          </cell>
          <cell r="F8" t="str">
            <v>30M이하.3개월</v>
          </cell>
          <cell r="G8" t="str">
            <v>M2</v>
          </cell>
          <cell r="H8">
            <v>980</v>
          </cell>
          <cell r="I8">
            <v>6614</v>
          </cell>
          <cell r="J8">
            <v>0</v>
          </cell>
          <cell r="K8">
            <v>7594</v>
          </cell>
        </row>
        <row r="9">
          <cell r="C9" t="str">
            <v>91BI0010</v>
          </cell>
          <cell r="D9" t="str">
            <v>품셈-6</v>
          </cell>
          <cell r="E9" t="str">
            <v>강관비계다리</v>
          </cell>
          <cell r="F9" t="str">
            <v>H=30이하.3개월</v>
          </cell>
          <cell r="G9" t="str">
            <v>M2</v>
          </cell>
          <cell r="H9">
            <v>6273</v>
          </cell>
          <cell r="I9">
            <v>18058</v>
          </cell>
          <cell r="J9">
            <v>0</v>
          </cell>
          <cell r="K9">
            <v>24331</v>
          </cell>
        </row>
        <row r="10">
          <cell r="C10" t="str">
            <v>91BM0030</v>
          </cell>
          <cell r="D10" t="str">
            <v>품셈-7</v>
          </cell>
          <cell r="E10" t="str">
            <v>먹 메 김</v>
          </cell>
          <cell r="F10" t="str">
            <v>학교,공장</v>
          </cell>
          <cell r="G10" t="str">
            <v>M2</v>
          </cell>
          <cell r="H10">
            <v>0</v>
          </cell>
          <cell r="I10">
            <v>1955</v>
          </cell>
          <cell r="J10">
            <v>0</v>
          </cell>
          <cell r="K10">
            <v>1955</v>
          </cell>
        </row>
        <row r="11">
          <cell r="C11" t="str">
            <v>91BN0030</v>
          </cell>
          <cell r="D11" t="str">
            <v>품셈-8</v>
          </cell>
          <cell r="E11" t="str">
            <v>콘크리트보양</v>
          </cell>
          <cell r="F11" t="str">
            <v>살수</v>
          </cell>
          <cell r="G11" t="str">
            <v>M2</v>
          </cell>
          <cell r="H11">
            <v>0</v>
          </cell>
          <cell r="I11">
            <v>137</v>
          </cell>
          <cell r="J11">
            <v>0</v>
          </cell>
          <cell r="K11">
            <v>137</v>
          </cell>
        </row>
        <row r="12">
          <cell r="C12" t="str">
            <v>91BN0040</v>
          </cell>
          <cell r="D12" t="str">
            <v>품셈-9</v>
          </cell>
          <cell r="E12" t="str">
            <v>타일및석재면보양</v>
          </cell>
          <cell r="F12" t="str">
            <v>톱밥</v>
          </cell>
          <cell r="G12" t="str">
            <v>M2</v>
          </cell>
          <cell r="H12">
            <v>1650</v>
          </cell>
          <cell r="I12">
            <v>68</v>
          </cell>
          <cell r="J12">
            <v>0</v>
          </cell>
          <cell r="K12">
            <v>1718</v>
          </cell>
        </row>
        <row r="13">
          <cell r="C13" t="str">
            <v>91BO0010</v>
          </cell>
          <cell r="D13" t="str">
            <v>품셈-10</v>
          </cell>
          <cell r="E13" t="str">
            <v>현장정리</v>
          </cell>
          <cell r="F13" t="str">
            <v>RC조</v>
          </cell>
          <cell r="G13" t="str">
            <v>M2</v>
          </cell>
          <cell r="H13">
            <v>0</v>
          </cell>
          <cell r="I13">
            <v>5154</v>
          </cell>
          <cell r="J13">
            <v>0</v>
          </cell>
          <cell r="K13">
            <v>5154</v>
          </cell>
        </row>
        <row r="14">
          <cell r="C14" t="str">
            <v>91CA0141</v>
          </cell>
          <cell r="D14" t="str">
            <v>품셈-11</v>
          </cell>
          <cell r="E14" t="str">
            <v>토사터파기</v>
          </cell>
          <cell r="F14" t="str">
            <v/>
          </cell>
          <cell r="G14" t="str">
            <v>M3</v>
          </cell>
          <cell r="H14">
            <v>185</v>
          </cell>
          <cell r="I14">
            <v>490</v>
          </cell>
          <cell r="J14">
            <v>476</v>
          </cell>
          <cell r="K14">
            <v>1151</v>
          </cell>
        </row>
        <row r="15">
          <cell r="C15" t="str">
            <v>91CA0142</v>
          </cell>
          <cell r="D15" t="str">
            <v>품셈-12</v>
          </cell>
          <cell r="E15" t="str">
            <v>되메우고다짐</v>
          </cell>
          <cell r="F15" t="str">
            <v/>
          </cell>
          <cell r="G15" t="str">
            <v>M3</v>
          </cell>
          <cell r="H15">
            <v>156</v>
          </cell>
          <cell r="I15">
            <v>3128</v>
          </cell>
          <cell r="J15">
            <v>270</v>
          </cell>
          <cell r="K15">
            <v>3554</v>
          </cell>
        </row>
        <row r="16">
          <cell r="C16" t="str">
            <v>91CA0143</v>
          </cell>
          <cell r="D16" t="str">
            <v>품셈-13</v>
          </cell>
          <cell r="E16" t="str">
            <v>잔토처리</v>
          </cell>
          <cell r="F16" t="str">
            <v/>
          </cell>
          <cell r="G16" t="str">
            <v>M3</v>
          </cell>
          <cell r="H16">
            <v>802</v>
          </cell>
          <cell r="I16">
            <v>577</v>
          </cell>
          <cell r="J16">
            <v>781</v>
          </cell>
          <cell r="K16">
            <v>2160</v>
          </cell>
        </row>
        <row r="17">
          <cell r="C17" t="str">
            <v>91CE0030</v>
          </cell>
          <cell r="D17" t="str">
            <v>품셈-14</v>
          </cell>
          <cell r="E17" t="str">
            <v>PE필름깔기</v>
          </cell>
          <cell r="F17" t="str">
            <v>바닥0.03MM*2겹</v>
          </cell>
          <cell r="G17" t="str">
            <v>M2</v>
          </cell>
          <cell r="H17">
            <v>202</v>
          </cell>
          <cell r="I17">
            <v>343</v>
          </cell>
          <cell r="J17">
            <v>0</v>
          </cell>
          <cell r="K17">
            <v>545</v>
          </cell>
        </row>
        <row r="18">
          <cell r="C18" t="str">
            <v>91CF0031</v>
          </cell>
          <cell r="D18" t="str">
            <v>품셈-15</v>
          </cell>
          <cell r="E18" t="str">
            <v>PHC PILE 항타</v>
          </cell>
          <cell r="F18" t="str">
            <v>Φ350</v>
          </cell>
          <cell r="G18" t="str">
            <v>M</v>
          </cell>
          <cell r="H18">
            <v>1502</v>
          </cell>
          <cell r="I18">
            <v>7381</v>
          </cell>
          <cell r="J18">
            <v>2945</v>
          </cell>
          <cell r="K18">
            <v>11828</v>
          </cell>
        </row>
        <row r="19">
          <cell r="C19" t="str">
            <v>91CF0032</v>
          </cell>
          <cell r="D19" t="str">
            <v>품셈-16</v>
          </cell>
          <cell r="E19" t="str">
            <v>PHC PILE 소운반</v>
          </cell>
          <cell r="F19" t="str">
            <v>Φ350</v>
          </cell>
          <cell r="G19" t="str">
            <v>TON</v>
          </cell>
          <cell r="H19">
            <v>1737</v>
          </cell>
          <cell r="I19">
            <v>7014</v>
          </cell>
          <cell r="J19">
            <v>4974</v>
          </cell>
          <cell r="K19">
            <v>13725</v>
          </cell>
        </row>
        <row r="20">
          <cell r="C20" t="str">
            <v>91CI0020</v>
          </cell>
          <cell r="D20" t="str">
            <v>품셈-17</v>
          </cell>
          <cell r="E20" t="str">
            <v>PILE 두부정리</v>
          </cell>
          <cell r="F20" t="str">
            <v>ø350</v>
          </cell>
          <cell r="G20" t="str">
            <v>개소</v>
          </cell>
          <cell r="H20">
            <v>390</v>
          </cell>
          <cell r="I20">
            <v>7780</v>
          </cell>
          <cell r="J20">
            <v>499</v>
          </cell>
          <cell r="K20">
            <v>8669</v>
          </cell>
        </row>
        <row r="21">
          <cell r="C21" t="str">
            <v>91DA0030</v>
          </cell>
          <cell r="D21" t="str">
            <v>품셈-18</v>
          </cell>
          <cell r="E21" t="str">
            <v>콘크리트타설 (펌프카)</v>
          </cell>
          <cell r="F21" t="str">
            <v>240KG/CM2, 철근</v>
          </cell>
          <cell r="G21" t="str">
            <v>M3</v>
          </cell>
          <cell r="H21">
            <v>41454</v>
          </cell>
          <cell r="I21">
            <v>15175</v>
          </cell>
          <cell r="J21">
            <v>16287</v>
          </cell>
          <cell r="K21">
            <v>72916</v>
          </cell>
        </row>
        <row r="22">
          <cell r="C22" t="str">
            <v>91DA0060</v>
          </cell>
          <cell r="D22" t="str">
            <v>품셈-19</v>
          </cell>
          <cell r="E22" t="str">
            <v>콘크리트타설 (펌프카)</v>
          </cell>
          <cell r="F22" t="str">
            <v>135KG/CM2, 무근</v>
          </cell>
          <cell r="G22" t="str">
            <v>M3</v>
          </cell>
          <cell r="H22">
            <v>38945</v>
          </cell>
          <cell r="I22">
            <v>16155</v>
          </cell>
          <cell r="J22">
            <v>20680</v>
          </cell>
          <cell r="K22">
            <v>75780</v>
          </cell>
        </row>
        <row r="23">
          <cell r="C23">
            <v>6</v>
          </cell>
          <cell r="D23" t="str">
            <v>품셈-20</v>
          </cell>
          <cell r="E23" t="str">
            <v>CON'C생산(120M3/HR)</v>
          </cell>
          <cell r="F23" t="str">
            <v>25-240-12,1종</v>
          </cell>
          <cell r="G23" t="str">
            <v>M3</v>
          </cell>
          <cell r="H23">
            <v>40477</v>
          </cell>
          <cell r="I23">
            <v>8566</v>
          </cell>
          <cell r="J23">
            <v>12122</v>
          </cell>
          <cell r="K23">
            <v>61165</v>
          </cell>
        </row>
        <row r="24">
          <cell r="C24">
            <v>7</v>
          </cell>
          <cell r="D24" t="str">
            <v>품셈-21</v>
          </cell>
          <cell r="E24" t="str">
            <v>CON'C생산(120M3/HR)</v>
          </cell>
          <cell r="F24" t="str">
            <v>40-135-8,1종</v>
          </cell>
          <cell r="G24" t="str">
            <v>M3</v>
          </cell>
          <cell r="H24">
            <v>37423</v>
          </cell>
          <cell r="I24">
            <v>10172</v>
          </cell>
          <cell r="J24">
            <v>14341</v>
          </cell>
          <cell r="K24">
            <v>61936</v>
          </cell>
        </row>
        <row r="25">
          <cell r="C25" t="str">
            <v>91DD0020</v>
          </cell>
          <cell r="D25" t="str">
            <v>품셈-22</v>
          </cell>
          <cell r="E25" t="str">
            <v>콘크리트</v>
          </cell>
          <cell r="F25" t="str">
            <v>1:3:6</v>
          </cell>
          <cell r="G25" t="str">
            <v>M3</v>
          </cell>
          <cell r="H25">
            <v>0</v>
          </cell>
          <cell r="I25">
            <v>86976</v>
          </cell>
          <cell r="J25">
            <v>0</v>
          </cell>
          <cell r="K25">
            <v>86976</v>
          </cell>
        </row>
        <row r="26">
          <cell r="C26" t="str">
            <v>91DE0030</v>
          </cell>
          <cell r="D26" t="str">
            <v>품셈-23</v>
          </cell>
          <cell r="E26" t="str">
            <v>합판거푸집</v>
          </cell>
          <cell r="F26" t="str">
            <v>3회</v>
          </cell>
          <cell r="G26" t="str">
            <v>M2</v>
          </cell>
          <cell r="H26">
            <v>3755</v>
          </cell>
          <cell r="I26">
            <v>12713</v>
          </cell>
          <cell r="J26">
            <v>0</v>
          </cell>
          <cell r="K26">
            <v>16468</v>
          </cell>
        </row>
        <row r="27">
          <cell r="C27" t="str">
            <v>91DE0040</v>
          </cell>
          <cell r="D27" t="str">
            <v>품셈-24</v>
          </cell>
          <cell r="E27" t="str">
            <v>합판거푸집</v>
          </cell>
          <cell r="F27" t="str">
            <v>4회</v>
          </cell>
          <cell r="G27" t="str">
            <v>M2</v>
          </cell>
          <cell r="H27">
            <v>3266</v>
          </cell>
          <cell r="I27">
            <v>10813</v>
          </cell>
          <cell r="J27">
            <v>0</v>
          </cell>
          <cell r="K27">
            <v>14079</v>
          </cell>
        </row>
        <row r="28">
          <cell r="C28" t="str">
            <v>91DF0020</v>
          </cell>
          <cell r="D28" t="str">
            <v>품셈-25</v>
          </cell>
          <cell r="E28" t="str">
            <v>철근가공조립</v>
          </cell>
          <cell r="F28" t="str">
            <v>보통</v>
          </cell>
          <cell r="G28" t="str">
            <v>TON</v>
          </cell>
          <cell r="H28">
            <v>10245</v>
          </cell>
          <cell r="I28">
            <v>317298</v>
          </cell>
          <cell r="J28">
            <v>0</v>
          </cell>
          <cell r="K28">
            <v>327543</v>
          </cell>
        </row>
        <row r="29">
          <cell r="C29" t="str">
            <v>91EK0050</v>
          </cell>
          <cell r="D29" t="str">
            <v>품셈-26</v>
          </cell>
          <cell r="E29" t="str">
            <v>그라우팅몰탈</v>
          </cell>
          <cell r="F29" t="str">
            <v/>
          </cell>
          <cell r="G29" t="str">
            <v>M3</v>
          </cell>
          <cell r="H29">
            <v>1100000</v>
          </cell>
          <cell r="I29">
            <v>68720</v>
          </cell>
          <cell r="J29">
            <v>0</v>
          </cell>
          <cell r="K29">
            <v>1168720</v>
          </cell>
        </row>
        <row r="30">
          <cell r="C30" t="str">
            <v>91FA0010</v>
          </cell>
          <cell r="D30" t="str">
            <v>품셈-27</v>
          </cell>
          <cell r="E30" t="str">
            <v>시멘트벽돌쌓기</v>
          </cell>
          <cell r="F30" t="str">
            <v>0.5B</v>
          </cell>
          <cell r="G30" t="str">
            <v>천매</v>
          </cell>
          <cell r="H30">
            <v>0</v>
          </cell>
          <cell r="I30">
            <v>147292</v>
          </cell>
          <cell r="J30">
            <v>0</v>
          </cell>
          <cell r="K30">
            <v>147292</v>
          </cell>
        </row>
        <row r="31">
          <cell r="C31" t="str">
            <v>91FA0020</v>
          </cell>
          <cell r="D31" t="str">
            <v>품셈-28</v>
          </cell>
          <cell r="E31" t="str">
            <v>시멘트벽돌쌓기</v>
          </cell>
          <cell r="F31" t="str">
            <v>1.0B</v>
          </cell>
          <cell r="G31" t="str">
            <v>천매</v>
          </cell>
          <cell r="H31">
            <v>0</v>
          </cell>
          <cell r="I31">
            <v>135011</v>
          </cell>
          <cell r="J31">
            <v>0</v>
          </cell>
          <cell r="K31">
            <v>135011</v>
          </cell>
        </row>
        <row r="32">
          <cell r="C32" t="str">
            <v>91FA0030</v>
          </cell>
          <cell r="D32" t="str">
            <v>품셈-29</v>
          </cell>
          <cell r="E32" t="str">
            <v>시멘트벽돌쌓기</v>
          </cell>
          <cell r="F32" t="str">
            <v>0.5B,공간</v>
          </cell>
          <cell r="G32" t="str">
            <v>천매</v>
          </cell>
          <cell r="H32">
            <v>0</v>
          </cell>
          <cell r="I32">
            <v>158886</v>
          </cell>
          <cell r="J32">
            <v>0</v>
          </cell>
          <cell r="K32">
            <v>158886</v>
          </cell>
        </row>
        <row r="33">
          <cell r="C33" t="str">
            <v>91FE0010</v>
          </cell>
          <cell r="D33" t="str">
            <v>품셈-30</v>
          </cell>
          <cell r="E33" t="str">
            <v>벽돌소운반</v>
          </cell>
          <cell r="F33" t="str">
            <v>1층</v>
          </cell>
          <cell r="G33" t="str">
            <v>천매</v>
          </cell>
          <cell r="H33">
            <v>0</v>
          </cell>
          <cell r="I33">
            <v>17180</v>
          </cell>
          <cell r="J33">
            <v>0</v>
          </cell>
          <cell r="K33">
            <v>17180</v>
          </cell>
        </row>
        <row r="34">
          <cell r="C34" t="str">
            <v>91FE0020</v>
          </cell>
          <cell r="D34" t="str">
            <v>품셈-31</v>
          </cell>
          <cell r="E34" t="str">
            <v>벽돌소운반</v>
          </cell>
          <cell r="F34" t="str">
            <v>2층</v>
          </cell>
          <cell r="G34" t="str">
            <v>천매</v>
          </cell>
          <cell r="H34">
            <v>0</v>
          </cell>
          <cell r="I34">
            <v>20616</v>
          </cell>
          <cell r="J34">
            <v>0</v>
          </cell>
          <cell r="K34">
            <v>20616</v>
          </cell>
        </row>
        <row r="35">
          <cell r="C35" t="str">
            <v>91FE0030</v>
          </cell>
          <cell r="D35" t="str">
            <v>품셈-32</v>
          </cell>
          <cell r="E35" t="str">
            <v>벽돌소운반</v>
          </cell>
          <cell r="F35" t="str">
            <v>3층</v>
          </cell>
          <cell r="G35" t="str">
            <v>천매</v>
          </cell>
          <cell r="H35">
            <v>0</v>
          </cell>
          <cell r="I35">
            <v>27488</v>
          </cell>
          <cell r="J35">
            <v>0</v>
          </cell>
          <cell r="K35">
            <v>27488</v>
          </cell>
        </row>
        <row r="36">
          <cell r="C36" t="str">
            <v>91FM0010</v>
          </cell>
          <cell r="D36" t="str">
            <v>품셈-33</v>
          </cell>
          <cell r="E36" t="str">
            <v>스치로폴설치</v>
          </cell>
          <cell r="F36" t="str">
            <v>벽공간50/0.03</v>
          </cell>
          <cell r="G36" t="str">
            <v>M2</v>
          </cell>
          <cell r="H36">
            <v>3142</v>
          </cell>
          <cell r="I36">
            <v>1623</v>
          </cell>
          <cell r="J36">
            <v>0</v>
          </cell>
          <cell r="K36">
            <v>4765</v>
          </cell>
        </row>
        <row r="37">
          <cell r="C37" t="str">
            <v>91FN0151</v>
          </cell>
          <cell r="D37" t="str">
            <v>품셈-34</v>
          </cell>
          <cell r="E37" t="str">
            <v>콘크리트인방설치</v>
          </cell>
          <cell r="F37" t="str">
            <v/>
          </cell>
          <cell r="G37" t="str">
            <v>M</v>
          </cell>
          <cell r="H37">
            <v>0</v>
          </cell>
          <cell r="I37">
            <v>5944</v>
          </cell>
          <cell r="J37">
            <v>0</v>
          </cell>
          <cell r="K37">
            <v>5944</v>
          </cell>
        </row>
        <row r="38">
          <cell r="C38" t="str">
            <v>91GB0050</v>
          </cell>
          <cell r="D38" t="str">
            <v>품셈-35</v>
          </cell>
          <cell r="E38" t="str">
            <v>침투성복합도막방수</v>
          </cell>
          <cell r="F38" t="str">
            <v>바닥3회</v>
          </cell>
          <cell r="G38" t="str">
            <v>M2</v>
          </cell>
          <cell r="H38">
            <v>28264</v>
          </cell>
          <cell r="I38">
            <v>13396</v>
          </cell>
          <cell r="J38">
            <v>0</v>
          </cell>
          <cell r="K38">
            <v>41660</v>
          </cell>
        </row>
        <row r="39">
          <cell r="C39" t="str">
            <v>91GB0060</v>
          </cell>
          <cell r="D39" t="str">
            <v>품셈-36</v>
          </cell>
          <cell r="E39" t="str">
            <v>침투성복합도막방수</v>
          </cell>
          <cell r="F39" t="str">
            <v>벽3회</v>
          </cell>
          <cell r="G39" t="str">
            <v>M2</v>
          </cell>
          <cell r="H39">
            <v>32005</v>
          </cell>
          <cell r="I39">
            <v>14603</v>
          </cell>
          <cell r="J39">
            <v>0</v>
          </cell>
          <cell r="K39">
            <v>46608</v>
          </cell>
        </row>
        <row r="40">
          <cell r="C40" t="str">
            <v>91GE0030</v>
          </cell>
          <cell r="D40" t="str">
            <v>품셈-37</v>
          </cell>
          <cell r="E40" t="str">
            <v>액체방수</v>
          </cell>
          <cell r="F40" t="str">
            <v>1종</v>
          </cell>
          <cell r="G40" t="str">
            <v>M2</v>
          </cell>
          <cell r="H40">
            <v>145</v>
          </cell>
          <cell r="I40">
            <v>7655</v>
          </cell>
          <cell r="J40">
            <v>0</v>
          </cell>
          <cell r="K40">
            <v>7800</v>
          </cell>
        </row>
        <row r="41">
          <cell r="C41" t="str">
            <v>91GI0020</v>
          </cell>
          <cell r="D41" t="str">
            <v>품셈-38</v>
          </cell>
          <cell r="E41" t="str">
            <v>침투성방수</v>
          </cell>
          <cell r="F41" t="str">
            <v>1차</v>
          </cell>
          <cell r="G41" t="str">
            <v>M2</v>
          </cell>
          <cell r="H41">
            <v>3321</v>
          </cell>
          <cell r="I41">
            <v>7360</v>
          </cell>
          <cell r="J41">
            <v>0</v>
          </cell>
          <cell r="K41">
            <v>10681</v>
          </cell>
        </row>
        <row r="42">
          <cell r="C42" t="str">
            <v>91GM0080</v>
          </cell>
          <cell r="D42" t="str">
            <v>품셈-39</v>
          </cell>
          <cell r="E42" t="str">
            <v>코 킹/창호주위</v>
          </cell>
          <cell r="F42" t="str">
            <v>□ 10*10</v>
          </cell>
          <cell r="G42" t="str">
            <v>M</v>
          </cell>
          <cell r="H42">
            <v>2640</v>
          </cell>
          <cell r="I42">
            <v>1962</v>
          </cell>
          <cell r="J42">
            <v>0</v>
          </cell>
          <cell r="K42">
            <v>4602</v>
          </cell>
        </row>
        <row r="43">
          <cell r="C43" t="str">
            <v>91GM0120</v>
          </cell>
          <cell r="D43" t="str">
            <v>품셈-40</v>
          </cell>
          <cell r="E43" t="str">
            <v>코 킹/파라펫</v>
          </cell>
          <cell r="F43" t="str">
            <v>△ 15*15</v>
          </cell>
          <cell r="G43" t="str">
            <v>M</v>
          </cell>
          <cell r="H43">
            <v>1959</v>
          </cell>
          <cell r="I43">
            <v>1962</v>
          </cell>
          <cell r="J43">
            <v>0</v>
          </cell>
          <cell r="K43">
            <v>3921</v>
          </cell>
        </row>
        <row r="44">
          <cell r="C44" t="str">
            <v>91HA0038</v>
          </cell>
          <cell r="D44" t="str">
            <v>품셈-41</v>
          </cell>
          <cell r="E44" t="str">
            <v>타일붙이기(바닥)</v>
          </cell>
          <cell r="F44" t="str">
            <v>200*200 ,몰25+압5</v>
          </cell>
          <cell r="G44" t="str">
            <v>M2</v>
          </cell>
          <cell r="H44">
            <v>8417</v>
          </cell>
          <cell r="I44">
            <v>18514</v>
          </cell>
          <cell r="J44">
            <v>0</v>
          </cell>
          <cell r="K44">
            <v>26931</v>
          </cell>
        </row>
        <row r="45">
          <cell r="C45" t="str">
            <v>91HF0048</v>
          </cell>
          <cell r="D45" t="str">
            <v>품셈-42</v>
          </cell>
          <cell r="E45" t="str">
            <v>석재바닥타일붙이기</v>
          </cell>
          <cell r="F45" t="str">
            <v>200*200*15T,몰24+압8</v>
          </cell>
          <cell r="G45" t="str">
            <v>M2</v>
          </cell>
          <cell r="H45">
            <v>32221</v>
          </cell>
          <cell r="I45">
            <v>18480</v>
          </cell>
          <cell r="J45">
            <v>0</v>
          </cell>
          <cell r="K45">
            <v>50701</v>
          </cell>
        </row>
        <row r="46">
          <cell r="C46" t="str">
            <v>91HH0050</v>
          </cell>
          <cell r="D46" t="str">
            <v>품셈-43</v>
          </cell>
          <cell r="E46" t="str">
            <v>타일붙이기(벽)</v>
          </cell>
          <cell r="F46" t="str">
            <v>200*200 ,몰18+압6</v>
          </cell>
          <cell r="G46" t="str">
            <v>M2</v>
          </cell>
          <cell r="H46">
            <v>8662</v>
          </cell>
          <cell r="I46">
            <v>23120</v>
          </cell>
          <cell r="J46">
            <v>0</v>
          </cell>
          <cell r="K46">
            <v>31782</v>
          </cell>
        </row>
        <row r="47">
          <cell r="C47" t="str">
            <v>91KA0010</v>
          </cell>
          <cell r="D47" t="str">
            <v>품셈-44</v>
          </cell>
          <cell r="E47" t="str">
            <v>경량철골천정틀</v>
          </cell>
          <cell r="F47" t="str">
            <v>M-BAR</v>
          </cell>
          <cell r="G47" t="str">
            <v>M2</v>
          </cell>
          <cell r="H47">
            <v>2791</v>
          </cell>
          <cell r="I47">
            <v>23500</v>
          </cell>
          <cell r="J47">
            <v>0</v>
          </cell>
          <cell r="K47">
            <v>26291</v>
          </cell>
        </row>
        <row r="48">
          <cell r="C48" t="str">
            <v>91KB0020</v>
          </cell>
          <cell r="D48" t="str">
            <v>품셈-45</v>
          </cell>
          <cell r="E48" t="str">
            <v>AL몰딩설치</v>
          </cell>
          <cell r="F48" t="str">
            <v>칼라</v>
          </cell>
          <cell r="G48" t="str">
            <v>M</v>
          </cell>
          <cell r="H48">
            <v>1351</v>
          </cell>
          <cell r="I48">
            <v>1943</v>
          </cell>
          <cell r="J48">
            <v>0</v>
          </cell>
          <cell r="K48">
            <v>3294</v>
          </cell>
        </row>
        <row r="49">
          <cell r="C49" t="str">
            <v>91KD0020</v>
          </cell>
          <cell r="D49" t="str">
            <v>품셈-46</v>
          </cell>
          <cell r="E49" t="str">
            <v>논스립설치</v>
          </cell>
          <cell r="F49" t="str">
            <v>황동50MM</v>
          </cell>
          <cell r="G49" t="str">
            <v>M</v>
          </cell>
          <cell r="H49">
            <v>4800</v>
          </cell>
          <cell r="I49">
            <v>5446</v>
          </cell>
          <cell r="J49">
            <v>0</v>
          </cell>
          <cell r="K49">
            <v>10246</v>
          </cell>
        </row>
        <row r="50">
          <cell r="C50" t="str">
            <v>91KD0050</v>
          </cell>
          <cell r="D50" t="str">
            <v>품셈-47</v>
          </cell>
          <cell r="E50" t="str">
            <v>논스립설치</v>
          </cell>
          <cell r="F50" t="str">
            <v>SST50+PVC캡</v>
          </cell>
          <cell r="G50" t="str">
            <v>M</v>
          </cell>
          <cell r="H50">
            <v>5000</v>
          </cell>
          <cell r="I50">
            <v>5446</v>
          </cell>
          <cell r="J50">
            <v>0</v>
          </cell>
          <cell r="K50">
            <v>10446</v>
          </cell>
        </row>
        <row r="51">
          <cell r="C51" t="str">
            <v>91KH0030</v>
          </cell>
          <cell r="D51" t="str">
            <v>품셈-48</v>
          </cell>
          <cell r="E51" t="str">
            <v>커텐박스설치</v>
          </cell>
          <cell r="F51" t="str">
            <v>STL1.2 150*150 도장포함</v>
          </cell>
          <cell r="G51" t="str">
            <v>M</v>
          </cell>
          <cell r="H51">
            <v>3320</v>
          </cell>
          <cell r="I51">
            <v>13247</v>
          </cell>
          <cell r="J51">
            <v>13</v>
          </cell>
          <cell r="K51">
            <v>16580</v>
          </cell>
        </row>
        <row r="52">
          <cell r="C52" t="str">
            <v>91KJ0043</v>
          </cell>
          <cell r="D52" t="str">
            <v>품셈-49</v>
          </cell>
          <cell r="E52" t="str">
            <v>SST핸드레일/계단</v>
          </cell>
          <cell r="F52" t="str">
            <v>ø50 REMOVABLE TYPE</v>
          </cell>
          <cell r="G52" t="str">
            <v>M</v>
          </cell>
          <cell r="H52">
            <v>28506</v>
          </cell>
          <cell r="I52">
            <v>27758</v>
          </cell>
          <cell r="J52">
            <v>23</v>
          </cell>
          <cell r="K52">
            <v>56287</v>
          </cell>
        </row>
        <row r="53">
          <cell r="C53" t="str">
            <v>91KJ0045</v>
          </cell>
          <cell r="D53" t="str">
            <v>품셈-50</v>
          </cell>
          <cell r="E53" t="str">
            <v>SST핸드레일/계단</v>
          </cell>
          <cell r="F53" t="str">
            <v>ø50+25.4,H:900</v>
          </cell>
          <cell r="G53" t="str">
            <v>M</v>
          </cell>
          <cell r="H53">
            <v>13109</v>
          </cell>
          <cell r="I53">
            <v>11694</v>
          </cell>
          <cell r="J53">
            <v>9</v>
          </cell>
          <cell r="K53">
            <v>24812</v>
          </cell>
        </row>
        <row r="54">
          <cell r="C54" t="str">
            <v>91KJ0048</v>
          </cell>
          <cell r="D54" t="str">
            <v>품셈-51</v>
          </cell>
          <cell r="E54" t="str">
            <v>SST핸드레일/철재계단</v>
          </cell>
          <cell r="F54" t="str">
            <v>ø42.7+19,H:1100</v>
          </cell>
          <cell r="G54" t="str">
            <v>M</v>
          </cell>
          <cell r="H54">
            <v>12358</v>
          </cell>
          <cell r="I54">
            <v>11079</v>
          </cell>
          <cell r="J54">
            <v>9</v>
          </cell>
          <cell r="K54">
            <v>23446</v>
          </cell>
        </row>
        <row r="55">
          <cell r="C55" t="str">
            <v>91KK0028</v>
          </cell>
          <cell r="D55" t="str">
            <v>품셈-52</v>
          </cell>
          <cell r="E55" t="str">
            <v>재료분리대설치(바닥)</v>
          </cell>
          <cell r="F55" t="str">
            <v>1.2T H.L W:50*30</v>
          </cell>
          <cell r="G55" t="str">
            <v>M</v>
          </cell>
          <cell r="H55">
            <v>4084</v>
          </cell>
          <cell r="I55">
            <v>6340</v>
          </cell>
          <cell r="J55">
            <v>7</v>
          </cell>
          <cell r="K55">
            <v>10431</v>
          </cell>
        </row>
        <row r="56">
          <cell r="C56" t="str">
            <v>91KN0098</v>
          </cell>
          <cell r="D56" t="str">
            <v>품셈-53</v>
          </cell>
          <cell r="E56" t="str">
            <v>스텐레스사다리/옥상점검</v>
          </cell>
          <cell r="F56" t="str">
            <v>450*5950</v>
          </cell>
          <cell r="G56" t="str">
            <v>EA</v>
          </cell>
          <cell r="H56">
            <v>169989</v>
          </cell>
          <cell r="I56">
            <v>212486</v>
          </cell>
          <cell r="J56">
            <v>276</v>
          </cell>
          <cell r="K56">
            <v>382751</v>
          </cell>
        </row>
        <row r="57">
          <cell r="C57" t="str">
            <v>91KR0010</v>
          </cell>
          <cell r="D57" t="str">
            <v>품셈-54</v>
          </cell>
          <cell r="E57" t="str">
            <v>천정점검구</v>
          </cell>
          <cell r="F57" t="str">
            <v>AL몰딩 450*450</v>
          </cell>
          <cell r="G57" t="str">
            <v>EA</v>
          </cell>
          <cell r="H57">
            <v>6331</v>
          </cell>
          <cell r="I57">
            <v>3163</v>
          </cell>
          <cell r="J57">
            <v>0</v>
          </cell>
          <cell r="K57">
            <v>9494</v>
          </cell>
        </row>
        <row r="58">
          <cell r="C58" t="str">
            <v>91KV0068</v>
          </cell>
          <cell r="D58" t="str">
            <v>품셈-55</v>
          </cell>
          <cell r="E58" t="str">
            <v>철재계단설치</v>
          </cell>
          <cell r="F58" t="str">
            <v>1200*4150</v>
          </cell>
          <cell r="G58" t="str">
            <v>개소</v>
          </cell>
          <cell r="H58">
            <v>393017</v>
          </cell>
          <cell r="I58">
            <v>1799066</v>
          </cell>
          <cell r="J58">
            <v>2204</v>
          </cell>
          <cell r="K58">
            <v>2194287</v>
          </cell>
        </row>
        <row r="59">
          <cell r="C59" t="str">
            <v>91KX0010</v>
          </cell>
          <cell r="D59" t="str">
            <v>품셈-56</v>
          </cell>
          <cell r="E59" t="str">
            <v>잡철물제작설치(철재)</v>
          </cell>
          <cell r="F59" t="str">
            <v>간단</v>
          </cell>
          <cell r="G59" t="str">
            <v>TON</v>
          </cell>
          <cell r="H59">
            <v>115046</v>
          </cell>
          <cell r="I59">
            <v>1967464</v>
          </cell>
          <cell r="J59">
            <v>2562</v>
          </cell>
          <cell r="K59">
            <v>2085072</v>
          </cell>
        </row>
        <row r="60">
          <cell r="C60" t="str">
            <v>91KX0020</v>
          </cell>
          <cell r="D60" t="str">
            <v>품셈-57</v>
          </cell>
          <cell r="E60" t="str">
            <v>잡철물제작설치(철재)</v>
          </cell>
          <cell r="F60" t="str">
            <v>보통</v>
          </cell>
          <cell r="G60" t="str">
            <v>TON</v>
          </cell>
          <cell r="H60">
            <v>138055</v>
          </cell>
          <cell r="I60">
            <v>2360956</v>
          </cell>
          <cell r="J60">
            <v>3074</v>
          </cell>
          <cell r="K60">
            <v>2502085</v>
          </cell>
        </row>
        <row r="61">
          <cell r="C61" t="str">
            <v>91KY0010</v>
          </cell>
          <cell r="D61" t="str">
            <v>품셈-58</v>
          </cell>
          <cell r="E61" t="str">
            <v>잡철물제작설치(스텐)</v>
          </cell>
          <cell r="F61" t="str">
            <v>간단</v>
          </cell>
          <cell r="G61" t="str">
            <v>TON</v>
          </cell>
          <cell r="H61">
            <v>165866</v>
          </cell>
          <cell r="I61">
            <v>1967464</v>
          </cell>
          <cell r="J61">
            <v>2562</v>
          </cell>
          <cell r="K61">
            <v>2135892</v>
          </cell>
        </row>
        <row r="62">
          <cell r="C62" t="str">
            <v>91KY0040</v>
          </cell>
          <cell r="D62" t="str">
            <v>품셈-59</v>
          </cell>
          <cell r="E62" t="str">
            <v>잡철물제작비(스텐)</v>
          </cell>
          <cell r="F62" t="str">
            <v>간단</v>
          </cell>
          <cell r="G62" t="str">
            <v>TON</v>
          </cell>
          <cell r="H62">
            <v>137894</v>
          </cell>
          <cell r="I62">
            <v>1564352</v>
          </cell>
          <cell r="J62">
            <v>2178</v>
          </cell>
          <cell r="K62">
            <v>1704424</v>
          </cell>
        </row>
        <row r="63">
          <cell r="C63" t="str">
            <v>91KZ0010</v>
          </cell>
          <cell r="D63" t="str">
            <v>품셈-60</v>
          </cell>
          <cell r="E63" t="str">
            <v>난간 설치비</v>
          </cell>
          <cell r="F63" t="str">
            <v>스텐레스제</v>
          </cell>
          <cell r="G63" t="str">
            <v>TON</v>
          </cell>
          <cell r="H63">
            <v>72974</v>
          </cell>
          <cell r="I63">
            <v>1513190</v>
          </cell>
          <cell r="J63">
            <v>383</v>
          </cell>
          <cell r="K63">
            <v>1586547</v>
          </cell>
        </row>
        <row r="64">
          <cell r="C64" t="str">
            <v>91LB0050</v>
          </cell>
          <cell r="D64" t="str">
            <v>품셈-61</v>
          </cell>
          <cell r="E64" t="str">
            <v>시멘트몰탈</v>
          </cell>
          <cell r="F64" t="str">
            <v>내벽18MM</v>
          </cell>
          <cell r="G64" t="str">
            <v>M2</v>
          </cell>
          <cell r="H64">
            <v>0</v>
          </cell>
          <cell r="I64">
            <v>11547</v>
          </cell>
          <cell r="J64">
            <v>0</v>
          </cell>
          <cell r="K64">
            <v>11547</v>
          </cell>
        </row>
        <row r="65">
          <cell r="C65" t="str">
            <v>91LB0080</v>
          </cell>
          <cell r="D65" t="str">
            <v>품셈-62</v>
          </cell>
          <cell r="E65" t="str">
            <v>시멘트몰탈</v>
          </cell>
          <cell r="F65" t="str">
            <v>외벽15MM</v>
          </cell>
          <cell r="G65" t="str">
            <v>M2</v>
          </cell>
          <cell r="H65">
            <v>0</v>
          </cell>
          <cell r="I65">
            <v>7106</v>
          </cell>
          <cell r="J65">
            <v>0</v>
          </cell>
          <cell r="K65">
            <v>7106</v>
          </cell>
        </row>
        <row r="66">
          <cell r="C66" t="str">
            <v>91LC0020</v>
          </cell>
          <cell r="D66" t="str">
            <v>품셈-63</v>
          </cell>
          <cell r="E66" t="str">
            <v>시멘트몰탈</v>
          </cell>
          <cell r="F66" t="str">
            <v>천정15MM</v>
          </cell>
          <cell r="G66" t="str">
            <v>M2</v>
          </cell>
          <cell r="H66">
            <v>0</v>
          </cell>
          <cell r="I66">
            <v>14212</v>
          </cell>
          <cell r="J66">
            <v>0</v>
          </cell>
          <cell r="K66">
            <v>14212</v>
          </cell>
        </row>
        <row r="67">
          <cell r="C67" t="str">
            <v>91LJ0010</v>
          </cell>
          <cell r="D67" t="str">
            <v>품셈-64</v>
          </cell>
          <cell r="E67" t="str">
            <v>쇠흙손마감</v>
          </cell>
          <cell r="F67" t="str">
            <v/>
          </cell>
          <cell r="G67" t="str">
            <v>M2</v>
          </cell>
          <cell r="H67">
            <v>0</v>
          </cell>
          <cell r="I67">
            <v>2723</v>
          </cell>
          <cell r="J67">
            <v>0</v>
          </cell>
          <cell r="K67">
            <v>2723</v>
          </cell>
        </row>
        <row r="68">
          <cell r="C68" t="str">
            <v>91LJ0060</v>
          </cell>
          <cell r="D68" t="str">
            <v>품셈-65</v>
          </cell>
          <cell r="E68" t="str">
            <v>콘크리트면처리</v>
          </cell>
          <cell r="F68" t="str">
            <v/>
          </cell>
          <cell r="G68" t="str">
            <v>M2</v>
          </cell>
          <cell r="H68">
            <v>41</v>
          </cell>
          <cell r="I68">
            <v>3084</v>
          </cell>
          <cell r="J68">
            <v>0</v>
          </cell>
          <cell r="K68">
            <v>3125</v>
          </cell>
        </row>
        <row r="69">
          <cell r="C69" t="str">
            <v>91LL0010</v>
          </cell>
          <cell r="D69" t="str">
            <v>품셈-66</v>
          </cell>
          <cell r="E69" t="str">
            <v>창틀주위충진몰탈</v>
          </cell>
          <cell r="F69" t="str">
            <v/>
          </cell>
          <cell r="G69" t="str">
            <v>M</v>
          </cell>
          <cell r="H69">
            <v>0</v>
          </cell>
          <cell r="I69">
            <v>1281</v>
          </cell>
          <cell r="J69">
            <v>0</v>
          </cell>
          <cell r="K69">
            <v>1281</v>
          </cell>
        </row>
        <row r="70">
          <cell r="C70" t="str">
            <v>91M0X001</v>
          </cell>
          <cell r="D70" t="str">
            <v>품셈-67</v>
          </cell>
          <cell r="E70" t="str">
            <v>AW  - 1</v>
          </cell>
          <cell r="F70" t="str">
            <v xml:space="preserve">  3.600* 1.500</v>
          </cell>
          <cell r="G70" t="str">
            <v>EA</v>
          </cell>
          <cell r="H70">
            <v>515160</v>
          </cell>
          <cell r="I70">
            <v>0</v>
          </cell>
          <cell r="J70">
            <v>0</v>
          </cell>
          <cell r="K70">
            <v>515160</v>
          </cell>
        </row>
        <row r="71">
          <cell r="C71" t="str">
            <v>91M0X002</v>
          </cell>
          <cell r="D71" t="str">
            <v>품셈-68</v>
          </cell>
          <cell r="E71" t="str">
            <v>AW  - 2</v>
          </cell>
          <cell r="F71" t="str">
            <v xml:space="preserve">  1.800* 1.500</v>
          </cell>
          <cell r="G71" t="str">
            <v>EA</v>
          </cell>
          <cell r="H71">
            <v>257580</v>
          </cell>
          <cell r="I71">
            <v>0</v>
          </cell>
          <cell r="J71">
            <v>0</v>
          </cell>
          <cell r="K71">
            <v>257580</v>
          </cell>
        </row>
        <row r="72">
          <cell r="C72" t="str">
            <v>91M0X003</v>
          </cell>
          <cell r="D72" t="str">
            <v>품셈-69</v>
          </cell>
          <cell r="E72" t="str">
            <v>AW  - 3</v>
          </cell>
          <cell r="F72" t="str">
            <v xml:space="preserve">  5.400* 0.900</v>
          </cell>
          <cell r="G72" t="str">
            <v>EA</v>
          </cell>
          <cell r="H72">
            <v>266976</v>
          </cell>
          <cell r="I72">
            <v>0</v>
          </cell>
          <cell r="J72">
            <v>0</v>
          </cell>
          <cell r="K72">
            <v>266976</v>
          </cell>
        </row>
        <row r="73">
          <cell r="C73" t="str">
            <v>91M0X004</v>
          </cell>
          <cell r="D73" t="str">
            <v>품셈-70</v>
          </cell>
          <cell r="E73" t="str">
            <v>AW  - 4</v>
          </cell>
          <cell r="F73" t="str">
            <v xml:space="preserve">  3.600* 0.900</v>
          </cell>
          <cell r="G73" t="str">
            <v>EA</v>
          </cell>
          <cell r="H73">
            <v>184518</v>
          </cell>
          <cell r="I73">
            <v>0</v>
          </cell>
          <cell r="J73">
            <v>0</v>
          </cell>
          <cell r="K73">
            <v>184518</v>
          </cell>
        </row>
        <row r="74">
          <cell r="C74" t="str">
            <v>91M0X005</v>
          </cell>
          <cell r="D74" t="str">
            <v>품셈-71</v>
          </cell>
          <cell r="E74" t="str">
            <v>AW  - 5</v>
          </cell>
          <cell r="F74" t="str">
            <v xml:space="preserve">  3.600* 1.500</v>
          </cell>
          <cell r="G74" t="str">
            <v>EA</v>
          </cell>
          <cell r="H74">
            <v>274860</v>
          </cell>
          <cell r="I74">
            <v>0</v>
          </cell>
          <cell r="J74">
            <v>0</v>
          </cell>
          <cell r="K74">
            <v>274860</v>
          </cell>
        </row>
        <row r="75">
          <cell r="C75" t="str">
            <v>91M0X007</v>
          </cell>
          <cell r="D75" t="str">
            <v>품셈-72</v>
          </cell>
          <cell r="E75" t="str">
            <v>AW  - 6</v>
          </cell>
          <cell r="F75" t="str">
            <v xml:space="preserve">  3.600* 1.500</v>
          </cell>
          <cell r="G75" t="str">
            <v>EA</v>
          </cell>
          <cell r="H75">
            <v>274860</v>
          </cell>
          <cell r="I75">
            <v>0</v>
          </cell>
          <cell r="J75">
            <v>0</v>
          </cell>
          <cell r="K75">
            <v>274860</v>
          </cell>
        </row>
        <row r="76">
          <cell r="C76" t="str">
            <v>91M0X009</v>
          </cell>
          <cell r="D76" t="str">
            <v>품셈-73</v>
          </cell>
          <cell r="E76" t="str">
            <v>AW  - 7</v>
          </cell>
          <cell r="F76" t="str">
            <v xml:space="preserve">  0.600* 0.600</v>
          </cell>
          <cell r="G76" t="str">
            <v>EA</v>
          </cell>
          <cell r="H76">
            <v>18324</v>
          </cell>
          <cell r="I76">
            <v>0</v>
          </cell>
          <cell r="J76">
            <v>0</v>
          </cell>
          <cell r="K76">
            <v>18324</v>
          </cell>
        </row>
        <row r="77">
          <cell r="C77" t="str">
            <v>91M0X011</v>
          </cell>
          <cell r="D77" t="str">
            <v>품셈-74</v>
          </cell>
          <cell r="E77" t="str">
            <v>AW  - 5A</v>
          </cell>
          <cell r="F77" t="str">
            <v xml:space="preserve">  2.400* 1.500</v>
          </cell>
          <cell r="G77" t="str">
            <v>EA</v>
          </cell>
          <cell r="H77">
            <v>183240</v>
          </cell>
          <cell r="I77">
            <v>0</v>
          </cell>
          <cell r="J77">
            <v>0</v>
          </cell>
          <cell r="K77">
            <v>183240</v>
          </cell>
        </row>
        <row r="78">
          <cell r="C78" t="str">
            <v>91M0X013</v>
          </cell>
          <cell r="D78" t="str">
            <v>품셈-75</v>
          </cell>
          <cell r="E78" t="str">
            <v>AW  - 6A</v>
          </cell>
          <cell r="F78" t="str">
            <v xml:space="preserve">  2.400* 1.500</v>
          </cell>
          <cell r="G78" t="str">
            <v>EA</v>
          </cell>
          <cell r="H78">
            <v>183240</v>
          </cell>
          <cell r="I78">
            <v>0</v>
          </cell>
          <cell r="J78">
            <v>0</v>
          </cell>
          <cell r="K78">
            <v>183240</v>
          </cell>
        </row>
        <row r="79">
          <cell r="C79" t="str">
            <v>91M0X014</v>
          </cell>
          <cell r="D79" t="str">
            <v>품셈-76</v>
          </cell>
          <cell r="E79" t="str">
            <v>ALS - 1</v>
          </cell>
          <cell r="F79" t="str">
            <v xml:space="preserve">  3.000* 3.000</v>
          </cell>
          <cell r="G79" t="str">
            <v>EA</v>
          </cell>
          <cell r="H79">
            <v>183240</v>
          </cell>
          <cell r="I79">
            <v>0</v>
          </cell>
          <cell r="J79">
            <v>0</v>
          </cell>
          <cell r="K79">
            <v>183240</v>
          </cell>
        </row>
        <row r="80">
          <cell r="C80" t="str">
            <v>91M0X015</v>
          </cell>
          <cell r="D80" t="str">
            <v>품셈-77</v>
          </cell>
          <cell r="E80" t="str">
            <v>LW  - 1</v>
          </cell>
          <cell r="F80" t="str">
            <v xml:space="preserve">  0.400* 0.400</v>
          </cell>
          <cell r="G80" t="str">
            <v>EA</v>
          </cell>
          <cell r="H80">
            <v>8144</v>
          </cell>
          <cell r="I80">
            <v>0</v>
          </cell>
          <cell r="J80">
            <v>0</v>
          </cell>
          <cell r="K80">
            <v>8144</v>
          </cell>
        </row>
        <row r="81">
          <cell r="C81" t="str">
            <v>91M0X016</v>
          </cell>
          <cell r="D81" t="str">
            <v>품셈-78</v>
          </cell>
          <cell r="E81" t="str">
            <v>SD  - 1</v>
          </cell>
          <cell r="F81" t="str">
            <v xml:space="preserve">  0.900* 2.100</v>
          </cell>
          <cell r="G81" t="str">
            <v>EA</v>
          </cell>
          <cell r="H81">
            <v>91999</v>
          </cell>
          <cell r="I81">
            <v>73647</v>
          </cell>
          <cell r="J81">
            <v>0</v>
          </cell>
          <cell r="K81">
            <v>165646</v>
          </cell>
        </row>
        <row r="82">
          <cell r="C82" t="str">
            <v>91M0X017</v>
          </cell>
          <cell r="D82" t="str">
            <v>품셈-79</v>
          </cell>
          <cell r="E82" t="str">
            <v>SD  - 1A</v>
          </cell>
          <cell r="F82" t="str">
            <v xml:space="preserve">  0.900* 2.000</v>
          </cell>
          <cell r="G82" t="str">
            <v>EA</v>
          </cell>
          <cell r="H82">
            <v>87618</v>
          </cell>
          <cell r="I82">
            <v>70984</v>
          </cell>
          <cell r="J82">
            <v>0</v>
          </cell>
          <cell r="K82">
            <v>158602</v>
          </cell>
        </row>
        <row r="83">
          <cell r="C83" t="str">
            <v>91M0X018</v>
          </cell>
          <cell r="D83" t="str">
            <v>품셈-80</v>
          </cell>
          <cell r="E83" t="str">
            <v>SD  - 2</v>
          </cell>
          <cell r="F83" t="str">
            <v xml:space="preserve">  1.000* 2.100</v>
          </cell>
          <cell r="G83" t="str">
            <v>EA</v>
          </cell>
          <cell r="H83">
            <v>102221</v>
          </cell>
          <cell r="I83">
            <v>75857</v>
          </cell>
          <cell r="J83">
            <v>0</v>
          </cell>
          <cell r="K83">
            <v>178078</v>
          </cell>
        </row>
        <row r="84">
          <cell r="C84" t="str">
            <v>91M0X019</v>
          </cell>
          <cell r="D84" t="str">
            <v>품셈-81</v>
          </cell>
          <cell r="E84" t="str">
            <v>SD  - 2A</v>
          </cell>
          <cell r="F84" t="str">
            <v xml:space="preserve">  1.000* 2.000</v>
          </cell>
          <cell r="G84" t="str">
            <v>EA</v>
          </cell>
          <cell r="H84">
            <v>97354</v>
          </cell>
          <cell r="I84">
            <v>73647</v>
          </cell>
          <cell r="J84">
            <v>0</v>
          </cell>
          <cell r="K84">
            <v>171001</v>
          </cell>
        </row>
        <row r="85">
          <cell r="C85" t="str">
            <v>91M0X020</v>
          </cell>
          <cell r="D85" t="str">
            <v>품셈-82</v>
          </cell>
          <cell r="E85" t="str">
            <v>SD  - 3</v>
          </cell>
          <cell r="F85" t="str">
            <v xml:space="preserve">  2.000* 2.400</v>
          </cell>
          <cell r="G85" t="str">
            <v>EA</v>
          </cell>
          <cell r="H85">
            <v>233649</v>
          </cell>
          <cell r="I85">
            <v>143556</v>
          </cell>
          <cell r="J85">
            <v>0</v>
          </cell>
          <cell r="K85">
            <v>377205</v>
          </cell>
        </row>
        <row r="86">
          <cell r="C86" t="str">
            <v>91M0X021</v>
          </cell>
          <cell r="D86" t="str">
            <v>품셈-83</v>
          </cell>
          <cell r="E86" t="str">
            <v>SD  - 3A</v>
          </cell>
          <cell r="F86" t="str">
            <v xml:space="preserve">  2.000* 2.100</v>
          </cell>
          <cell r="G86" t="str">
            <v>EA</v>
          </cell>
          <cell r="H86">
            <v>204443</v>
          </cell>
          <cell r="I86">
            <v>133812</v>
          </cell>
          <cell r="J86">
            <v>0</v>
          </cell>
          <cell r="K86">
            <v>338255</v>
          </cell>
        </row>
        <row r="87">
          <cell r="C87" t="str">
            <v>91M0X022</v>
          </cell>
          <cell r="D87" t="str">
            <v>품셈-84</v>
          </cell>
          <cell r="E87" t="str">
            <v>SSD - 1</v>
          </cell>
          <cell r="F87" t="str">
            <v xml:space="preserve">  2.000* 3.000</v>
          </cell>
          <cell r="G87" t="str">
            <v>EA</v>
          </cell>
          <cell r="H87">
            <v>244000</v>
          </cell>
          <cell r="I87">
            <v>0</v>
          </cell>
          <cell r="J87">
            <v>0</v>
          </cell>
          <cell r="K87">
            <v>244000</v>
          </cell>
        </row>
        <row r="88">
          <cell r="C88" t="str">
            <v>91MB0010</v>
          </cell>
          <cell r="D88" t="str">
            <v>품셈-85</v>
          </cell>
          <cell r="E88" t="str">
            <v>후로아힌지달기</v>
          </cell>
          <cell r="F88" t="str">
            <v/>
          </cell>
          <cell r="G88" t="str">
            <v>EA</v>
          </cell>
          <cell r="H88">
            <v>224</v>
          </cell>
          <cell r="I88">
            <v>7485</v>
          </cell>
          <cell r="J88">
            <v>0</v>
          </cell>
          <cell r="K88">
            <v>7709</v>
          </cell>
        </row>
        <row r="89">
          <cell r="C89" t="str">
            <v>91MB0020</v>
          </cell>
          <cell r="D89" t="str">
            <v>품셈-86</v>
          </cell>
          <cell r="E89" t="str">
            <v>도아체크달기</v>
          </cell>
          <cell r="F89" t="str">
            <v/>
          </cell>
          <cell r="G89" t="str">
            <v>EA</v>
          </cell>
          <cell r="H89">
            <v>146</v>
          </cell>
          <cell r="I89">
            <v>4875</v>
          </cell>
          <cell r="J89">
            <v>0</v>
          </cell>
          <cell r="K89">
            <v>5021</v>
          </cell>
        </row>
        <row r="90">
          <cell r="C90" t="str">
            <v>91MB0030</v>
          </cell>
          <cell r="D90" t="str">
            <v>품셈-87</v>
          </cell>
          <cell r="E90" t="str">
            <v>도아록달기</v>
          </cell>
          <cell r="F90" t="str">
            <v/>
          </cell>
          <cell r="G90" t="str">
            <v>EA</v>
          </cell>
          <cell r="H90">
            <v>18</v>
          </cell>
          <cell r="I90">
            <v>623</v>
          </cell>
          <cell r="J90">
            <v>0</v>
          </cell>
          <cell r="K90">
            <v>641</v>
          </cell>
        </row>
        <row r="91">
          <cell r="C91" t="str">
            <v>91NA0060</v>
          </cell>
          <cell r="D91" t="str">
            <v>품셈-88</v>
          </cell>
          <cell r="E91" t="str">
            <v>유리끼우고닦기</v>
          </cell>
          <cell r="F91" t="str">
            <v>5MM이하(AL)</v>
          </cell>
          <cell r="G91" t="str">
            <v>M2</v>
          </cell>
          <cell r="H91">
            <v>63</v>
          </cell>
          <cell r="I91">
            <v>10372</v>
          </cell>
          <cell r="J91">
            <v>0</v>
          </cell>
          <cell r="K91">
            <v>10435</v>
          </cell>
        </row>
        <row r="92">
          <cell r="C92" t="str">
            <v>91NA0070</v>
          </cell>
          <cell r="D92" t="str">
            <v>품셈-89</v>
          </cell>
          <cell r="E92" t="str">
            <v>유리끼우고닦기</v>
          </cell>
          <cell r="F92" t="str">
            <v>10MM미만</v>
          </cell>
          <cell r="G92" t="str">
            <v>M2</v>
          </cell>
          <cell r="H92">
            <v>63</v>
          </cell>
          <cell r="I92">
            <v>20550</v>
          </cell>
          <cell r="J92">
            <v>0</v>
          </cell>
          <cell r="K92">
            <v>20613</v>
          </cell>
        </row>
        <row r="93">
          <cell r="C93" t="str">
            <v>91NA0080</v>
          </cell>
          <cell r="D93" t="str">
            <v>품셈-90</v>
          </cell>
          <cell r="E93" t="str">
            <v>유리끼우고닦기</v>
          </cell>
          <cell r="F93" t="str">
            <v>10MM이상</v>
          </cell>
          <cell r="G93" t="str">
            <v>M2</v>
          </cell>
          <cell r="H93">
            <v>63</v>
          </cell>
          <cell r="I93">
            <v>28467</v>
          </cell>
          <cell r="J93">
            <v>0</v>
          </cell>
          <cell r="K93">
            <v>28530</v>
          </cell>
        </row>
        <row r="94">
          <cell r="C94" t="str">
            <v>91NA0090</v>
          </cell>
          <cell r="D94" t="str">
            <v>품셈-91</v>
          </cell>
          <cell r="E94" t="str">
            <v>유리끼우고닦기</v>
          </cell>
          <cell r="F94" t="str">
            <v>복층유리 12MM</v>
          </cell>
          <cell r="G94" t="str">
            <v>M2</v>
          </cell>
          <cell r="H94">
            <v>63</v>
          </cell>
          <cell r="I94">
            <v>14330</v>
          </cell>
          <cell r="J94">
            <v>0</v>
          </cell>
          <cell r="K94">
            <v>14393</v>
          </cell>
        </row>
        <row r="95">
          <cell r="C95" t="str">
            <v>91NC0010</v>
          </cell>
          <cell r="D95" t="str">
            <v>품셈-92</v>
          </cell>
          <cell r="E95" t="str">
            <v>복층유리코킹</v>
          </cell>
          <cell r="F95" t="str">
            <v>△ 5*5</v>
          </cell>
          <cell r="G95" t="str">
            <v>M</v>
          </cell>
          <cell r="H95">
            <v>188</v>
          </cell>
          <cell r="I95">
            <v>0</v>
          </cell>
          <cell r="J95">
            <v>0</v>
          </cell>
          <cell r="K95">
            <v>188</v>
          </cell>
        </row>
        <row r="96">
          <cell r="C96" t="str">
            <v>91NC0018</v>
          </cell>
          <cell r="D96" t="str">
            <v>품셈-93</v>
          </cell>
          <cell r="E96" t="str">
            <v>일반유리코킹</v>
          </cell>
          <cell r="F96" t="str">
            <v>△ 5*5</v>
          </cell>
          <cell r="G96" t="str">
            <v>M</v>
          </cell>
          <cell r="H96">
            <v>188</v>
          </cell>
          <cell r="I96">
            <v>1962</v>
          </cell>
          <cell r="J96">
            <v>0</v>
          </cell>
          <cell r="K96">
            <v>2150</v>
          </cell>
        </row>
        <row r="97">
          <cell r="C97" t="str">
            <v>91ND0010</v>
          </cell>
          <cell r="D97" t="str">
            <v>품셈-94</v>
          </cell>
          <cell r="E97" t="str">
            <v>방습거울</v>
          </cell>
          <cell r="F97" t="str">
            <v>5MM</v>
          </cell>
          <cell r="G97" t="str">
            <v>M2</v>
          </cell>
          <cell r="H97">
            <v>26722</v>
          </cell>
          <cell r="I97">
            <v>11979</v>
          </cell>
          <cell r="J97">
            <v>0</v>
          </cell>
          <cell r="K97">
            <v>38701</v>
          </cell>
        </row>
        <row r="98">
          <cell r="C98" t="str">
            <v>91OA0020</v>
          </cell>
          <cell r="D98" t="str">
            <v>품셈-95</v>
          </cell>
          <cell r="E98" t="str">
            <v>바탕만들기</v>
          </cell>
          <cell r="F98" t="str">
            <v>몰탈면 벽면</v>
          </cell>
          <cell r="G98" t="str">
            <v>M2</v>
          </cell>
          <cell r="H98">
            <v>98</v>
          </cell>
          <cell r="I98">
            <v>640</v>
          </cell>
          <cell r="J98">
            <v>0</v>
          </cell>
          <cell r="K98">
            <v>738</v>
          </cell>
        </row>
        <row r="99">
          <cell r="C99" t="str">
            <v>91OA0030</v>
          </cell>
          <cell r="D99" t="str">
            <v>품셈-96</v>
          </cell>
          <cell r="E99" t="str">
            <v>바탕만들기</v>
          </cell>
          <cell r="F99" t="str">
            <v>몰탈면 천정면</v>
          </cell>
          <cell r="G99" t="str">
            <v>M2</v>
          </cell>
          <cell r="H99">
            <v>100</v>
          </cell>
          <cell r="I99">
            <v>768</v>
          </cell>
          <cell r="J99">
            <v>0</v>
          </cell>
          <cell r="K99">
            <v>868</v>
          </cell>
        </row>
        <row r="100">
          <cell r="C100" t="str">
            <v>91OA0040</v>
          </cell>
          <cell r="D100" t="str">
            <v>품셈-97</v>
          </cell>
          <cell r="E100" t="str">
            <v>바탕만들기</v>
          </cell>
          <cell r="F100" t="str">
            <v>철재면</v>
          </cell>
          <cell r="G100" t="str">
            <v>M2</v>
          </cell>
          <cell r="H100">
            <v>63</v>
          </cell>
          <cell r="I100">
            <v>800</v>
          </cell>
          <cell r="J100">
            <v>0</v>
          </cell>
          <cell r="K100">
            <v>863</v>
          </cell>
        </row>
        <row r="101">
          <cell r="C101" t="str">
            <v>91OB0010</v>
          </cell>
          <cell r="D101" t="str">
            <v>품셈-98</v>
          </cell>
          <cell r="E101" t="str">
            <v>수성페인트</v>
          </cell>
          <cell r="F101" t="str">
            <v>내벽3회</v>
          </cell>
          <cell r="G101" t="str">
            <v>M2</v>
          </cell>
          <cell r="H101">
            <v>888</v>
          </cell>
          <cell r="I101">
            <v>3682</v>
          </cell>
          <cell r="J101">
            <v>0</v>
          </cell>
          <cell r="K101">
            <v>4570</v>
          </cell>
        </row>
        <row r="102">
          <cell r="C102" t="str">
            <v>91OB0030</v>
          </cell>
          <cell r="D102" t="str">
            <v>품셈-99</v>
          </cell>
          <cell r="E102" t="str">
            <v>수성페인트</v>
          </cell>
          <cell r="F102" t="str">
            <v>내부천정3회</v>
          </cell>
          <cell r="G102" t="str">
            <v>M2</v>
          </cell>
          <cell r="H102">
            <v>1039</v>
          </cell>
          <cell r="I102">
            <v>4418</v>
          </cell>
          <cell r="J102">
            <v>0</v>
          </cell>
          <cell r="K102">
            <v>5457</v>
          </cell>
        </row>
        <row r="103">
          <cell r="C103" t="str">
            <v>91OB0100</v>
          </cell>
          <cell r="D103" t="str">
            <v>품셈-100</v>
          </cell>
          <cell r="E103" t="str">
            <v>수성페인트</v>
          </cell>
          <cell r="F103" t="str">
            <v>외부천정3회</v>
          </cell>
          <cell r="G103" t="str">
            <v>M2</v>
          </cell>
          <cell r="H103">
            <v>1226</v>
          </cell>
          <cell r="I103">
            <v>4418</v>
          </cell>
          <cell r="J103">
            <v>0</v>
          </cell>
          <cell r="K103">
            <v>5644</v>
          </cell>
        </row>
        <row r="104">
          <cell r="C104" t="str">
            <v>91OC0010</v>
          </cell>
          <cell r="D104" t="str">
            <v>품셈-101</v>
          </cell>
          <cell r="E104" t="str">
            <v>조합페인트</v>
          </cell>
          <cell r="F104" t="str">
            <v>철재면2회칠 붓칠</v>
          </cell>
          <cell r="G104" t="str">
            <v>M2</v>
          </cell>
          <cell r="H104">
            <v>745</v>
          </cell>
          <cell r="I104">
            <v>2455</v>
          </cell>
          <cell r="J104">
            <v>0</v>
          </cell>
          <cell r="K104">
            <v>3200</v>
          </cell>
        </row>
        <row r="105">
          <cell r="C105" t="str">
            <v>91OD0010</v>
          </cell>
          <cell r="D105" t="str">
            <v>품셈-102</v>
          </cell>
          <cell r="E105" t="str">
            <v>방청페인트</v>
          </cell>
          <cell r="F105" t="str">
            <v>철부1회 붓칠</v>
          </cell>
          <cell r="G105" t="str">
            <v>M2</v>
          </cell>
          <cell r="H105">
            <v>431</v>
          </cell>
          <cell r="I105">
            <v>1814</v>
          </cell>
          <cell r="J105">
            <v>0</v>
          </cell>
          <cell r="K105">
            <v>2245</v>
          </cell>
        </row>
        <row r="106">
          <cell r="C106" t="str">
            <v>91OJ0020</v>
          </cell>
          <cell r="D106" t="str">
            <v>품셈-103</v>
          </cell>
          <cell r="E106" t="str">
            <v>내산페인트</v>
          </cell>
          <cell r="F106" t="str">
            <v>몰탈면2회,벽</v>
          </cell>
          <cell r="G106" t="str">
            <v>M2</v>
          </cell>
          <cell r="H106">
            <v>700</v>
          </cell>
          <cell r="I106">
            <v>3575</v>
          </cell>
          <cell r="J106">
            <v>0</v>
          </cell>
          <cell r="K106">
            <v>4275</v>
          </cell>
        </row>
        <row r="107">
          <cell r="C107" t="str">
            <v>91OJ0030</v>
          </cell>
          <cell r="D107" t="str">
            <v>품셈-104</v>
          </cell>
          <cell r="E107" t="str">
            <v>내산페인트</v>
          </cell>
          <cell r="F107" t="str">
            <v>몰탈면2회,천정</v>
          </cell>
          <cell r="G107" t="str">
            <v>M2</v>
          </cell>
          <cell r="H107">
            <v>784</v>
          </cell>
          <cell r="I107">
            <v>4290</v>
          </cell>
          <cell r="J107">
            <v>0</v>
          </cell>
          <cell r="K107">
            <v>5074</v>
          </cell>
        </row>
        <row r="108">
          <cell r="C108" t="str">
            <v>91OL0010</v>
          </cell>
          <cell r="D108" t="str">
            <v>품셈-105</v>
          </cell>
          <cell r="E108" t="str">
            <v>아크릴페인트</v>
          </cell>
          <cell r="F108" t="str">
            <v>걸레받이</v>
          </cell>
          <cell r="G108" t="str">
            <v>M2</v>
          </cell>
          <cell r="H108">
            <v>1249</v>
          </cell>
          <cell r="I108">
            <v>4856</v>
          </cell>
          <cell r="J108">
            <v>0</v>
          </cell>
          <cell r="K108">
            <v>6105</v>
          </cell>
        </row>
        <row r="109">
          <cell r="C109" t="str">
            <v>91ON0050</v>
          </cell>
          <cell r="D109" t="str">
            <v>품셈-106</v>
          </cell>
          <cell r="E109" t="str">
            <v>본 타 일</v>
          </cell>
          <cell r="F109" t="str">
            <v>에폭시계,벽뿜칠</v>
          </cell>
          <cell r="G109" t="str">
            <v>M2</v>
          </cell>
          <cell r="H109">
            <v>6674</v>
          </cell>
          <cell r="I109">
            <v>10353</v>
          </cell>
          <cell r="J109">
            <v>434</v>
          </cell>
          <cell r="K109">
            <v>17461</v>
          </cell>
        </row>
        <row r="110">
          <cell r="C110" t="str">
            <v>91OQ0050</v>
          </cell>
          <cell r="D110" t="str">
            <v>품셈-107</v>
          </cell>
          <cell r="E110" t="str">
            <v>방진페인트</v>
          </cell>
          <cell r="F110" t="str">
            <v>바닥3회</v>
          </cell>
          <cell r="G110" t="str">
            <v>M2</v>
          </cell>
          <cell r="H110">
            <v>3439</v>
          </cell>
          <cell r="I110">
            <v>4386</v>
          </cell>
          <cell r="J110">
            <v>0</v>
          </cell>
          <cell r="K110">
            <v>7825</v>
          </cell>
        </row>
        <row r="111">
          <cell r="C111" t="str">
            <v>91PA0040</v>
          </cell>
          <cell r="D111" t="str">
            <v>품셈-108</v>
          </cell>
          <cell r="E111" t="str">
            <v>디럭스타일붙이기</v>
          </cell>
          <cell r="F111" t="str">
            <v>3*300*300</v>
          </cell>
          <cell r="G111" t="str">
            <v>M2</v>
          </cell>
          <cell r="H111">
            <v>4616</v>
          </cell>
          <cell r="I111">
            <v>4913</v>
          </cell>
          <cell r="J111">
            <v>0</v>
          </cell>
          <cell r="K111">
            <v>9529</v>
          </cell>
        </row>
        <row r="112">
          <cell r="C112" t="str">
            <v>91PF0048</v>
          </cell>
          <cell r="D112" t="str">
            <v>품셈-109</v>
          </cell>
          <cell r="E112" t="str">
            <v>방습필름깔기</v>
          </cell>
          <cell r="F112" t="str">
            <v>바닥0.06MM*2겹</v>
          </cell>
          <cell r="G112" t="str">
            <v>M2</v>
          </cell>
          <cell r="H112">
            <v>407</v>
          </cell>
          <cell r="I112">
            <v>343</v>
          </cell>
          <cell r="J112">
            <v>0</v>
          </cell>
          <cell r="K112">
            <v>750</v>
          </cell>
        </row>
        <row r="113">
          <cell r="C113" t="str">
            <v>91PG0050</v>
          </cell>
          <cell r="D113" t="str">
            <v>품셈-110</v>
          </cell>
          <cell r="E113" t="str">
            <v>스치로폴바닥깔기</v>
          </cell>
          <cell r="F113" t="str">
            <v>80MM D0.03</v>
          </cell>
          <cell r="G113" t="str">
            <v>M2</v>
          </cell>
          <cell r="H113">
            <v>4666</v>
          </cell>
          <cell r="I113">
            <v>426</v>
          </cell>
          <cell r="J113">
            <v>0</v>
          </cell>
          <cell r="K113">
            <v>5092</v>
          </cell>
        </row>
        <row r="114">
          <cell r="C114" t="str">
            <v>91PG0150</v>
          </cell>
          <cell r="D114" t="str">
            <v>품셈-111</v>
          </cell>
          <cell r="E114" t="str">
            <v>스치로폴접착제붙임</v>
          </cell>
          <cell r="F114" t="str">
            <v>스라브밑50MM D0.03</v>
          </cell>
          <cell r="G114" t="str">
            <v>M2</v>
          </cell>
          <cell r="H114">
            <v>3954</v>
          </cell>
          <cell r="I114">
            <v>5112</v>
          </cell>
          <cell r="J114">
            <v>0</v>
          </cell>
          <cell r="K114">
            <v>9066</v>
          </cell>
        </row>
        <row r="115">
          <cell r="C115" t="str">
            <v>91PG0198</v>
          </cell>
          <cell r="D115" t="str">
            <v>품셈-112</v>
          </cell>
          <cell r="E115" t="str">
            <v>부직포깔기</v>
          </cell>
          <cell r="F115" t="str">
            <v/>
          </cell>
          <cell r="G115" t="str">
            <v>M2</v>
          </cell>
          <cell r="H115">
            <v>1150</v>
          </cell>
          <cell r="I115">
            <v>343</v>
          </cell>
          <cell r="J115">
            <v>0</v>
          </cell>
          <cell r="K115">
            <v>1493</v>
          </cell>
        </row>
        <row r="116">
          <cell r="C116" t="str">
            <v>91PM0020</v>
          </cell>
          <cell r="D116" t="str">
            <v>품셈-113</v>
          </cell>
          <cell r="E116" t="str">
            <v>흡음판설치</v>
          </cell>
          <cell r="F116" t="str">
            <v>G/W50T</v>
          </cell>
          <cell r="G116" t="str">
            <v>M2</v>
          </cell>
          <cell r="H116">
            <v>25827</v>
          </cell>
          <cell r="I116">
            <v>4260</v>
          </cell>
          <cell r="J116">
            <v>0</v>
          </cell>
          <cell r="K116">
            <v>30087</v>
          </cell>
        </row>
        <row r="117">
          <cell r="C117" t="str">
            <v>91QB0030</v>
          </cell>
          <cell r="D117" t="str">
            <v>품셈-114</v>
          </cell>
          <cell r="E117" t="str">
            <v>루프드레인설치</v>
          </cell>
          <cell r="F117" t="str">
            <v>주철 Ø100</v>
          </cell>
          <cell r="G117" t="str">
            <v>EA</v>
          </cell>
          <cell r="H117">
            <v>44657</v>
          </cell>
          <cell r="I117">
            <v>11595</v>
          </cell>
          <cell r="J117">
            <v>0</v>
          </cell>
          <cell r="K117">
            <v>56252</v>
          </cell>
        </row>
        <row r="118">
          <cell r="C118" t="str">
            <v>91QC0170</v>
          </cell>
          <cell r="D118" t="str">
            <v>품셈-115</v>
          </cell>
          <cell r="E118" t="str">
            <v>SST선홈통</v>
          </cell>
          <cell r="F118" t="str">
            <v>ø100</v>
          </cell>
          <cell r="G118" t="str">
            <v>M</v>
          </cell>
          <cell r="H118">
            <v>9906</v>
          </cell>
          <cell r="I118">
            <v>8556</v>
          </cell>
          <cell r="J118">
            <v>0</v>
          </cell>
          <cell r="K118">
            <v>18462</v>
          </cell>
        </row>
        <row r="119">
          <cell r="C119" t="str">
            <v>91SA0010</v>
          </cell>
          <cell r="D119" t="str">
            <v>품셈-116</v>
          </cell>
          <cell r="E119" t="str">
            <v>보도블록깔기</v>
          </cell>
          <cell r="F119" t="str">
            <v>300*300*6</v>
          </cell>
          <cell r="G119" t="str">
            <v>M2</v>
          </cell>
          <cell r="H119">
            <v>7871</v>
          </cell>
          <cell r="I119">
            <v>3420</v>
          </cell>
          <cell r="J119">
            <v>0</v>
          </cell>
          <cell r="K119">
            <v>11291</v>
          </cell>
        </row>
        <row r="120">
          <cell r="C120" t="str">
            <v>91SI0043</v>
          </cell>
          <cell r="D120" t="str">
            <v>품셈-117</v>
          </cell>
          <cell r="E120" t="str">
            <v>메쉬휀스</v>
          </cell>
          <cell r="F120" t="str">
            <v>H=1950 L=2000</v>
          </cell>
          <cell r="G120" t="str">
            <v>경간</v>
          </cell>
          <cell r="H120">
            <v>101152</v>
          </cell>
          <cell r="I120">
            <v>51940</v>
          </cell>
          <cell r="J120">
            <v>0</v>
          </cell>
          <cell r="K120">
            <v>153092</v>
          </cell>
        </row>
        <row r="121">
          <cell r="C121" t="str">
            <v>91SI0058</v>
          </cell>
          <cell r="D121" t="str">
            <v>품셈-118</v>
          </cell>
          <cell r="E121" t="str">
            <v>정    문</v>
          </cell>
          <cell r="F121" t="str">
            <v>H=2100 L=6000</v>
          </cell>
          <cell r="G121" t="str">
            <v>개소</v>
          </cell>
          <cell r="H121">
            <v>465802</v>
          </cell>
          <cell r="I121">
            <v>193178</v>
          </cell>
          <cell r="J121">
            <v>0</v>
          </cell>
          <cell r="K121">
            <v>658980</v>
          </cell>
        </row>
        <row r="122">
          <cell r="C122">
            <v>8</v>
          </cell>
          <cell r="D122" t="str">
            <v>품셈-119</v>
          </cell>
          <cell r="E122" t="str">
            <v>모래선별</v>
          </cell>
          <cell r="F122" t="str">
            <v>콘크리트타설용</v>
          </cell>
          <cell r="G122" t="str">
            <v>M3</v>
          </cell>
          <cell r="H122">
            <v>67</v>
          </cell>
          <cell r="I122">
            <v>144</v>
          </cell>
          <cell r="J122">
            <v>128</v>
          </cell>
          <cell r="K122">
            <v>339</v>
          </cell>
        </row>
        <row r="123">
          <cell r="C123">
            <v>9</v>
          </cell>
          <cell r="D123" t="str">
            <v>품셈-120</v>
          </cell>
          <cell r="E123" t="str">
            <v>모래운반</v>
          </cell>
          <cell r="F123" t="str">
            <v>콘크리트타설용</v>
          </cell>
          <cell r="G123" t="str">
            <v>TON</v>
          </cell>
          <cell r="H123">
            <v>8267</v>
          </cell>
          <cell r="I123">
            <v>5659</v>
          </cell>
          <cell r="J123">
            <v>7757</v>
          </cell>
          <cell r="K123">
            <v>21683</v>
          </cell>
        </row>
        <row r="124">
          <cell r="C124">
            <v>10</v>
          </cell>
          <cell r="D124" t="str">
            <v>품셈-121</v>
          </cell>
          <cell r="E124" t="str">
            <v>쇄석운반</v>
          </cell>
          <cell r="F124" t="str">
            <v>콘크리트타설용</v>
          </cell>
          <cell r="G124" t="str">
            <v>TON</v>
          </cell>
          <cell r="H124">
            <v>2933</v>
          </cell>
          <cell r="I124">
            <v>1992</v>
          </cell>
          <cell r="J124">
            <v>2833</v>
          </cell>
          <cell r="K124">
            <v>7758</v>
          </cell>
        </row>
        <row r="125">
          <cell r="C125" t="str">
            <v>91WA0003</v>
          </cell>
          <cell r="D125" t="str">
            <v>품셈-122</v>
          </cell>
          <cell r="E125" t="str">
            <v>시멘트운반</v>
          </cell>
          <cell r="F125" t="str">
            <v>콘크리트타설용</v>
          </cell>
          <cell r="G125" t="str">
            <v>TON</v>
          </cell>
          <cell r="H125">
            <v>154</v>
          </cell>
          <cell r="I125">
            <v>1116</v>
          </cell>
          <cell r="J125">
            <v>15481</v>
          </cell>
          <cell r="K125">
            <v>16751</v>
          </cell>
        </row>
        <row r="126">
          <cell r="C126" t="str">
            <v>91WA0004</v>
          </cell>
          <cell r="D126" t="str">
            <v>품셈-123</v>
          </cell>
          <cell r="E126" t="str">
            <v>철근및잡철물운반</v>
          </cell>
          <cell r="G126" t="str">
            <v>TON</v>
          </cell>
          <cell r="H126">
            <v>154</v>
          </cell>
          <cell r="I126">
            <v>1116</v>
          </cell>
          <cell r="J126">
            <v>14352</v>
          </cell>
          <cell r="K126">
            <v>15622</v>
          </cell>
        </row>
        <row r="138">
          <cell r="C138" t="str">
            <v>End Of File</v>
          </cell>
        </row>
        <row r="139">
          <cell r="C139" t="str">
            <v>마지막열은 지우지 마시오</v>
          </cell>
        </row>
      </sheetData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예산서"/>
      <sheetName val="#1_공사비총괄표"/>
      <sheetName val="1변전소-원가"/>
      <sheetName val="2변전소-원가"/>
      <sheetName val="3변전소-원가"/>
      <sheetName val="#1-공종별집계표1"/>
      <sheetName val="#1-공종별집계표2"/>
      <sheetName val="#1_내역서"/>
      <sheetName val="#1_TR기초내역"/>
      <sheetName val="#1_발전기기초내역"/>
      <sheetName val="TR기초내역-할증NO!"/>
      <sheetName val="발전기기초내역-할증NO!"/>
      <sheetName val="#1_일위대가목록"/>
      <sheetName val="#1_일위대가"/>
      <sheetName val="별표총괄-1"/>
      <sheetName val="#2-공종별집계표1"/>
      <sheetName val="#2-공종별집계표2"/>
      <sheetName val="#2_내역서"/>
      <sheetName val="#3-공종별집계표1"/>
      <sheetName val="#3-공종별집계표2"/>
      <sheetName val="#3_내역서"/>
      <sheetName val="#1_단가조사표"/>
      <sheetName val="#2_단가조사표"/>
      <sheetName val="#3_단가조사표"/>
      <sheetName val="중기부표-1"/>
      <sheetName val="중기계산-1"/>
      <sheetName val="#2_일위대가목록"/>
      <sheetName val="#2_일위대가"/>
      <sheetName val="#3_일위대가목록"/>
      <sheetName val="#3_일위대가"/>
      <sheetName val="별표총괄-2"/>
      <sheetName val="별표총괄-3"/>
      <sheetName val="중기부표-2"/>
      <sheetName val="중기계산-2"/>
      <sheetName val="중기부표-3"/>
      <sheetName val="중기계산-3"/>
      <sheetName val="#2_공사비총괄표"/>
      <sheetName val="#3_공사비총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>
        <row r="4">
          <cell r="B4" t="str">
            <v>91BA0010</v>
          </cell>
          <cell r="C4" t="str">
            <v>품셈-1</v>
          </cell>
          <cell r="D4" t="str">
            <v>규준틀설치</v>
          </cell>
          <cell r="E4" t="str">
            <v>귀</v>
          </cell>
          <cell r="F4" t="str">
            <v>개소</v>
          </cell>
          <cell r="G4">
            <v>3464</v>
          </cell>
          <cell r="H4">
            <v>33514</v>
          </cell>
          <cell r="I4">
            <v>0</v>
          </cell>
          <cell r="J4">
            <v>36978</v>
          </cell>
        </row>
        <row r="5">
          <cell r="B5" t="str">
            <v>91BA0020</v>
          </cell>
          <cell r="C5" t="str">
            <v>품셈-2</v>
          </cell>
          <cell r="D5" t="str">
            <v>규준틀설치</v>
          </cell>
          <cell r="E5" t="str">
            <v>평</v>
          </cell>
          <cell r="F5" t="str">
            <v>개소</v>
          </cell>
          <cell r="G5">
            <v>2199</v>
          </cell>
          <cell r="H5">
            <v>19334</v>
          </cell>
          <cell r="I5">
            <v>0</v>
          </cell>
          <cell r="J5">
            <v>21533</v>
          </cell>
        </row>
        <row r="6">
          <cell r="B6" t="str">
            <v>91BB0010</v>
          </cell>
          <cell r="C6" t="str">
            <v>품셈-3</v>
          </cell>
          <cell r="D6" t="str">
            <v>내부수평비계</v>
          </cell>
          <cell r="E6" t="str">
            <v>3개월</v>
          </cell>
          <cell r="F6" t="str">
            <v>M2</v>
          </cell>
          <cell r="G6">
            <v>1216</v>
          </cell>
          <cell r="H6">
            <v>3968</v>
          </cell>
          <cell r="I6">
            <v>0</v>
          </cell>
          <cell r="J6">
            <v>5184</v>
          </cell>
        </row>
        <row r="7">
          <cell r="B7" t="str">
            <v>91BC0010</v>
          </cell>
          <cell r="C7" t="str">
            <v>품셈-4</v>
          </cell>
          <cell r="D7" t="str">
            <v>강관동바리</v>
          </cell>
          <cell r="E7" t="str">
            <v>3개월,4.2M이하</v>
          </cell>
          <cell r="F7" t="str">
            <v>M2</v>
          </cell>
          <cell r="G7">
            <v>717</v>
          </cell>
          <cell r="H7">
            <v>3146</v>
          </cell>
          <cell r="I7">
            <v>0</v>
          </cell>
          <cell r="J7">
            <v>3863</v>
          </cell>
        </row>
        <row r="8">
          <cell r="B8" t="str">
            <v>91BG0010</v>
          </cell>
          <cell r="C8" t="str">
            <v>품셈-5</v>
          </cell>
          <cell r="D8" t="str">
            <v>강관쌍줄비계</v>
          </cell>
          <cell r="E8" t="str">
            <v>30M이하.3개월</v>
          </cell>
          <cell r="F8" t="str">
            <v>M2</v>
          </cell>
          <cell r="G8">
            <v>980</v>
          </cell>
          <cell r="H8">
            <v>6614</v>
          </cell>
          <cell r="I8">
            <v>0</v>
          </cell>
          <cell r="J8">
            <v>7594</v>
          </cell>
        </row>
        <row r="9">
          <cell r="B9" t="str">
            <v>91BI0010</v>
          </cell>
          <cell r="C9" t="str">
            <v>품셈-6</v>
          </cell>
          <cell r="D9" t="str">
            <v>강관비계다리</v>
          </cell>
          <cell r="E9" t="str">
            <v>H=30이하.3개월</v>
          </cell>
          <cell r="F9" t="str">
            <v>M2</v>
          </cell>
          <cell r="G9">
            <v>6273</v>
          </cell>
          <cell r="H9">
            <v>18058</v>
          </cell>
          <cell r="I9">
            <v>0</v>
          </cell>
          <cell r="J9">
            <v>24331</v>
          </cell>
        </row>
        <row r="10">
          <cell r="B10" t="str">
            <v>91BM0030</v>
          </cell>
          <cell r="C10" t="str">
            <v>품셈-7</v>
          </cell>
          <cell r="D10" t="str">
            <v>먹 메 김</v>
          </cell>
          <cell r="E10" t="str">
            <v>학교,공장</v>
          </cell>
          <cell r="F10" t="str">
            <v>M2</v>
          </cell>
          <cell r="G10">
            <v>0</v>
          </cell>
          <cell r="H10">
            <v>1955</v>
          </cell>
          <cell r="I10">
            <v>0</v>
          </cell>
          <cell r="J10">
            <v>1955</v>
          </cell>
        </row>
        <row r="11">
          <cell r="B11" t="str">
            <v>91BN0030</v>
          </cell>
          <cell r="C11" t="str">
            <v>품셈-8</v>
          </cell>
          <cell r="D11" t="str">
            <v>콘크리트보양</v>
          </cell>
          <cell r="E11" t="str">
            <v>살수</v>
          </cell>
          <cell r="F11" t="str">
            <v>M2</v>
          </cell>
          <cell r="G11">
            <v>0</v>
          </cell>
          <cell r="H11">
            <v>137</v>
          </cell>
          <cell r="I11">
            <v>0</v>
          </cell>
          <cell r="J11">
            <v>137</v>
          </cell>
        </row>
        <row r="12">
          <cell r="B12" t="str">
            <v>91BN0040</v>
          </cell>
          <cell r="C12" t="str">
            <v>품셈-9</v>
          </cell>
          <cell r="D12" t="str">
            <v>타일및석재면보양</v>
          </cell>
          <cell r="E12" t="str">
            <v>톱밥</v>
          </cell>
          <cell r="F12" t="str">
            <v>M2</v>
          </cell>
          <cell r="G12">
            <v>1650</v>
          </cell>
          <cell r="H12">
            <v>68</v>
          </cell>
          <cell r="I12">
            <v>0</v>
          </cell>
          <cell r="J12">
            <v>1718</v>
          </cell>
        </row>
        <row r="13">
          <cell r="B13" t="str">
            <v>91BO0010</v>
          </cell>
          <cell r="C13" t="str">
            <v>품셈-10</v>
          </cell>
          <cell r="D13" t="str">
            <v>현장정리</v>
          </cell>
          <cell r="E13" t="str">
            <v>RC조</v>
          </cell>
          <cell r="F13" t="str">
            <v>M2</v>
          </cell>
          <cell r="G13">
            <v>0</v>
          </cell>
          <cell r="H13">
            <v>5154</v>
          </cell>
          <cell r="I13">
            <v>0</v>
          </cell>
          <cell r="J13">
            <v>5154</v>
          </cell>
        </row>
        <row r="14">
          <cell r="B14" t="str">
            <v>91CA0141</v>
          </cell>
          <cell r="C14" t="str">
            <v>품셈-11</v>
          </cell>
          <cell r="D14" t="str">
            <v>토사터파기</v>
          </cell>
          <cell r="E14" t="str">
            <v/>
          </cell>
          <cell r="F14" t="str">
            <v>M3</v>
          </cell>
          <cell r="G14">
            <v>185</v>
          </cell>
          <cell r="H14">
            <v>490</v>
          </cell>
          <cell r="I14">
            <v>476</v>
          </cell>
          <cell r="J14">
            <v>1151</v>
          </cell>
        </row>
        <row r="15">
          <cell r="B15" t="str">
            <v>91CA0142</v>
          </cell>
          <cell r="C15" t="str">
            <v>품셈-12</v>
          </cell>
          <cell r="D15" t="str">
            <v>되메우고다짐</v>
          </cell>
          <cell r="E15" t="str">
            <v/>
          </cell>
          <cell r="F15" t="str">
            <v>M3</v>
          </cell>
          <cell r="G15">
            <v>156</v>
          </cell>
          <cell r="H15">
            <v>3128</v>
          </cell>
          <cell r="I15">
            <v>270</v>
          </cell>
          <cell r="J15">
            <v>3554</v>
          </cell>
        </row>
        <row r="16">
          <cell r="B16" t="str">
            <v>91CA0143</v>
          </cell>
          <cell r="C16" t="str">
            <v>품셈-13</v>
          </cell>
          <cell r="D16" t="str">
            <v>잔토처리</v>
          </cell>
          <cell r="E16" t="str">
            <v/>
          </cell>
          <cell r="F16" t="str">
            <v>M3</v>
          </cell>
          <cell r="G16">
            <v>802</v>
          </cell>
          <cell r="H16">
            <v>577</v>
          </cell>
          <cell r="I16">
            <v>781</v>
          </cell>
          <cell r="J16">
            <v>2160</v>
          </cell>
        </row>
        <row r="17">
          <cell r="B17" t="str">
            <v>91CE0030</v>
          </cell>
          <cell r="C17" t="str">
            <v>품셈-14</v>
          </cell>
          <cell r="D17" t="str">
            <v>PE필름깔기</v>
          </cell>
          <cell r="E17" t="str">
            <v>바닥0.03MM*2겹</v>
          </cell>
          <cell r="F17" t="str">
            <v>M2</v>
          </cell>
          <cell r="G17">
            <v>202</v>
          </cell>
          <cell r="H17">
            <v>343</v>
          </cell>
          <cell r="I17">
            <v>0</v>
          </cell>
          <cell r="J17">
            <v>545</v>
          </cell>
        </row>
        <row r="18">
          <cell r="B18" t="str">
            <v>91CF0031</v>
          </cell>
          <cell r="C18" t="str">
            <v>품셈-15</v>
          </cell>
          <cell r="D18" t="str">
            <v>PHC PILE 항타</v>
          </cell>
          <cell r="E18" t="str">
            <v>Φ350 L:13M</v>
          </cell>
          <cell r="F18" t="str">
            <v>본</v>
          </cell>
          <cell r="G18">
            <v>19606</v>
          </cell>
          <cell r="H18">
            <v>96120</v>
          </cell>
          <cell r="I18">
            <v>38494</v>
          </cell>
          <cell r="J18">
            <v>154220</v>
          </cell>
        </row>
        <row r="19">
          <cell r="B19" t="str">
            <v>91CF0032</v>
          </cell>
          <cell r="C19" t="str">
            <v>품셈-16</v>
          </cell>
          <cell r="D19" t="str">
            <v>PHC PILE 소운반</v>
          </cell>
          <cell r="E19" t="str">
            <v>Φ350 L:13M</v>
          </cell>
          <cell r="F19" t="str">
            <v>본</v>
          </cell>
          <cell r="G19">
            <v>1123</v>
          </cell>
          <cell r="H19">
            <v>15378</v>
          </cell>
          <cell r="I19">
            <v>7098</v>
          </cell>
          <cell r="J19">
            <v>23599</v>
          </cell>
        </row>
        <row r="20">
          <cell r="B20" t="str">
            <v>91CI0020</v>
          </cell>
          <cell r="C20" t="str">
            <v>품셈-17</v>
          </cell>
          <cell r="D20" t="str">
            <v>PILE 두부정리</v>
          </cell>
          <cell r="E20" t="str">
            <v>ø350</v>
          </cell>
          <cell r="F20" t="str">
            <v>개소</v>
          </cell>
          <cell r="G20">
            <v>390</v>
          </cell>
          <cell r="H20">
            <v>7780</v>
          </cell>
          <cell r="I20">
            <v>499</v>
          </cell>
          <cell r="J20">
            <v>8669</v>
          </cell>
        </row>
        <row r="21">
          <cell r="B21" t="str">
            <v>91DA0030</v>
          </cell>
          <cell r="C21" t="str">
            <v>품셈-18</v>
          </cell>
          <cell r="D21" t="str">
            <v>펌프카붐타설</v>
          </cell>
          <cell r="E21" t="str">
            <v>철근,100M3 이상</v>
          </cell>
          <cell r="F21" t="str">
            <v>M3</v>
          </cell>
          <cell r="G21">
            <v>515</v>
          </cell>
          <cell r="H21">
            <v>6522</v>
          </cell>
          <cell r="I21">
            <v>4028</v>
          </cell>
          <cell r="J21">
            <v>11065</v>
          </cell>
        </row>
        <row r="22">
          <cell r="B22" t="str">
            <v>91DA0060</v>
          </cell>
          <cell r="C22" t="str">
            <v>품셈-19</v>
          </cell>
          <cell r="D22" t="str">
            <v>펌프카붐타설</v>
          </cell>
          <cell r="E22" t="str">
            <v>무근,100M3 이상</v>
          </cell>
          <cell r="F22" t="str">
            <v>M3</v>
          </cell>
          <cell r="G22">
            <v>463</v>
          </cell>
          <cell r="H22">
            <v>5511</v>
          </cell>
          <cell r="I22">
            <v>3622</v>
          </cell>
          <cell r="J22">
            <v>9596</v>
          </cell>
        </row>
        <row r="23">
          <cell r="B23" t="str">
            <v>91DD0020</v>
          </cell>
          <cell r="C23" t="str">
            <v>품셈-20</v>
          </cell>
          <cell r="D23" t="str">
            <v>콘크리트</v>
          </cell>
          <cell r="E23" t="str">
            <v>1:3:6</v>
          </cell>
          <cell r="F23" t="str">
            <v>M3</v>
          </cell>
          <cell r="G23">
            <v>0</v>
          </cell>
          <cell r="H23">
            <v>86976</v>
          </cell>
          <cell r="I23">
            <v>0</v>
          </cell>
          <cell r="J23">
            <v>86976</v>
          </cell>
        </row>
        <row r="24">
          <cell r="B24" t="str">
            <v>91DE0030</v>
          </cell>
          <cell r="C24" t="str">
            <v>품셈-21</v>
          </cell>
          <cell r="D24" t="str">
            <v>합판거푸집</v>
          </cell>
          <cell r="E24" t="str">
            <v>3회</v>
          </cell>
          <cell r="F24" t="str">
            <v>M2</v>
          </cell>
          <cell r="G24">
            <v>3755</v>
          </cell>
          <cell r="H24">
            <v>12713</v>
          </cell>
          <cell r="I24">
            <v>0</v>
          </cell>
          <cell r="J24">
            <v>16468</v>
          </cell>
        </row>
        <row r="25">
          <cell r="B25" t="str">
            <v>91DE0040</v>
          </cell>
          <cell r="C25" t="str">
            <v>품셈-22</v>
          </cell>
          <cell r="D25" t="str">
            <v>합판거푸집</v>
          </cell>
          <cell r="E25" t="str">
            <v>4회</v>
          </cell>
          <cell r="F25" t="str">
            <v>M2</v>
          </cell>
          <cell r="G25">
            <v>3266</v>
          </cell>
          <cell r="H25">
            <v>10813</v>
          </cell>
          <cell r="I25">
            <v>0</v>
          </cell>
          <cell r="J25">
            <v>14079</v>
          </cell>
        </row>
        <row r="26">
          <cell r="B26" t="str">
            <v>91DF0020</v>
          </cell>
          <cell r="C26" t="str">
            <v>품셈-23</v>
          </cell>
          <cell r="D26" t="str">
            <v>철근가공조립</v>
          </cell>
          <cell r="E26" t="str">
            <v>보통</v>
          </cell>
          <cell r="F26" t="str">
            <v>TON</v>
          </cell>
          <cell r="G26">
            <v>10245</v>
          </cell>
          <cell r="H26">
            <v>317298</v>
          </cell>
          <cell r="I26">
            <v>0</v>
          </cell>
          <cell r="J26">
            <v>327543</v>
          </cell>
        </row>
        <row r="27">
          <cell r="B27" t="str">
            <v>91EK0050</v>
          </cell>
          <cell r="C27" t="str">
            <v>품셈-24</v>
          </cell>
          <cell r="D27" t="str">
            <v>그라우팅몰탈</v>
          </cell>
          <cell r="E27" t="str">
            <v/>
          </cell>
          <cell r="F27" t="str">
            <v>M3</v>
          </cell>
          <cell r="G27">
            <v>1100000</v>
          </cell>
          <cell r="H27">
            <v>68720</v>
          </cell>
          <cell r="I27">
            <v>0</v>
          </cell>
          <cell r="J27">
            <v>1168720</v>
          </cell>
        </row>
        <row r="28">
          <cell r="B28" t="str">
            <v>91FA0010</v>
          </cell>
          <cell r="C28" t="str">
            <v>품셈-25</v>
          </cell>
          <cell r="D28" t="str">
            <v>시멘트벽돌쌓기</v>
          </cell>
          <cell r="E28" t="str">
            <v>0.5B</v>
          </cell>
          <cell r="F28" t="str">
            <v>천매</v>
          </cell>
          <cell r="G28">
            <v>0</v>
          </cell>
          <cell r="H28">
            <v>147292</v>
          </cell>
          <cell r="I28">
            <v>0</v>
          </cell>
          <cell r="J28">
            <v>147292</v>
          </cell>
        </row>
        <row r="29">
          <cell r="B29" t="str">
            <v>91FA0020</v>
          </cell>
          <cell r="C29" t="str">
            <v>품셈-26</v>
          </cell>
          <cell r="D29" t="str">
            <v>시멘트벽돌쌓기</v>
          </cell>
          <cell r="E29" t="str">
            <v>1.0B</v>
          </cell>
          <cell r="F29" t="str">
            <v>천매</v>
          </cell>
          <cell r="G29">
            <v>0</v>
          </cell>
          <cell r="H29">
            <v>135011</v>
          </cell>
          <cell r="I29">
            <v>0</v>
          </cell>
          <cell r="J29">
            <v>135011</v>
          </cell>
        </row>
        <row r="30">
          <cell r="B30" t="str">
            <v>91FA0030</v>
          </cell>
          <cell r="C30" t="str">
            <v>품셈-27</v>
          </cell>
          <cell r="D30" t="str">
            <v>시멘트벽돌쌓기</v>
          </cell>
          <cell r="E30" t="str">
            <v>0.5B,공간</v>
          </cell>
          <cell r="F30" t="str">
            <v>천매</v>
          </cell>
          <cell r="G30">
            <v>0</v>
          </cell>
          <cell r="H30">
            <v>158886</v>
          </cell>
          <cell r="I30">
            <v>0</v>
          </cell>
          <cell r="J30">
            <v>158886</v>
          </cell>
        </row>
        <row r="31">
          <cell r="B31" t="str">
            <v>91FE0010</v>
          </cell>
          <cell r="C31" t="str">
            <v>품셈-28</v>
          </cell>
          <cell r="D31" t="str">
            <v>벽돌소운반</v>
          </cell>
          <cell r="E31" t="str">
            <v>1층</v>
          </cell>
          <cell r="F31" t="str">
            <v>천매</v>
          </cell>
          <cell r="G31">
            <v>0</v>
          </cell>
          <cell r="H31">
            <v>17180</v>
          </cell>
          <cell r="I31">
            <v>0</v>
          </cell>
          <cell r="J31">
            <v>17180</v>
          </cell>
        </row>
        <row r="32">
          <cell r="B32" t="str">
            <v>91FE0020</v>
          </cell>
          <cell r="C32" t="str">
            <v>품셈-29</v>
          </cell>
          <cell r="D32" t="str">
            <v>벽돌소운반</v>
          </cell>
          <cell r="E32" t="str">
            <v>2층</v>
          </cell>
          <cell r="F32" t="str">
            <v>천매</v>
          </cell>
          <cell r="G32">
            <v>0</v>
          </cell>
          <cell r="H32">
            <v>20616</v>
          </cell>
          <cell r="I32">
            <v>0</v>
          </cell>
          <cell r="J32">
            <v>20616</v>
          </cell>
        </row>
        <row r="33">
          <cell r="B33" t="str">
            <v>91FE0030</v>
          </cell>
          <cell r="C33" t="str">
            <v>품셈-30</v>
          </cell>
          <cell r="D33" t="str">
            <v>벽돌소운반</v>
          </cell>
          <cell r="E33" t="str">
            <v>3층</v>
          </cell>
          <cell r="F33" t="str">
            <v>천매</v>
          </cell>
          <cell r="G33">
            <v>0</v>
          </cell>
          <cell r="H33">
            <v>27488</v>
          </cell>
          <cell r="I33">
            <v>0</v>
          </cell>
          <cell r="J33">
            <v>27488</v>
          </cell>
        </row>
        <row r="34">
          <cell r="B34" t="str">
            <v>91FM0010</v>
          </cell>
          <cell r="C34" t="str">
            <v>품셈-31</v>
          </cell>
          <cell r="D34" t="str">
            <v>스치로폴설치</v>
          </cell>
          <cell r="E34" t="str">
            <v>벽공간50/0.03</v>
          </cell>
          <cell r="F34" t="str">
            <v>M2</v>
          </cell>
          <cell r="G34">
            <v>3142</v>
          </cell>
          <cell r="H34">
            <v>1623</v>
          </cell>
          <cell r="I34">
            <v>0</v>
          </cell>
          <cell r="J34">
            <v>4765</v>
          </cell>
        </row>
        <row r="35">
          <cell r="B35" t="str">
            <v>91FN0151</v>
          </cell>
          <cell r="C35" t="str">
            <v>품셈-32</v>
          </cell>
          <cell r="D35" t="str">
            <v>콘크리트인방설치</v>
          </cell>
          <cell r="E35" t="str">
            <v/>
          </cell>
          <cell r="F35" t="str">
            <v>M</v>
          </cell>
          <cell r="G35">
            <v>0</v>
          </cell>
          <cell r="H35">
            <v>5944</v>
          </cell>
          <cell r="I35">
            <v>0</v>
          </cell>
          <cell r="J35">
            <v>5944</v>
          </cell>
        </row>
        <row r="36">
          <cell r="B36" t="str">
            <v>91GB0050</v>
          </cell>
          <cell r="C36" t="str">
            <v>품셈-33</v>
          </cell>
          <cell r="D36" t="str">
            <v>침투성복합도막방수</v>
          </cell>
          <cell r="E36" t="str">
            <v>바닥3회</v>
          </cell>
          <cell r="F36" t="str">
            <v>M2</v>
          </cell>
          <cell r="G36">
            <v>28264</v>
          </cell>
          <cell r="H36">
            <v>13396</v>
          </cell>
          <cell r="I36">
            <v>0</v>
          </cell>
          <cell r="J36">
            <v>41660</v>
          </cell>
        </row>
        <row r="37">
          <cell r="B37" t="str">
            <v>91GB0060</v>
          </cell>
          <cell r="C37" t="str">
            <v>품셈-34</v>
          </cell>
          <cell r="D37" t="str">
            <v>침투성복합도막방수</v>
          </cell>
          <cell r="E37" t="str">
            <v>벽3회</v>
          </cell>
          <cell r="F37" t="str">
            <v>M2</v>
          </cell>
          <cell r="G37">
            <v>32005</v>
          </cell>
          <cell r="H37">
            <v>14603</v>
          </cell>
          <cell r="I37">
            <v>0</v>
          </cell>
          <cell r="J37">
            <v>46608</v>
          </cell>
        </row>
        <row r="38">
          <cell r="B38" t="str">
            <v>91GE0030</v>
          </cell>
          <cell r="C38" t="str">
            <v>품셈-35</v>
          </cell>
          <cell r="D38" t="str">
            <v>액체방수</v>
          </cell>
          <cell r="E38" t="str">
            <v>1종</v>
          </cell>
          <cell r="F38" t="str">
            <v>M2</v>
          </cell>
          <cell r="G38">
            <v>145</v>
          </cell>
          <cell r="H38">
            <v>7655</v>
          </cell>
          <cell r="I38">
            <v>0</v>
          </cell>
          <cell r="J38">
            <v>7800</v>
          </cell>
        </row>
        <row r="39">
          <cell r="B39" t="str">
            <v>91GI0020</v>
          </cell>
          <cell r="C39" t="str">
            <v>품셈-36</v>
          </cell>
          <cell r="D39" t="str">
            <v>침투성방수</v>
          </cell>
          <cell r="E39" t="str">
            <v>1차</v>
          </cell>
          <cell r="F39" t="str">
            <v>M2</v>
          </cell>
          <cell r="G39">
            <v>3321</v>
          </cell>
          <cell r="H39">
            <v>7360</v>
          </cell>
          <cell r="I39">
            <v>0</v>
          </cell>
          <cell r="J39">
            <v>10681</v>
          </cell>
        </row>
        <row r="40">
          <cell r="B40" t="str">
            <v>91GM0080</v>
          </cell>
          <cell r="C40" t="str">
            <v>품셈-37</v>
          </cell>
          <cell r="D40" t="str">
            <v>코 킹/창호주위</v>
          </cell>
          <cell r="E40" t="str">
            <v>□ 10*10</v>
          </cell>
          <cell r="F40" t="str">
            <v>M</v>
          </cell>
          <cell r="G40">
            <v>2640</v>
          </cell>
          <cell r="H40">
            <v>1962</v>
          </cell>
          <cell r="I40">
            <v>0</v>
          </cell>
          <cell r="J40">
            <v>4602</v>
          </cell>
        </row>
        <row r="41">
          <cell r="B41" t="str">
            <v>91GM0120</v>
          </cell>
          <cell r="C41" t="str">
            <v>품셈-38</v>
          </cell>
          <cell r="D41" t="str">
            <v>코 킹/파라펫</v>
          </cell>
          <cell r="E41" t="str">
            <v>△ 15*15</v>
          </cell>
          <cell r="F41" t="str">
            <v>M</v>
          </cell>
          <cell r="G41">
            <v>1959</v>
          </cell>
          <cell r="H41">
            <v>1962</v>
          </cell>
          <cell r="I41">
            <v>0</v>
          </cell>
          <cell r="J41">
            <v>3921</v>
          </cell>
        </row>
        <row r="42">
          <cell r="B42" t="str">
            <v>91HA0038</v>
          </cell>
          <cell r="C42" t="str">
            <v>품셈-39</v>
          </cell>
          <cell r="D42" t="str">
            <v>타일붙이기(바닥)</v>
          </cell>
          <cell r="E42" t="str">
            <v>200*200 ,몰25+압5</v>
          </cell>
          <cell r="F42" t="str">
            <v>M2</v>
          </cell>
          <cell r="G42">
            <v>8502</v>
          </cell>
          <cell r="H42">
            <v>18514</v>
          </cell>
          <cell r="I42">
            <v>0</v>
          </cell>
          <cell r="J42">
            <v>27016</v>
          </cell>
        </row>
        <row r="43">
          <cell r="B43" t="str">
            <v>91HF0048</v>
          </cell>
          <cell r="C43" t="str">
            <v>품셈-40</v>
          </cell>
          <cell r="D43" t="str">
            <v>석재바닥타일붙이기</v>
          </cell>
          <cell r="E43" t="str">
            <v>200*200*15T,몰24+압9</v>
          </cell>
          <cell r="F43" t="str">
            <v>M2</v>
          </cell>
          <cell r="G43">
            <v>33531</v>
          </cell>
          <cell r="H43">
            <v>20564</v>
          </cell>
          <cell r="I43">
            <v>0</v>
          </cell>
          <cell r="J43">
            <v>54095</v>
          </cell>
        </row>
        <row r="44">
          <cell r="B44" t="str">
            <v>91HH0050</v>
          </cell>
          <cell r="C44" t="str">
            <v>품셈-41</v>
          </cell>
          <cell r="D44" t="str">
            <v>타일붙이기(벽)</v>
          </cell>
          <cell r="E44" t="str">
            <v>200*200 ,몰18+압6</v>
          </cell>
          <cell r="F44" t="str">
            <v>M2</v>
          </cell>
          <cell r="G44">
            <v>8662</v>
          </cell>
          <cell r="H44">
            <v>23808</v>
          </cell>
          <cell r="I44">
            <v>0</v>
          </cell>
          <cell r="J44">
            <v>32470</v>
          </cell>
        </row>
        <row r="45">
          <cell r="B45" t="str">
            <v>91KA0010</v>
          </cell>
          <cell r="C45" t="str">
            <v>품셈-42</v>
          </cell>
          <cell r="D45" t="str">
            <v>경량철골천정틀</v>
          </cell>
          <cell r="E45" t="str">
            <v>M-BAR</v>
          </cell>
          <cell r="F45" t="str">
            <v>M2</v>
          </cell>
          <cell r="G45">
            <v>2791</v>
          </cell>
          <cell r="H45">
            <v>23500</v>
          </cell>
          <cell r="I45">
            <v>0</v>
          </cell>
          <cell r="J45">
            <v>26291</v>
          </cell>
        </row>
        <row r="46">
          <cell r="B46" t="str">
            <v>91KB0020</v>
          </cell>
          <cell r="C46" t="str">
            <v>품셈-43</v>
          </cell>
          <cell r="D46" t="str">
            <v>AL몰딩설치</v>
          </cell>
          <cell r="E46" t="str">
            <v>칼라</v>
          </cell>
          <cell r="F46" t="str">
            <v>M</v>
          </cell>
          <cell r="G46">
            <v>1351</v>
          </cell>
          <cell r="H46">
            <v>1943</v>
          </cell>
          <cell r="I46">
            <v>0</v>
          </cell>
          <cell r="J46">
            <v>3294</v>
          </cell>
        </row>
        <row r="47">
          <cell r="B47" t="str">
            <v>91KD0020</v>
          </cell>
          <cell r="C47" t="str">
            <v>품셈-44</v>
          </cell>
          <cell r="D47" t="str">
            <v>논스립설치</v>
          </cell>
          <cell r="E47" t="str">
            <v>황동50MM</v>
          </cell>
          <cell r="F47" t="str">
            <v>M</v>
          </cell>
          <cell r="G47">
            <v>4800</v>
          </cell>
          <cell r="H47">
            <v>5446</v>
          </cell>
          <cell r="I47">
            <v>0</v>
          </cell>
          <cell r="J47">
            <v>10246</v>
          </cell>
        </row>
        <row r="48">
          <cell r="B48" t="str">
            <v>91KH0030</v>
          </cell>
          <cell r="C48" t="str">
            <v>품셈-45</v>
          </cell>
          <cell r="D48" t="str">
            <v>커텐박스설치</v>
          </cell>
          <cell r="E48" t="str">
            <v>STL1.2 150*150 도장포함</v>
          </cell>
          <cell r="F48" t="str">
            <v>M</v>
          </cell>
          <cell r="G48">
            <v>3423</v>
          </cell>
          <cell r="H48">
            <v>13247</v>
          </cell>
          <cell r="I48">
            <v>13</v>
          </cell>
          <cell r="J48">
            <v>16683</v>
          </cell>
        </row>
        <row r="49">
          <cell r="B49" t="str">
            <v>91KJ0043</v>
          </cell>
          <cell r="C49" t="str">
            <v>품셈-46</v>
          </cell>
          <cell r="D49" t="str">
            <v>SST핸드레일/계단</v>
          </cell>
          <cell r="E49" t="str">
            <v>ø50 REMOVABLE TYPE</v>
          </cell>
          <cell r="F49" t="str">
            <v>M</v>
          </cell>
          <cell r="G49">
            <v>28506</v>
          </cell>
          <cell r="H49">
            <v>27758</v>
          </cell>
          <cell r="I49">
            <v>23</v>
          </cell>
          <cell r="J49">
            <v>56287</v>
          </cell>
        </row>
        <row r="50">
          <cell r="B50" t="str">
            <v>91KJ0045</v>
          </cell>
          <cell r="C50" t="str">
            <v>품셈-47</v>
          </cell>
          <cell r="D50" t="str">
            <v>SST핸드레일/계단</v>
          </cell>
          <cell r="E50" t="str">
            <v>ø50+25.4,H:900</v>
          </cell>
          <cell r="F50" t="str">
            <v>M</v>
          </cell>
          <cell r="G50">
            <v>13109</v>
          </cell>
          <cell r="H50">
            <v>11694</v>
          </cell>
          <cell r="I50">
            <v>9</v>
          </cell>
          <cell r="J50">
            <v>24812</v>
          </cell>
        </row>
        <row r="51">
          <cell r="B51" t="str">
            <v>91KJ0048</v>
          </cell>
          <cell r="C51" t="str">
            <v>품셈-48</v>
          </cell>
          <cell r="D51" t="str">
            <v>SST핸드레일/철재계단</v>
          </cell>
          <cell r="E51" t="str">
            <v>ø42.7+19,H:1100</v>
          </cell>
          <cell r="F51" t="str">
            <v>M</v>
          </cell>
          <cell r="G51">
            <v>12358</v>
          </cell>
          <cell r="H51">
            <v>11079</v>
          </cell>
          <cell r="I51">
            <v>9</v>
          </cell>
          <cell r="J51">
            <v>23446</v>
          </cell>
        </row>
        <row r="52">
          <cell r="B52" t="str">
            <v>91KK0028</v>
          </cell>
          <cell r="C52" t="str">
            <v>품셈-49</v>
          </cell>
          <cell r="D52" t="str">
            <v>재료분리대설치(바닥)</v>
          </cell>
          <cell r="E52" t="str">
            <v>1.2T H.L W:50*30</v>
          </cell>
          <cell r="F52" t="str">
            <v>M</v>
          </cell>
          <cell r="G52">
            <v>4100</v>
          </cell>
          <cell r="H52">
            <v>6340</v>
          </cell>
          <cell r="I52">
            <v>7</v>
          </cell>
          <cell r="J52">
            <v>10447</v>
          </cell>
        </row>
        <row r="53">
          <cell r="B53" t="str">
            <v>91KN0098</v>
          </cell>
          <cell r="C53" t="str">
            <v>품셈-50</v>
          </cell>
          <cell r="D53" t="str">
            <v>스텐레스사다리/옥상점검</v>
          </cell>
          <cell r="E53" t="str">
            <v>450*5950</v>
          </cell>
          <cell r="F53" t="str">
            <v>EA</v>
          </cell>
          <cell r="G53">
            <v>169989</v>
          </cell>
          <cell r="H53">
            <v>212486</v>
          </cell>
          <cell r="I53">
            <v>276</v>
          </cell>
          <cell r="J53">
            <v>382751</v>
          </cell>
        </row>
        <row r="54">
          <cell r="B54" t="str">
            <v>91KR0010</v>
          </cell>
          <cell r="C54" t="str">
            <v>품셈-51</v>
          </cell>
          <cell r="D54" t="str">
            <v>천정점검구</v>
          </cell>
          <cell r="E54" t="str">
            <v>AL몰딩 450*450</v>
          </cell>
          <cell r="F54" t="str">
            <v>EA</v>
          </cell>
          <cell r="G54">
            <v>6331</v>
          </cell>
          <cell r="H54">
            <v>3163</v>
          </cell>
          <cell r="I54">
            <v>0</v>
          </cell>
          <cell r="J54">
            <v>9494</v>
          </cell>
        </row>
        <row r="55">
          <cell r="B55" t="str">
            <v>91KV0068</v>
          </cell>
          <cell r="C55" t="str">
            <v>품셈-52</v>
          </cell>
          <cell r="D55" t="str">
            <v>철재계단설치</v>
          </cell>
          <cell r="E55" t="str">
            <v>1200*4150</v>
          </cell>
          <cell r="F55" t="str">
            <v>개소</v>
          </cell>
          <cell r="G55">
            <v>396644</v>
          </cell>
          <cell r="H55">
            <v>1799066</v>
          </cell>
          <cell r="I55">
            <v>2204</v>
          </cell>
          <cell r="J55">
            <v>2197914</v>
          </cell>
        </row>
        <row r="56">
          <cell r="B56" t="str">
            <v>91KX0010</v>
          </cell>
          <cell r="C56" t="str">
            <v>품셈-53</v>
          </cell>
          <cell r="D56" t="str">
            <v>잡철물제작설치(철재)</v>
          </cell>
          <cell r="E56" t="str">
            <v>간단</v>
          </cell>
          <cell r="F56" t="str">
            <v>TON</v>
          </cell>
          <cell r="G56">
            <v>115046</v>
          </cell>
          <cell r="H56">
            <v>1967464</v>
          </cell>
          <cell r="I56">
            <v>2562</v>
          </cell>
          <cell r="J56">
            <v>2085072</v>
          </cell>
        </row>
        <row r="57">
          <cell r="B57" t="str">
            <v>91KX0020</v>
          </cell>
          <cell r="C57" t="str">
            <v>품셈-54</v>
          </cell>
          <cell r="D57" t="str">
            <v>잡철물제작설치(철재)</v>
          </cell>
          <cell r="E57" t="str">
            <v>보통</v>
          </cell>
          <cell r="F57" t="str">
            <v>TON</v>
          </cell>
          <cell r="G57">
            <v>138055</v>
          </cell>
          <cell r="H57">
            <v>2360956</v>
          </cell>
          <cell r="I57">
            <v>3074</v>
          </cell>
          <cell r="J57">
            <v>2502085</v>
          </cell>
        </row>
        <row r="58">
          <cell r="B58" t="str">
            <v>91KY0010</v>
          </cell>
          <cell r="C58" t="str">
            <v>품셈-55</v>
          </cell>
          <cell r="D58" t="str">
            <v>잡철물제작설치(스텐)</v>
          </cell>
          <cell r="E58" t="str">
            <v>간단</v>
          </cell>
          <cell r="F58" t="str">
            <v>TON</v>
          </cell>
          <cell r="G58">
            <v>165866</v>
          </cell>
          <cell r="H58">
            <v>1967464</v>
          </cell>
          <cell r="I58">
            <v>2562</v>
          </cell>
          <cell r="J58">
            <v>2135892</v>
          </cell>
        </row>
        <row r="59">
          <cell r="B59" t="str">
            <v>91KY0040</v>
          </cell>
          <cell r="C59" t="str">
            <v>품셈-56</v>
          </cell>
          <cell r="D59" t="str">
            <v>잡철물제작비(스텐)</v>
          </cell>
          <cell r="E59" t="str">
            <v>간단</v>
          </cell>
          <cell r="F59" t="str">
            <v>TON</v>
          </cell>
          <cell r="G59">
            <v>137894</v>
          </cell>
          <cell r="H59">
            <v>1564352</v>
          </cell>
          <cell r="I59">
            <v>2178</v>
          </cell>
          <cell r="J59">
            <v>1704424</v>
          </cell>
        </row>
        <row r="60">
          <cell r="B60" t="str">
            <v>91KZ0010</v>
          </cell>
          <cell r="C60" t="str">
            <v>품셈-57</v>
          </cell>
          <cell r="D60" t="str">
            <v>난간 설치비</v>
          </cell>
          <cell r="E60" t="str">
            <v>스텐레스제</v>
          </cell>
          <cell r="F60" t="str">
            <v>TON</v>
          </cell>
          <cell r="G60">
            <v>72974</v>
          </cell>
          <cell r="H60">
            <v>1513190</v>
          </cell>
          <cell r="I60">
            <v>383</v>
          </cell>
          <cell r="J60">
            <v>1586547</v>
          </cell>
        </row>
        <row r="61">
          <cell r="B61" t="str">
            <v>91LB0050</v>
          </cell>
          <cell r="C61" t="str">
            <v>품셈-58</v>
          </cell>
          <cell r="D61" t="str">
            <v>시멘트몰탈</v>
          </cell>
          <cell r="E61" t="str">
            <v>내벽18MM</v>
          </cell>
          <cell r="F61" t="str">
            <v>M2</v>
          </cell>
          <cell r="G61">
            <v>0</v>
          </cell>
          <cell r="H61">
            <v>12165</v>
          </cell>
          <cell r="I61">
            <v>0</v>
          </cell>
          <cell r="J61">
            <v>12165</v>
          </cell>
        </row>
        <row r="62">
          <cell r="B62" t="str">
            <v>91LB0080</v>
          </cell>
          <cell r="C62" t="str">
            <v>품셈-59</v>
          </cell>
          <cell r="D62" t="str">
            <v>시멘트몰탈</v>
          </cell>
          <cell r="E62" t="str">
            <v>외벽15MM</v>
          </cell>
          <cell r="F62" t="str">
            <v>M2</v>
          </cell>
          <cell r="G62">
            <v>0</v>
          </cell>
          <cell r="H62">
            <v>7621</v>
          </cell>
          <cell r="I62">
            <v>0</v>
          </cell>
          <cell r="J62">
            <v>7621</v>
          </cell>
        </row>
        <row r="63">
          <cell r="B63" t="str">
            <v>91LC0020</v>
          </cell>
          <cell r="C63" t="str">
            <v>품셈-60</v>
          </cell>
          <cell r="D63" t="str">
            <v>시멘트몰탈</v>
          </cell>
          <cell r="E63" t="str">
            <v>천정15MM</v>
          </cell>
          <cell r="F63" t="str">
            <v>M2</v>
          </cell>
          <cell r="G63">
            <v>0</v>
          </cell>
          <cell r="H63">
            <v>14727</v>
          </cell>
          <cell r="I63">
            <v>0</v>
          </cell>
          <cell r="J63">
            <v>14727</v>
          </cell>
        </row>
        <row r="64">
          <cell r="B64" t="str">
            <v>91LJ0010</v>
          </cell>
          <cell r="C64" t="str">
            <v>품셈-61</v>
          </cell>
          <cell r="D64" t="str">
            <v>쇠흙손마감</v>
          </cell>
          <cell r="E64" t="str">
            <v/>
          </cell>
          <cell r="F64" t="str">
            <v>M2</v>
          </cell>
          <cell r="G64">
            <v>0</v>
          </cell>
          <cell r="H64">
            <v>2723</v>
          </cell>
          <cell r="I64">
            <v>0</v>
          </cell>
          <cell r="J64">
            <v>2723</v>
          </cell>
        </row>
        <row r="65">
          <cell r="B65" t="str">
            <v>91LJ0060</v>
          </cell>
          <cell r="C65" t="str">
            <v>품셈-62</v>
          </cell>
          <cell r="D65" t="str">
            <v>콘크리트면처리</v>
          </cell>
          <cell r="E65" t="str">
            <v/>
          </cell>
          <cell r="F65" t="str">
            <v>M2</v>
          </cell>
          <cell r="G65">
            <v>41</v>
          </cell>
          <cell r="H65">
            <v>3084</v>
          </cell>
          <cell r="I65">
            <v>0</v>
          </cell>
          <cell r="J65">
            <v>3125</v>
          </cell>
        </row>
        <row r="66">
          <cell r="B66" t="str">
            <v>91LL0010</v>
          </cell>
          <cell r="C66" t="str">
            <v>품셈-63</v>
          </cell>
          <cell r="D66" t="str">
            <v>창틀주위충진몰탈</v>
          </cell>
          <cell r="E66" t="str">
            <v/>
          </cell>
          <cell r="F66" t="str">
            <v>M</v>
          </cell>
          <cell r="G66">
            <v>0</v>
          </cell>
          <cell r="H66">
            <v>1281</v>
          </cell>
          <cell r="I66">
            <v>0</v>
          </cell>
          <cell r="J66">
            <v>1281</v>
          </cell>
        </row>
        <row r="67">
          <cell r="B67" t="str">
            <v>91M0X001</v>
          </cell>
          <cell r="C67" t="str">
            <v>품셈-64</v>
          </cell>
          <cell r="D67" t="str">
            <v>AW  - 1</v>
          </cell>
          <cell r="E67" t="str">
            <v xml:space="preserve">  3.600* 1.500</v>
          </cell>
          <cell r="F67" t="str">
            <v>EA</v>
          </cell>
          <cell r="G67">
            <v>515160</v>
          </cell>
          <cell r="H67">
            <v>0</v>
          </cell>
          <cell r="I67">
            <v>0</v>
          </cell>
          <cell r="J67">
            <v>515160</v>
          </cell>
        </row>
        <row r="68">
          <cell r="B68" t="str">
            <v>91M0X002</v>
          </cell>
          <cell r="C68" t="str">
            <v>품셈-65</v>
          </cell>
          <cell r="D68" t="str">
            <v>AW  - 2</v>
          </cell>
          <cell r="E68" t="str">
            <v xml:space="preserve">  1.800* 1.500</v>
          </cell>
          <cell r="F68" t="str">
            <v>EA</v>
          </cell>
          <cell r="G68">
            <v>257580</v>
          </cell>
          <cell r="H68">
            <v>0</v>
          </cell>
          <cell r="I68">
            <v>0</v>
          </cell>
          <cell r="J68">
            <v>257580</v>
          </cell>
        </row>
        <row r="69">
          <cell r="B69" t="str">
            <v>91M0X003</v>
          </cell>
          <cell r="C69" t="str">
            <v>품셈-66</v>
          </cell>
          <cell r="D69" t="str">
            <v>AW  - 3</v>
          </cell>
          <cell r="E69" t="str">
            <v xml:space="preserve">  5.400* 0.900</v>
          </cell>
          <cell r="F69" t="str">
            <v>EA</v>
          </cell>
          <cell r="G69">
            <v>266976</v>
          </cell>
          <cell r="H69">
            <v>0</v>
          </cell>
          <cell r="I69">
            <v>0</v>
          </cell>
          <cell r="J69">
            <v>266976</v>
          </cell>
        </row>
        <row r="70">
          <cell r="B70" t="str">
            <v>91M0X004</v>
          </cell>
          <cell r="C70" t="str">
            <v>품셈-67</v>
          </cell>
          <cell r="D70" t="str">
            <v>AW  - 4</v>
          </cell>
          <cell r="E70" t="str">
            <v xml:space="preserve">  3.600* 0.900</v>
          </cell>
          <cell r="F70" t="str">
            <v>EA</v>
          </cell>
          <cell r="G70">
            <v>184518</v>
          </cell>
          <cell r="H70">
            <v>0</v>
          </cell>
          <cell r="I70">
            <v>0</v>
          </cell>
          <cell r="J70">
            <v>184518</v>
          </cell>
        </row>
        <row r="71">
          <cell r="B71" t="str">
            <v>91M0X005</v>
          </cell>
          <cell r="C71" t="str">
            <v>품셈-68</v>
          </cell>
          <cell r="D71" t="str">
            <v>AW  - 5</v>
          </cell>
          <cell r="E71" t="str">
            <v xml:space="preserve">  3.600* 1.500</v>
          </cell>
          <cell r="F71" t="str">
            <v>EA</v>
          </cell>
          <cell r="G71">
            <v>274860</v>
          </cell>
          <cell r="H71">
            <v>0</v>
          </cell>
          <cell r="I71">
            <v>0</v>
          </cell>
          <cell r="J71">
            <v>274860</v>
          </cell>
        </row>
        <row r="72">
          <cell r="B72" t="str">
            <v>91M0X007</v>
          </cell>
          <cell r="C72" t="str">
            <v>품셈-69</v>
          </cell>
          <cell r="D72" t="str">
            <v>AW  - 6</v>
          </cell>
          <cell r="E72" t="str">
            <v xml:space="preserve">  3.600* 1.500</v>
          </cell>
          <cell r="F72" t="str">
            <v>EA</v>
          </cell>
          <cell r="G72">
            <v>274860</v>
          </cell>
          <cell r="H72">
            <v>0</v>
          </cell>
          <cell r="I72">
            <v>0</v>
          </cell>
          <cell r="J72">
            <v>274860</v>
          </cell>
        </row>
        <row r="73">
          <cell r="B73" t="str">
            <v>91M0X009</v>
          </cell>
          <cell r="C73" t="str">
            <v>품셈-70</v>
          </cell>
          <cell r="D73" t="str">
            <v>AW  - 7</v>
          </cell>
          <cell r="E73" t="str">
            <v xml:space="preserve">  0.600* 0.600</v>
          </cell>
          <cell r="F73" t="str">
            <v>EA</v>
          </cell>
          <cell r="G73">
            <v>18324</v>
          </cell>
          <cell r="H73">
            <v>0</v>
          </cell>
          <cell r="I73">
            <v>0</v>
          </cell>
          <cell r="J73">
            <v>18324</v>
          </cell>
        </row>
        <row r="74">
          <cell r="B74" t="str">
            <v>91M0X011</v>
          </cell>
          <cell r="C74" t="str">
            <v>품셈-71</v>
          </cell>
          <cell r="D74" t="str">
            <v>AW  - 5A</v>
          </cell>
          <cell r="E74" t="str">
            <v xml:space="preserve">  2.400* 1.500</v>
          </cell>
          <cell r="F74" t="str">
            <v>EA</v>
          </cell>
          <cell r="G74">
            <v>183240</v>
          </cell>
          <cell r="H74">
            <v>0</v>
          </cell>
          <cell r="I74">
            <v>0</v>
          </cell>
          <cell r="J74">
            <v>183240</v>
          </cell>
        </row>
        <row r="75">
          <cell r="B75" t="str">
            <v>91M0X013</v>
          </cell>
          <cell r="C75" t="str">
            <v>품셈-72</v>
          </cell>
          <cell r="D75" t="str">
            <v>AW  - 6A</v>
          </cell>
          <cell r="E75" t="str">
            <v xml:space="preserve">  2.400* 1.500</v>
          </cell>
          <cell r="F75" t="str">
            <v>EA</v>
          </cell>
          <cell r="G75">
            <v>183240</v>
          </cell>
          <cell r="H75">
            <v>0</v>
          </cell>
          <cell r="I75">
            <v>0</v>
          </cell>
          <cell r="J75">
            <v>183240</v>
          </cell>
        </row>
        <row r="76">
          <cell r="B76" t="str">
            <v>91M0X014</v>
          </cell>
          <cell r="C76" t="str">
            <v>품셈-73</v>
          </cell>
          <cell r="D76" t="str">
            <v>FSS - 1</v>
          </cell>
          <cell r="E76" t="str">
            <v xml:space="preserve">  3.000* 3.000</v>
          </cell>
          <cell r="F76" t="str">
            <v>EA</v>
          </cell>
          <cell r="G76">
            <v>960000</v>
          </cell>
          <cell r="H76">
            <v>0</v>
          </cell>
          <cell r="I76">
            <v>0</v>
          </cell>
          <cell r="J76">
            <v>960000</v>
          </cell>
        </row>
        <row r="77">
          <cell r="B77" t="str">
            <v>91M0X015</v>
          </cell>
          <cell r="C77" t="str">
            <v>품셈-74</v>
          </cell>
          <cell r="D77" t="str">
            <v>LW  - 1</v>
          </cell>
          <cell r="E77" t="str">
            <v xml:space="preserve">  0.400* 0.400</v>
          </cell>
          <cell r="F77" t="str">
            <v>EA</v>
          </cell>
          <cell r="G77">
            <v>8144</v>
          </cell>
          <cell r="H77">
            <v>0</v>
          </cell>
          <cell r="I77">
            <v>0</v>
          </cell>
          <cell r="J77">
            <v>8144</v>
          </cell>
        </row>
        <row r="78">
          <cell r="B78" t="str">
            <v>91M0X016</v>
          </cell>
          <cell r="C78" t="str">
            <v>품셈-75</v>
          </cell>
          <cell r="D78" t="str">
            <v>SD  - 1</v>
          </cell>
          <cell r="E78" t="str">
            <v xml:space="preserve">  0.900* 2.100</v>
          </cell>
          <cell r="F78" t="str">
            <v>EA</v>
          </cell>
          <cell r="G78">
            <v>91999</v>
          </cell>
          <cell r="H78">
            <v>73647</v>
          </cell>
          <cell r="I78">
            <v>0</v>
          </cell>
          <cell r="J78">
            <v>165646</v>
          </cell>
        </row>
        <row r="79">
          <cell r="B79" t="str">
            <v>91M0X017</v>
          </cell>
          <cell r="C79" t="str">
            <v>품셈-76</v>
          </cell>
          <cell r="D79" t="str">
            <v>SD  - 1A</v>
          </cell>
          <cell r="E79" t="str">
            <v xml:space="preserve">  0.900* 2.000</v>
          </cell>
          <cell r="F79" t="str">
            <v>EA</v>
          </cell>
          <cell r="G79">
            <v>87618</v>
          </cell>
          <cell r="H79">
            <v>70984</v>
          </cell>
          <cell r="I79">
            <v>0</v>
          </cell>
          <cell r="J79">
            <v>158602</v>
          </cell>
        </row>
        <row r="80">
          <cell r="B80" t="str">
            <v>91M0X018</v>
          </cell>
          <cell r="C80" t="str">
            <v>품셈-77</v>
          </cell>
          <cell r="D80" t="str">
            <v>SD  - 2</v>
          </cell>
          <cell r="E80" t="str">
            <v xml:space="preserve">  1.000* 2.100</v>
          </cell>
          <cell r="F80" t="str">
            <v>EA</v>
          </cell>
          <cell r="G80">
            <v>102221</v>
          </cell>
          <cell r="H80">
            <v>75857</v>
          </cell>
          <cell r="I80">
            <v>0</v>
          </cell>
          <cell r="J80">
            <v>178078</v>
          </cell>
        </row>
        <row r="81">
          <cell r="B81" t="str">
            <v>91M0X019</v>
          </cell>
          <cell r="C81" t="str">
            <v>품셈-78</v>
          </cell>
          <cell r="D81" t="str">
            <v>SD  - 2A</v>
          </cell>
          <cell r="E81" t="str">
            <v xml:space="preserve">  1.000* 2.000</v>
          </cell>
          <cell r="F81" t="str">
            <v>EA</v>
          </cell>
          <cell r="G81">
            <v>97354</v>
          </cell>
          <cell r="H81">
            <v>73647</v>
          </cell>
          <cell r="I81">
            <v>0</v>
          </cell>
          <cell r="J81">
            <v>171001</v>
          </cell>
        </row>
        <row r="82">
          <cell r="B82" t="str">
            <v>91M0X020</v>
          </cell>
          <cell r="C82" t="str">
            <v>품셈-79</v>
          </cell>
          <cell r="D82" t="str">
            <v>SD  - 3</v>
          </cell>
          <cell r="E82" t="str">
            <v xml:space="preserve">  2.000* 2.400</v>
          </cell>
          <cell r="F82" t="str">
            <v>EA</v>
          </cell>
          <cell r="G82">
            <v>233649</v>
          </cell>
          <cell r="H82">
            <v>143556</v>
          </cell>
          <cell r="I82">
            <v>0</v>
          </cell>
          <cell r="J82">
            <v>377205</v>
          </cell>
        </row>
        <row r="83">
          <cell r="B83" t="str">
            <v>91M0X021</v>
          </cell>
          <cell r="C83" t="str">
            <v>품셈-80</v>
          </cell>
          <cell r="D83" t="str">
            <v>SD  - 3A</v>
          </cell>
          <cell r="E83" t="str">
            <v xml:space="preserve">  2.000* 2.100</v>
          </cell>
          <cell r="F83" t="str">
            <v>EA</v>
          </cell>
          <cell r="G83">
            <v>204443</v>
          </cell>
          <cell r="H83">
            <v>133812</v>
          </cell>
          <cell r="I83">
            <v>0</v>
          </cell>
          <cell r="J83">
            <v>338255</v>
          </cell>
        </row>
        <row r="84">
          <cell r="B84" t="str">
            <v>91M0X022</v>
          </cell>
          <cell r="C84" t="str">
            <v>품셈-81</v>
          </cell>
          <cell r="D84" t="str">
            <v>SSD - 1</v>
          </cell>
          <cell r="E84" t="str">
            <v xml:space="preserve">  2.000* 3.000</v>
          </cell>
          <cell r="F84" t="str">
            <v>EA</v>
          </cell>
          <cell r="G84">
            <v>244000</v>
          </cell>
          <cell r="H84">
            <v>0</v>
          </cell>
          <cell r="I84">
            <v>0</v>
          </cell>
          <cell r="J84">
            <v>244000</v>
          </cell>
        </row>
        <row r="85">
          <cell r="B85" t="str">
            <v>91MB0010</v>
          </cell>
          <cell r="C85" t="str">
            <v>품셈-82</v>
          </cell>
          <cell r="D85" t="str">
            <v>후로아힌지달기</v>
          </cell>
          <cell r="E85" t="str">
            <v/>
          </cell>
          <cell r="F85" t="str">
            <v>EA</v>
          </cell>
          <cell r="G85">
            <v>224</v>
          </cell>
          <cell r="H85">
            <v>7485</v>
          </cell>
          <cell r="I85">
            <v>0</v>
          </cell>
          <cell r="J85">
            <v>7709</v>
          </cell>
        </row>
        <row r="86">
          <cell r="B86" t="str">
            <v>91MB0020</v>
          </cell>
          <cell r="C86" t="str">
            <v>품셈-83</v>
          </cell>
          <cell r="D86" t="str">
            <v>도아체크달기</v>
          </cell>
          <cell r="E86" t="str">
            <v/>
          </cell>
          <cell r="F86" t="str">
            <v>EA</v>
          </cell>
          <cell r="G86">
            <v>146</v>
          </cell>
          <cell r="H86">
            <v>4875</v>
          </cell>
          <cell r="I86">
            <v>0</v>
          </cell>
          <cell r="J86">
            <v>5021</v>
          </cell>
        </row>
        <row r="87">
          <cell r="B87" t="str">
            <v>91MB0030</v>
          </cell>
          <cell r="C87" t="str">
            <v>품셈-84</v>
          </cell>
          <cell r="D87" t="str">
            <v>도아록달기</v>
          </cell>
          <cell r="E87" t="str">
            <v/>
          </cell>
          <cell r="F87" t="str">
            <v>EA</v>
          </cell>
          <cell r="G87">
            <v>18</v>
          </cell>
          <cell r="H87">
            <v>623</v>
          </cell>
          <cell r="I87">
            <v>0</v>
          </cell>
          <cell r="J87">
            <v>641</v>
          </cell>
        </row>
        <row r="88">
          <cell r="B88" t="str">
            <v>91NA0060</v>
          </cell>
          <cell r="C88" t="str">
            <v>품셈-85</v>
          </cell>
          <cell r="D88" t="str">
            <v>유리끼우고닦기</v>
          </cell>
          <cell r="E88" t="str">
            <v>5MM이하(AL)</v>
          </cell>
          <cell r="F88" t="str">
            <v>M2</v>
          </cell>
          <cell r="G88">
            <v>63</v>
          </cell>
          <cell r="H88">
            <v>10372</v>
          </cell>
          <cell r="I88">
            <v>0</v>
          </cell>
          <cell r="J88">
            <v>10435</v>
          </cell>
        </row>
        <row r="89">
          <cell r="B89" t="str">
            <v>91NA0070</v>
          </cell>
          <cell r="C89" t="str">
            <v>품셈-86</v>
          </cell>
          <cell r="D89" t="str">
            <v>유리끼우고닦기</v>
          </cell>
          <cell r="E89" t="str">
            <v>10MM미만</v>
          </cell>
          <cell r="F89" t="str">
            <v>M2</v>
          </cell>
          <cell r="G89">
            <v>63</v>
          </cell>
          <cell r="H89">
            <v>20550</v>
          </cell>
          <cell r="I89">
            <v>0</v>
          </cell>
          <cell r="J89">
            <v>20613</v>
          </cell>
        </row>
        <row r="90">
          <cell r="B90" t="str">
            <v>91NA0080</v>
          </cell>
          <cell r="C90" t="str">
            <v>품셈-87</v>
          </cell>
          <cell r="D90" t="str">
            <v>유리끼우고닦기</v>
          </cell>
          <cell r="E90" t="str">
            <v>10MM이상</v>
          </cell>
          <cell r="F90" t="str">
            <v>M2</v>
          </cell>
          <cell r="G90">
            <v>63</v>
          </cell>
          <cell r="H90">
            <v>28467</v>
          </cell>
          <cell r="I90">
            <v>0</v>
          </cell>
          <cell r="J90">
            <v>28530</v>
          </cell>
        </row>
        <row r="91">
          <cell r="B91" t="str">
            <v>91NA0090</v>
          </cell>
          <cell r="C91" t="str">
            <v>품셈-88</v>
          </cell>
          <cell r="D91" t="str">
            <v>유리끼우고닦기</v>
          </cell>
          <cell r="E91" t="str">
            <v>복층유리 12MM</v>
          </cell>
          <cell r="F91" t="str">
            <v>M2</v>
          </cell>
          <cell r="G91">
            <v>63</v>
          </cell>
          <cell r="H91">
            <v>14330</v>
          </cell>
          <cell r="I91">
            <v>0</v>
          </cell>
          <cell r="J91">
            <v>14393</v>
          </cell>
        </row>
        <row r="92">
          <cell r="B92" t="str">
            <v>91NC0010</v>
          </cell>
          <cell r="C92" t="str">
            <v>품셈-89</v>
          </cell>
          <cell r="D92" t="str">
            <v>복층유리코킹</v>
          </cell>
          <cell r="E92" t="str">
            <v>△ 5*5</v>
          </cell>
          <cell r="F92" t="str">
            <v>M</v>
          </cell>
          <cell r="G92">
            <v>188</v>
          </cell>
          <cell r="H92">
            <v>0</v>
          </cell>
          <cell r="I92">
            <v>0</v>
          </cell>
          <cell r="J92">
            <v>188</v>
          </cell>
        </row>
        <row r="93">
          <cell r="B93" t="str">
            <v>91NC0018</v>
          </cell>
          <cell r="C93" t="str">
            <v>품셈-90</v>
          </cell>
          <cell r="D93" t="str">
            <v>일반유리코킹</v>
          </cell>
          <cell r="E93" t="str">
            <v>△ 5*5</v>
          </cell>
          <cell r="F93" t="str">
            <v>M</v>
          </cell>
          <cell r="G93">
            <v>188</v>
          </cell>
          <cell r="H93">
            <v>1962</v>
          </cell>
          <cell r="I93">
            <v>0</v>
          </cell>
          <cell r="J93">
            <v>2150</v>
          </cell>
        </row>
        <row r="94">
          <cell r="B94" t="str">
            <v>91ND0010</v>
          </cell>
          <cell r="C94" t="str">
            <v>품셈-91</v>
          </cell>
          <cell r="D94" t="str">
            <v>방습거울</v>
          </cell>
          <cell r="E94" t="str">
            <v>5MM</v>
          </cell>
          <cell r="F94" t="str">
            <v>M2</v>
          </cell>
          <cell r="G94">
            <v>26722</v>
          </cell>
          <cell r="H94">
            <v>11979</v>
          </cell>
          <cell r="I94">
            <v>0</v>
          </cell>
          <cell r="J94">
            <v>38701</v>
          </cell>
        </row>
        <row r="95">
          <cell r="B95" t="str">
            <v>91OA0020</v>
          </cell>
          <cell r="C95" t="str">
            <v>품셈-92</v>
          </cell>
          <cell r="D95" t="str">
            <v>바탕만들기</v>
          </cell>
          <cell r="E95" t="str">
            <v>몰탈면 벽면</v>
          </cell>
          <cell r="F95" t="str">
            <v>M2</v>
          </cell>
          <cell r="G95">
            <v>98</v>
          </cell>
          <cell r="H95">
            <v>640</v>
          </cell>
          <cell r="I95">
            <v>0</v>
          </cell>
          <cell r="J95">
            <v>738</v>
          </cell>
        </row>
        <row r="96">
          <cell r="B96" t="str">
            <v>91OA0030</v>
          </cell>
          <cell r="C96" t="str">
            <v>품셈-93</v>
          </cell>
          <cell r="D96" t="str">
            <v>바탕만들기</v>
          </cell>
          <cell r="E96" t="str">
            <v>몰탈면 천정면</v>
          </cell>
          <cell r="F96" t="str">
            <v>M2</v>
          </cell>
          <cell r="G96">
            <v>100</v>
          </cell>
          <cell r="H96">
            <v>768</v>
          </cell>
          <cell r="I96">
            <v>0</v>
          </cell>
          <cell r="J96">
            <v>868</v>
          </cell>
        </row>
        <row r="97">
          <cell r="B97" t="str">
            <v>91OA0040</v>
          </cell>
          <cell r="C97" t="str">
            <v>품셈-94</v>
          </cell>
          <cell r="D97" t="str">
            <v>바탕만들기</v>
          </cell>
          <cell r="E97" t="str">
            <v>철재면</v>
          </cell>
          <cell r="F97" t="str">
            <v>M2</v>
          </cell>
          <cell r="G97">
            <v>63</v>
          </cell>
          <cell r="H97">
            <v>800</v>
          </cell>
          <cell r="I97">
            <v>0</v>
          </cell>
          <cell r="J97">
            <v>863</v>
          </cell>
        </row>
        <row r="98">
          <cell r="B98" t="str">
            <v>91OB0010</v>
          </cell>
          <cell r="C98" t="str">
            <v>품셈-95</v>
          </cell>
          <cell r="D98" t="str">
            <v>수성페인트</v>
          </cell>
          <cell r="E98" t="str">
            <v>내벽3회</v>
          </cell>
          <cell r="F98" t="str">
            <v>M2</v>
          </cell>
          <cell r="G98">
            <v>888</v>
          </cell>
          <cell r="H98">
            <v>3682</v>
          </cell>
          <cell r="I98">
            <v>0</v>
          </cell>
          <cell r="J98">
            <v>4570</v>
          </cell>
        </row>
        <row r="99">
          <cell r="B99" t="str">
            <v>91OB0030</v>
          </cell>
          <cell r="C99" t="str">
            <v>품셈-96</v>
          </cell>
          <cell r="D99" t="str">
            <v>수성페인트</v>
          </cell>
          <cell r="E99" t="str">
            <v>내부천정3회</v>
          </cell>
          <cell r="F99" t="str">
            <v>M2</v>
          </cell>
          <cell r="G99">
            <v>1039</v>
          </cell>
          <cell r="H99">
            <v>4418</v>
          </cell>
          <cell r="I99">
            <v>0</v>
          </cell>
          <cell r="J99">
            <v>5457</v>
          </cell>
        </row>
        <row r="100">
          <cell r="B100" t="str">
            <v>91OB0100</v>
          </cell>
          <cell r="C100" t="str">
            <v>품셈-97</v>
          </cell>
          <cell r="D100" t="str">
            <v>수성페인트</v>
          </cell>
          <cell r="E100" t="str">
            <v>외부천정3회</v>
          </cell>
          <cell r="F100" t="str">
            <v>M2</v>
          </cell>
          <cell r="G100">
            <v>1226</v>
          </cell>
          <cell r="H100">
            <v>4418</v>
          </cell>
          <cell r="I100">
            <v>0</v>
          </cell>
          <cell r="J100">
            <v>5644</v>
          </cell>
        </row>
        <row r="101">
          <cell r="B101" t="str">
            <v>91OC0010</v>
          </cell>
          <cell r="C101" t="str">
            <v>품셈-98</v>
          </cell>
          <cell r="D101" t="str">
            <v>조합페인트</v>
          </cell>
          <cell r="E101" t="str">
            <v>철재면2회칠 붓칠</v>
          </cell>
          <cell r="F101" t="str">
            <v>M2</v>
          </cell>
          <cell r="G101">
            <v>745</v>
          </cell>
          <cell r="H101">
            <v>2455</v>
          </cell>
          <cell r="I101">
            <v>0</v>
          </cell>
          <cell r="J101">
            <v>3200</v>
          </cell>
        </row>
        <row r="102">
          <cell r="B102" t="str">
            <v>91OD0010</v>
          </cell>
          <cell r="C102" t="str">
            <v>품셈-99</v>
          </cell>
          <cell r="D102" t="str">
            <v>방청페인트</v>
          </cell>
          <cell r="E102" t="str">
            <v>철부1회 붓칠</v>
          </cell>
          <cell r="F102" t="str">
            <v>M2</v>
          </cell>
          <cell r="G102">
            <v>431</v>
          </cell>
          <cell r="H102">
            <v>1814</v>
          </cell>
          <cell r="I102">
            <v>0</v>
          </cell>
          <cell r="J102">
            <v>2245</v>
          </cell>
        </row>
        <row r="103">
          <cell r="B103" t="str">
            <v>91OJ0020</v>
          </cell>
          <cell r="C103" t="str">
            <v>품셈-100</v>
          </cell>
          <cell r="D103" t="str">
            <v>내산페인트</v>
          </cell>
          <cell r="E103" t="str">
            <v>몰탈면2회,벽</v>
          </cell>
          <cell r="F103" t="str">
            <v>M2</v>
          </cell>
          <cell r="G103">
            <v>700</v>
          </cell>
          <cell r="H103">
            <v>3575</v>
          </cell>
          <cell r="I103">
            <v>0</v>
          </cell>
          <cell r="J103">
            <v>4275</v>
          </cell>
        </row>
        <row r="104">
          <cell r="B104" t="str">
            <v>91OJ0030</v>
          </cell>
          <cell r="C104" t="str">
            <v>품셈-101</v>
          </cell>
          <cell r="D104" t="str">
            <v>내산페인트</v>
          </cell>
          <cell r="E104" t="str">
            <v>몰탈면2회,천정</v>
          </cell>
          <cell r="F104" t="str">
            <v>M2</v>
          </cell>
          <cell r="G104">
            <v>784</v>
          </cell>
          <cell r="H104">
            <v>4290</v>
          </cell>
          <cell r="I104">
            <v>0</v>
          </cell>
          <cell r="J104">
            <v>5074</v>
          </cell>
        </row>
        <row r="105">
          <cell r="B105" t="str">
            <v>91OL0010</v>
          </cell>
          <cell r="C105" t="str">
            <v>품셈-102</v>
          </cell>
          <cell r="D105" t="str">
            <v>아크릴페인트</v>
          </cell>
          <cell r="E105" t="str">
            <v>걸레받이</v>
          </cell>
          <cell r="F105" t="str">
            <v>M2</v>
          </cell>
          <cell r="G105">
            <v>1249</v>
          </cell>
          <cell r="H105">
            <v>4856</v>
          </cell>
          <cell r="I105">
            <v>0</v>
          </cell>
          <cell r="J105">
            <v>6105</v>
          </cell>
        </row>
        <row r="106">
          <cell r="B106" t="str">
            <v>91ON0050</v>
          </cell>
          <cell r="C106" t="str">
            <v>품셈-103</v>
          </cell>
          <cell r="D106" t="str">
            <v>본 타 일</v>
          </cell>
          <cell r="E106" t="str">
            <v>에폭시계,벽뿜칠</v>
          </cell>
          <cell r="F106" t="str">
            <v>M2</v>
          </cell>
          <cell r="G106">
            <v>6546</v>
          </cell>
          <cell r="H106">
            <v>480</v>
          </cell>
          <cell r="I106">
            <v>32</v>
          </cell>
          <cell r="J106">
            <v>7058</v>
          </cell>
        </row>
        <row r="107">
          <cell r="B107" t="str">
            <v>91OQ0050</v>
          </cell>
          <cell r="C107" t="str">
            <v>품셈-104</v>
          </cell>
          <cell r="D107" t="str">
            <v>방진페인트</v>
          </cell>
          <cell r="E107" t="str">
            <v>바닥3회</v>
          </cell>
          <cell r="F107" t="str">
            <v>M2</v>
          </cell>
          <cell r="G107">
            <v>3439</v>
          </cell>
          <cell r="H107">
            <v>4386</v>
          </cell>
          <cell r="I107">
            <v>0</v>
          </cell>
          <cell r="J107">
            <v>7825</v>
          </cell>
        </row>
        <row r="108">
          <cell r="B108" t="str">
            <v>91PA0040</v>
          </cell>
          <cell r="C108" t="str">
            <v>품셈-105</v>
          </cell>
          <cell r="D108" t="str">
            <v>디럭스타일붙이기</v>
          </cell>
          <cell r="E108" t="str">
            <v>3*300*300</v>
          </cell>
          <cell r="F108" t="str">
            <v>M2</v>
          </cell>
          <cell r="G108">
            <v>4616</v>
          </cell>
          <cell r="H108">
            <v>4913</v>
          </cell>
          <cell r="I108">
            <v>0</v>
          </cell>
          <cell r="J108">
            <v>9529</v>
          </cell>
        </row>
        <row r="109">
          <cell r="B109" t="str">
            <v>91PF0048</v>
          </cell>
          <cell r="C109" t="str">
            <v>품셈-106</v>
          </cell>
          <cell r="D109" t="str">
            <v>방습필름깔기</v>
          </cell>
          <cell r="E109" t="str">
            <v>바닥0.06MM*2겹</v>
          </cell>
          <cell r="F109" t="str">
            <v>M2</v>
          </cell>
          <cell r="G109">
            <v>407</v>
          </cell>
          <cell r="H109">
            <v>343</v>
          </cell>
          <cell r="I109">
            <v>0</v>
          </cell>
          <cell r="J109">
            <v>750</v>
          </cell>
        </row>
        <row r="110">
          <cell r="B110" t="str">
            <v>91PG0050</v>
          </cell>
          <cell r="C110" t="str">
            <v>품셈-107</v>
          </cell>
          <cell r="D110" t="str">
            <v>스치로폴바닥깔기</v>
          </cell>
          <cell r="E110" t="str">
            <v>80MM D0.03</v>
          </cell>
          <cell r="F110" t="str">
            <v>M2</v>
          </cell>
          <cell r="G110">
            <v>4666</v>
          </cell>
          <cell r="H110">
            <v>426</v>
          </cell>
          <cell r="I110">
            <v>0</v>
          </cell>
          <cell r="J110">
            <v>5092</v>
          </cell>
        </row>
        <row r="111">
          <cell r="B111" t="str">
            <v>91PG0150</v>
          </cell>
          <cell r="C111" t="str">
            <v>품셈-108</v>
          </cell>
          <cell r="D111" t="str">
            <v>스치로폴접착제붙임</v>
          </cell>
          <cell r="E111" t="str">
            <v>스라브밑50MM D0.03</v>
          </cell>
          <cell r="F111" t="str">
            <v>M2</v>
          </cell>
          <cell r="G111">
            <v>3954</v>
          </cell>
          <cell r="H111">
            <v>5112</v>
          </cell>
          <cell r="I111">
            <v>0</v>
          </cell>
          <cell r="J111">
            <v>9066</v>
          </cell>
        </row>
        <row r="112">
          <cell r="B112" t="str">
            <v>91PG0198</v>
          </cell>
          <cell r="C112" t="str">
            <v>품셈-109</v>
          </cell>
          <cell r="D112" t="str">
            <v>부직포깔기</v>
          </cell>
          <cell r="E112" t="str">
            <v/>
          </cell>
          <cell r="F112" t="str">
            <v>M2</v>
          </cell>
          <cell r="G112">
            <v>1150</v>
          </cell>
          <cell r="H112">
            <v>343</v>
          </cell>
          <cell r="I112">
            <v>0</v>
          </cell>
          <cell r="J112">
            <v>1493</v>
          </cell>
        </row>
        <row r="113">
          <cell r="B113" t="str">
            <v>91QB0030</v>
          </cell>
          <cell r="C113" t="str">
            <v>품셈-110</v>
          </cell>
          <cell r="D113" t="str">
            <v>루프드레인설치</v>
          </cell>
          <cell r="E113" t="str">
            <v>주철 Ø100</v>
          </cell>
          <cell r="F113" t="str">
            <v>EA</v>
          </cell>
          <cell r="G113">
            <v>44657</v>
          </cell>
          <cell r="H113">
            <v>11595</v>
          </cell>
          <cell r="I113">
            <v>0</v>
          </cell>
          <cell r="J113">
            <v>56252</v>
          </cell>
        </row>
        <row r="114">
          <cell r="B114" t="str">
            <v>91QC0170</v>
          </cell>
          <cell r="C114" t="str">
            <v>품셈-111</v>
          </cell>
          <cell r="D114" t="str">
            <v>SST선홈통</v>
          </cell>
          <cell r="E114" t="str">
            <v>ø100</v>
          </cell>
          <cell r="F114" t="str">
            <v>M</v>
          </cell>
          <cell r="G114">
            <v>9906</v>
          </cell>
          <cell r="H114">
            <v>8556</v>
          </cell>
          <cell r="I114">
            <v>0</v>
          </cell>
          <cell r="J114">
            <v>18462</v>
          </cell>
        </row>
        <row r="115">
          <cell r="B115" t="str">
            <v>91SA0010</v>
          </cell>
          <cell r="C115" t="str">
            <v>품셈-112</v>
          </cell>
          <cell r="D115" t="str">
            <v>보도블록깔기</v>
          </cell>
          <cell r="E115" t="str">
            <v>30*30*6</v>
          </cell>
          <cell r="F115" t="str">
            <v>M2</v>
          </cell>
          <cell r="G115">
            <v>7871</v>
          </cell>
          <cell r="H115">
            <v>3420</v>
          </cell>
          <cell r="I115">
            <v>0</v>
          </cell>
          <cell r="J115">
            <v>11291</v>
          </cell>
        </row>
        <row r="116">
          <cell r="B116" t="str">
            <v>91SI0043</v>
          </cell>
          <cell r="C116" t="str">
            <v>품셈-113</v>
          </cell>
          <cell r="D116" t="str">
            <v>메쉬휀스</v>
          </cell>
          <cell r="E116" t="str">
            <v>H=1950 L=2000</v>
          </cell>
          <cell r="F116" t="str">
            <v>경간</v>
          </cell>
          <cell r="G116">
            <v>101152</v>
          </cell>
          <cell r="H116">
            <v>51940</v>
          </cell>
          <cell r="I116">
            <v>0</v>
          </cell>
          <cell r="J116">
            <v>153092</v>
          </cell>
        </row>
        <row r="117">
          <cell r="B117" t="str">
            <v>91SI0058</v>
          </cell>
          <cell r="C117" t="str">
            <v>품셈-114</v>
          </cell>
          <cell r="D117" t="str">
            <v>정    문</v>
          </cell>
          <cell r="E117" t="str">
            <v>H=2100 L=6000</v>
          </cell>
          <cell r="F117" t="str">
            <v>개소</v>
          </cell>
          <cell r="G117">
            <v>465802</v>
          </cell>
          <cell r="H117">
            <v>193178</v>
          </cell>
          <cell r="I117">
            <v>0</v>
          </cell>
          <cell r="J117">
            <v>658980</v>
          </cell>
        </row>
        <row r="118">
          <cell r="B118" t="str">
            <v>91WA0003</v>
          </cell>
          <cell r="C118" t="str">
            <v>품셈-115</v>
          </cell>
          <cell r="D118" t="str">
            <v>시멘트운반</v>
          </cell>
          <cell r="E118" t="str">
            <v/>
          </cell>
          <cell r="F118" t="str">
            <v>TON</v>
          </cell>
          <cell r="G118">
            <v>154</v>
          </cell>
          <cell r="H118">
            <v>1116</v>
          </cell>
          <cell r="I118">
            <v>15481</v>
          </cell>
          <cell r="J118">
            <v>16751</v>
          </cell>
        </row>
        <row r="119">
          <cell r="B119" t="str">
            <v>91WA0004</v>
          </cell>
          <cell r="C119" t="str">
            <v>품셈-116</v>
          </cell>
          <cell r="D119" t="str">
            <v>철근및잡철물운반</v>
          </cell>
          <cell r="E119" t="str">
            <v/>
          </cell>
          <cell r="F119" t="str">
            <v>TON</v>
          </cell>
          <cell r="G119">
            <v>154</v>
          </cell>
          <cell r="H119">
            <v>1116</v>
          </cell>
          <cell r="I119">
            <v>14352</v>
          </cell>
          <cell r="J119">
            <v>15622</v>
          </cell>
        </row>
        <row r="136">
          <cell r="B136" t="str">
            <v>End Of File</v>
          </cell>
        </row>
        <row r="137">
          <cell r="B137" t="str">
            <v>마지막열은 지우지 마시오</v>
          </cell>
        </row>
      </sheetData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3_공사비예산서"/>
      <sheetName val="#3_공사비총괄표"/>
      <sheetName val="#3_원가계산서"/>
      <sheetName val="#3_공종별집계표1"/>
      <sheetName val="#3_공종별집계표2"/>
      <sheetName val="#3_내역서"/>
      <sheetName val="#3_일위대가"/>
      <sheetName val="#3_일위대가목록"/>
      <sheetName val="#3_별표총괄"/>
      <sheetName val="#2_단가조사표"/>
      <sheetName val="#3_노임단가"/>
      <sheetName val="#3_중기부표"/>
      <sheetName val="#3_중기계산"/>
      <sheetName val="#3_TR기초내역"/>
      <sheetName val="#2_일위대가목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4">
          <cell r="C4" t="str">
            <v>91BA0010</v>
          </cell>
          <cell r="D4" t="str">
            <v>품셈-1</v>
          </cell>
          <cell r="E4" t="str">
            <v>규준틀설치</v>
          </cell>
          <cell r="F4" t="str">
            <v>귀</v>
          </cell>
          <cell r="G4" t="str">
            <v>개소</v>
          </cell>
          <cell r="H4">
            <v>3464</v>
          </cell>
          <cell r="I4">
            <v>33514</v>
          </cell>
          <cell r="J4">
            <v>0</v>
          </cell>
          <cell r="K4">
            <v>36978</v>
          </cell>
        </row>
        <row r="5">
          <cell r="C5" t="str">
            <v>91BA0020</v>
          </cell>
          <cell r="D5" t="str">
            <v>품셈-2</v>
          </cell>
          <cell r="E5" t="str">
            <v>규준틀설치</v>
          </cell>
          <cell r="F5" t="str">
            <v>평</v>
          </cell>
          <cell r="G5" t="str">
            <v>개소</v>
          </cell>
          <cell r="H5">
            <v>2199</v>
          </cell>
          <cell r="I5">
            <v>19334</v>
          </cell>
          <cell r="J5">
            <v>0</v>
          </cell>
          <cell r="K5">
            <v>21533</v>
          </cell>
        </row>
        <row r="6">
          <cell r="C6" t="str">
            <v>91BB0010</v>
          </cell>
          <cell r="D6" t="str">
            <v>품셈-3</v>
          </cell>
          <cell r="E6" t="str">
            <v>내부수평비계</v>
          </cell>
          <cell r="F6" t="str">
            <v>3개월</v>
          </cell>
          <cell r="G6" t="str">
            <v>M2</v>
          </cell>
          <cell r="H6">
            <v>1216</v>
          </cell>
          <cell r="I6">
            <v>3968</v>
          </cell>
          <cell r="J6">
            <v>0</v>
          </cell>
          <cell r="K6">
            <v>5184</v>
          </cell>
        </row>
        <row r="7">
          <cell r="C7" t="str">
            <v>91BC0010</v>
          </cell>
          <cell r="D7" t="str">
            <v>품셈-4</v>
          </cell>
          <cell r="E7" t="str">
            <v>강관동바리</v>
          </cell>
          <cell r="F7" t="str">
            <v>3개월,4.2M이하</v>
          </cell>
          <cell r="G7" t="str">
            <v>M2</v>
          </cell>
          <cell r="H7">
            <v>717</v>
          </cell>
          <cell r="I7">
            <v>3146</v>
          </cell>
          <cell r="J7">
            <v>0</v>
          </cell>
          <cell r="K7">
            <v>3863</v>
          </cell>
        </row>
        <row r="8">
          <cell r="C8" t="str">
            <v>91BG0010</v>
          </cell>
          <cell r="D8" t="str">
            <v>품셈-5</v>
          </cell>
          <cell r="E8" t="str">
            <v>강관쌍줄비계</v>
          </cell>
          <cell r="F8" t="str">
            <v>30M이하.3개월</v>
          </cell>
          <cell r="G8" t="str">
            <v>M2</v>
          </cell>
          <cell r="H8">
            <v>980</v>
          </cell>
          <cell r="I8">
            <v>6614</v>
          </cell>
          <cell r="J8">
            <v>0</v>
          </cell>
          <cell r="K8">
            <v>7594</v>
          </cell>
        </row>
        <row r="9">
          <cell r="C9" t="str">
            <v>91BI0010</v>
          </cell>
          <cell r="D9" t="str">
            <v>품셈-6</v>
          </cell>
          <cell r="E9" t="str">
            <v>강관비계다리</v>
          </cell>
          <cell r="F9" t="str">
            <v>H=30이하.3개월</v>
          </cell>
          <cell r="G9" t="str">
            <v>M2</v>
          </cell>
          <cell r="H9">
            <v>6273</v>
          </cell>
          <cell r="I9">
            <v>18058</v>
          </cell>
          <cell r="J9">
            <v>0</v>
          </cell>
          <cell r="K9">
            <v>24331</v>
          </cell>
        </row>
        <row r="10">
          <cell r="C10" t="str">
            <v>91BM0030</v>
          </cell>
          <cell r="D10" t="str">
            <v>품셈-7</v>
          </cell>
          <cell r="E10" t="str">
            <v>먹 메 김</v>
          </cell>
          <cell r="F10" t="str">
            <v>학교,공장</v>
          </cell>
          <cell r="G10" t="str">
            <v>M2</v>
          </cell>
          <cell r="H10">
            <v>0</v>
          </cell>
          <cell r="I10">
            <v>1955</v>
          </cell>
          <cell r="J10">
            <v>0</v>
          </cell>
          <cell r="K10">
            <v>1955</v>
          </cell>
        </row>
        <row r="11">
          <cell r="C11" t="str">
            <v>91BN0030</v>
          </cell>
          <cell r="D11" t="str">
            <v>품셈-8</v>
          </cell>
          <cell r="E11" t="str">
            <v>콘크리트보양</v>
          </cell>
          <cell r="F11" t="str">
            <v>살수</v>
          </cell>
          <cell r="G11" t="str">
            <v>M2</v>
          </cell>
          <cell r="H11">
            <v>0</v>
          </cell>
          <cell r="I11">
            <v>137</v>
          </cell>
          <cell r="J11">
            <v>0</v>
          </cell>
          <cell r="K11">
            <v>137</v>
          </cell>
        </row>
        <row r="12">
          <cell r="C12" t="str">
            <v>91BN0040</v>
          </cell>
          <cell r="D12" t="str">
            <v>품셈-9</v>
          </cell>
          <cell r="E12" t="str">
            <v>타일및석재면보양</v>
          </cell>
          <cell r="F12" t="str">
            <v>톱밥</v>
          </cell>
          <cell r="G12" t="str">
            <v>M2</v>
          </cell>
          <cell r="H12">
            <v>1650</v>
          </cell>
          <cell r="I12">
            <v>68</v>
          </cell>
          <cell r="J12">
            <v>0</v>
          </cell>
          <cell r="K12">
            <v>1718</v>
          </cell>
        </row>
        <row r="13">
          <cell r="C13" t="str">
            <v>91BO0010</v>
          </cell>
          <cell r="D13" t="str">
            <v>품셈-10</v>
          </cell>
          <cell r="E13" t="str">
            <v>현장정리</v>
          </cell>
          <cell r="F13" t="str">
            <v>RC조</v>
          </cell>
          <cell r="G13" t="str">
            <v>M2</v>
          </cell>
          <cell r="H13">
            <v>0</v>
          </cell>
          <cell r="I13">
            <v>5154</v>
          </cell>
          <cell r="J13">
            <v>0</v>
          </cell>
          <cell r="K13">
            <v>5154</v>
          </cell>
        </row>
        <row r="14">
          <cell r="C14" t="str">
            <v>91CA0141</v>
          </cell>
          <cell r="D14" t="str">
            <v>품셈-11</v>
          </cell>
          <cell r="E14" t="str">
            <v>토사터파기</v>
          </cell>
          <cell r="F14" t="str">
            <v/>
          </cell>
          <cell r="G14" t="str">
            <v>M3</v>
          </cell>
          <cell r="H14">
            <v>185</v>
          </cell>
          <cell r="I14">
            <v>490</v>
          </cell>
          <cell r="J14">
            <v>476</v>
          </cell>
          <cell r="K14">
            <v>1151</v>
          </cell>
        </row>
        <row r="15">
          <cell r="C15" t="str">
            <v>91CA0142</v>
          </cell>
          <cell r="D15" t="str">
            <v>품셈-12</v>
          </cell>
          <cell r="E15" t="str">
            <v>되메우고다짐</v>
          </cell>
          <cell r="F15" t="str">
            <v/>
          </cell>
          <cell r="G15" t="str">
            <v>M3</v>
          </cell>
          <cell r="H15">
            <v>156</v>
          </cell>
          <cell r="I15">
            <v>3128</v>
          </cell>
          <cell r="J15">
            <v>270</v>
          </cell>
          <cell r="K15">
            <v>3554</v>
          </cell>
        </row>
        <row r="16">
          <cell r="C16" t="str">
            <v>91CA0143</v>
          </cell>
          <cell r="D16" t="str">
            <v>품셈-13</v>
          </cell>
          <cell r="E16" t="str">
            <v>잔토처리</v>
          </cell>
          <cell r="F16" t="str">
            <v/>
          </cell>
          <cell r="G16" t="str">
            <v>M3</v>
          </cell>
          <cell r="H16">
            <v>802</v>
          </cell>
          <cell r="I16">
            <v>577</v>
          </cell>
          <cell r="J16">
            <v>781</v>
          </cell>
          <cell r="K16">
            <v>2160</v>
          </cell>
        </row>
        <row r="17">
          <cell r="C17" t="str">
            <v>91CE0030</v>
          </cell>
          <cell r="D17" t="str">
            <v>품셈-14</v>
          </cell>
          <cell r="E17" t="str">
            <v>PE필름깔기</v>
          </cell>
          <cell r="F17" t="str">
            <v>바닥0.03MM*2겹</v>
          </cell>
          <cell r="G17" t="str">
            <v>M2</v>
          </cell>
          <cell r="H17">
            <v>202</v>
          </cell>
          <cell r="I17">
            <v>343</v>
          </cell>
          <cell r="J17">
            <v>0</v>
          </cell>
          <cell r="K17">
            <v>545</v>
          </cell>
        </row>
        <row r="18">
          <cell r="C18" t="str">
            <v>91CF0031</v>
          </cell>
          <cell r="D18" t="str">
            <v>품셈-15</v>
          </cell>
          <cell r="E18" t="str">
            <v>PHC PILE 항타</v>
          </cell>
          <cell r="F18" t="str">
            <v>Φ350</v>
          </cell>
          <cell r="G18" t="str">
            <v>M</v>
          </cell>
          <cell r="H18">
            <v>1502</v>
          </cell>
          <cell r="I18">
            <v>7381</v>
          </cell>
          <cell r="J18">
            <v>2945</v>
          </cell>
          <cell r="K18">
            <v>11828</v>
          </cell>
        </row>
        <row r="19">
          <cell r="C19" t="str">
            <v>91CF0032</v>
          </cell>
          <cell r="D19" t="str">
            <v>품셈-16</v>
          </cell>
          <cell r="E19" t="str">
            <v>PHC PILE 소운반</v>
          </cell>
          <cell r="F19" t="str">
            <v>Φ350</v>
          </cell>
          <cell r="G19" t="str">
            <v>TON</v>
          </cell>
          <cell r="H19">
            <v>1737</v>
          </cell>
          <cell r="I19">
            <v>7014</v>
          </cell>
          <cell r="J19">
            <v>4974</v>
          </cell>
          <cell r="K19">
            <v>13725</v>
          </cell>
        </row>
        <row r="20">
          <cell r="C20" t="str">
            <v>91CI0020</v>
          </cell>
          <cell r="D20" t="str">
            <v>품셈-17</v>
          </cell>
          <cell r="E20" t="str">
            <v>PILE 두부정리</v>
          </cell>
          <cell r="F20" t="str">
            <v>ø350</v>
          </cell>
          <cell r="G20" t="str">
            <v>개소</v>
          </cell>
          <cell r="H20">
            <v>390</v>
          </cell>
          <cell r="I20">
            <v>7780</v>
          </cell>
          <cell r="J20">
            <v>499</v>
          </cell>
          <cell r="K20">
            <v>8669</v>
          </cell>
        </row>
        <row r="21">
          <cell r="C21" t="str">
            <v>91DA0030</v>
          </cell>
          <cell r="D21" t="str">
            <v>품셈-18</v>
          </cell>
          <cell r="E21" t="str">
            <v>콘크리트타설 (펌프카)</v>
          </cell>
          <cell r="F21" t="str">
            <v>240KG/CM2, 철근</v>
          </cell>
          <cell r="G21" t="str">
            <v>M3</v>
          </cell>
          <cell r="H21">
            <v>41454</v>
          </cell>
          <cell r="I21">
            <v>15175</v>
          </cell>
          <cell r="J21">
            <v>16287</v>
          </cell>
          <cell r="K21">
            <v>72916</v>
          </cell>
        </row>
        <row r="22">
          <cell r="C22" t="str">
            <v>91DA0060</v>
          </cell>
          <cell r="D22" t="str">
            <v>품셈-19</v>
          </cell>
          <cell r="E22" t="str">
            <v>콘크리트타설 (펌프카)</v>
          </cell>
          <cell r="F22" t="str">
            <v>135KG/CM2, 무근</v>
          </cell>
          <cell r="G22" t="str">
            <v>M3</v>
          </cell>
          <cell r="H22">
            <v>38945</v>
          </cell>
          <cell r="I22">
            <v>16155</v>
          </cell>
          <cell r="J22">
            <v>20680</v>
          </cell>
          <cell r="K22">
            <v>75780</v>
          </cell>
        </row>
        <row r="23">
          <cell r="C23">
            <v>6</v>
          </cell>
          <cell r="D23" t="str">
            <v>품셈-20</v>
          </cell>
          <cell r="E23" t="str">
            <v>CON'C생산(120M3/HR)</v>
          </cell>
          <cell r="F23" t="str">
            <v>25-240-12,1종</v>
          </cell>
          <cell r="G23" t="str">
            <v>M3</v>
          </cell>
          <cell r="H23">
            <v>40477</v>
          </cell>
          <cell r="I23">
            <v>8566</v>
          </cell>
          <cell r="J23">
            <v>12122</v>
          </cell>
          <cell r="K23">
            <v>61165</v>
          </cell>
        </row>
        <row r="24">
          <cell r="C24">
            <v>7</v>
          </cell>
          <cell r="D24" t="str">
            <v>품셈-21</v>
          </cell>
          <cell r="E24" t="str">
            <v>CON'C생산(120M3/HR)</v>
          </cell>
          <cell r="F24" t="str">
            <v>40-135-8,1종</v>
          </cell>
          <cell r="G24" t="str">
            <v>M3</v>
          </cell>
          <cell r="H24">
            <v>37423</v>
          </cell>
          <cell r="I24">
            <v>10172</v>
          </cell>
          <cell r="J24">
            <v>14341</v>
          </cell>
          <cell r="K24">
            <v>61936</v>
          </cell>
        </row>
        <row r="25">
          <cell r="C25" t="str">
            <v>91DD0020</v>
          </cell>
          <cell r="D25" t="str">
            <v>품셈-22</v>
          </cell>
          <cell r="E25" t="str">
            <v>콘크리트</v>
          </cell>
          <cell r="F25" t="str">
            <v>1:3:6</v>
          </cell>
          <cell r="G25" t="str">
            <v>M3</v>
          </cell>
          <cell r="H25">
            <v>0</v>
          </cell>
          <cell r="I25">
            <v>86976</v>
          </cell>
          <cell r="J25">
            <v>0</v>
          </cell>
          <cell r="K25">
            <v>86976</v>
          </cell>
        </row>
        <row r="26">
          <cell r="C26" t="str">
            <v>91DE0030</v>
          </cell>
          <cell r="D26" t="str">
            <v>품셈-23</v>
          </cell>
          <cell r="E26" t="str">
            <v>합판거푸집</v>
          </cell>
          <cell r="F26" t="str">
            <v>3회</v>
          </cell>
          <cell r="G26" t="str">
            <v>M2</v>
          </cell>
          <cell r="H26">
            <v>3755</v>
          </cell>
          <cell r="I26">
            <v>12713</v>
          </cell>
          <cell r="J26">
            <v>0</v>
          </cell>
          <cell r="K26">
            <v>16468</v>
          </cell>
        </row>
        <row r="27">
          <cell r="C27" t="str">
            <v>91DE0040</v>
          </cell>
          <cell r="D27" t="str">
            <v>품셈-24</v>
          </cell>
          <cell r="E27" t="str">
            <v>합판거푸집</v>
          </cell>
          <cell r="F27" t="str">
            <v>4회</v>
          </cell>
          <cell r="G27" t="str">
            <v>M2</v>
          </cell>
          <cell r="H27">
            <v>3266</v>
          </cell>
          <cell r="I27">
            <v>10813</v>
          </cell>
          <cell r="J27">
            <v>0</v>
          </cell>
          <cell r="K27">
            <v>14079</v>
          </cell>
        </row>
        <row r="28">
          <cell r="C28" t="str">
            <v>91DF0020</v>
          </cell>
          <cell r="D28" t="str">
            <v>품셈-25</v>
          </cell>
          <cell r="E28" t="str">
            <v>철근가공조립</v>
          </cell>
          <cell r="F28" t="str">
            <v>보통</v>
          </cell>
          <cell r="G28" t="str">
            <v>TON</v>
          </cell>
          <cell r="H28">
            <v>10245</v>
          </cell>
          <cell r="I28">
            <v>317298</v>
          </cell>
          <cell r="J28">
            <v>0</v>
          </cell>
          <cell r="K28">
            <v>327543</v>
          </cell>
        </row>
        <row r="29">
          <cell r="C29" t="str">
            <v>91EK0050</v>
          </cell>
          <cell r="D29" t="str">
            <v>품셈-26</v>
          </cell>
          <cell r="E29" t="str">
            <v>그라우팅몰탈</v>
          </cell>
          <cell r="F29" t="str">
            <v/>
          </cell>
          <cell r="G29" t="str">
            <v>M3</v>
          </cell>
          <cell r="H29">
            <v>1100000</v>
          </cell>
          <cell r="I29">
            <v>68720</v>
          </cell>
          <cell r="J29">
            <v>0</v>
          </cell>
          <cell r="K29">
            <v>1168720</v>
          </cell>
        </row>
        <row r="30">
          <cell r="C30" t="str">
            <v>91FA0010</v>
          </cell>
          <cell r="D30" t="str">
            <v>품셈-27</v>
          </cell>
          <cell r="E30" t="str">
            <v>시멘트벽돌쌓기</v>
          </cell>
          <cell r="F30" t="str">
            <v>0.5B</v>
          </cell>
          <cell r="G30" t="str">
            <v>천매</v>
          </cell>
          <cell r="H30">
            <v>0</v>
          </cell>
          <cell r="I30">
            <v>147292</v>
          </cell>
          <cell r="J30">
            <v>0</v>
          </cell>
          <cell r="K30">
            <v>147292</v>
          </cell>
        </row>
        <row r="31">
          <cell r="C31" t="str">
            <v>91FA0020</v>
          </cell>
          <cell r="D31" t="str">
            <v>품셈-28</v>
          </cell>
          <cell r="E31" t="str">
            <v>시멘트벽돌쌓기</v>
          </cell>
          <cell r="F31" t="str">
            <v>1.0B</v>
          </cell>
          <cell r="G31" t="str">
            <v>천매</v>
          </cell>
          <cell r="H31">
            <v>0</v>
          </cell>
          <cell r="I31">
            <v>135011</v>
          </cell>
          <cell r="J31">
            <v>0</v>
          </cell>
          <cell r="K31">
            <v>135011</v>
          </cell>
        </row>
        <row r="32">
          <cell r="C32" t="str">
            <v>91FA0030</v>
          </cell>
          <cell r="D32" t="str">
            <v>품셈-29</v>
          </cell>
          <cell r="E32" t="str">
            <v>시멘트벽돌쌓기</v>
          </cell>
          <cell r="F32" t="str">
            <v>0.5B,공간</v>
          </cell>
          <cell r="G32" t="str">
            <v>천매</v>
          </cell>
          <cell r="H32">
            <v>0</v>
          </cell>
          <cell r="I32">
            <v>158886</v>
          </cell>
          <cell r="J32">
            <v>0</v>
          </cell>
          <cell r="K32">
            <v>158886</v>
          </cell>
        </row>
        <row r="33">
          <cell r="C33" t="str">
            <v>91FE0010</v>
          </cell>
          <cell r="D33" t="str">
            <v>품셈-30</v>
          </cell>
          <cell r="E33" t="str">
            <v>벽돌소운반</v>
          </cell>
          <cell r="F33" t="str">
            <v>1층</v>
          </cell>
          <cell r="G33" t="str">
            <v>천매</v>
          </cell>
          <cell r="H33">
            <v>0</v>
          </cell>
          <cell r="I33">
            <v>17180</v>
          </cell>
          <cell r="J33">
            <v>0</v>
          </cell>
          <cell r="K33">
            <v>17180</v>
          </cell>
        </row>
        <row r="34">
          <cell r="C34" t="str">
            <v>91FE0020</v>
          </cell>
          <cell r="D34" t="str">
            <v>품셈-31</v>
          </cell>
          <cell r="E34" t="str">
            <v>벽돌소운반</v>
          </cell>
          <cell r="F34" t="str">
            <v>2층</v>
          </cell>
          <cell r="G34" t="str">
            <v>천매</v>
          </cell>
          <cell r="H34">
            <v>0</v>
          </cell>
          <cell r="I34">
            <v>20616</v>
          </cell>
          <cell r="J34">
            <v>0</v>
          </cell>
          <cell r="K34">
            <v>20616</v>
          </cell>
        </row>
        <row r="35">
          <cell r="C35" t="str">
            <v>91FE0030</v>
          </cell>
          <cell r="D35" t="str">
            <v>품셈-32</v>
          </cell>
          <cell r="E35" t="str">
            <v>벽돌소운반</v>
          </cell>
          <cell r="F35" t="str">
            <v>3층</v>
          </cell>
          <cell r="G35" t="str">
            <v>천매</v>
          </cell>
          <cell r="H35">
            <v>0</v>
          </cell>
          <cell r="I35">
            <v>27488</v>
          </cell>
          <cell r="J35">
            <v>0</v>
          </cell>
          <cell r="K35">
            <v>27488</v>
          </cell>
        </row>
        <row r="36">
          <cell r="C36" t="str">
            <v>91FM0010</v>
          </cell>
          <cell r="D36" t="str">
            <v>품셈-33</v>
          </cell>
          <cell r="E36" t="str">
            <v>스치로폴설치</v>
          </cell>
          <cell r="F36" t="str">
            <v>벽공간50/0.03</v>
          </cell>
          <cell r="G36" t="str">
            <v>M2</v>
          </cell>
          <cell r="H36">
            <v>3142</v>
          </cell>
          <cell r="I36">
            <v>1623</v>
          </cell>
          <cell r="J36">
            <v>0</v>
          </cell>
          <cell r="K36">
            <v>4765</v>
          </cell>
        </row>
        <row r="37">
          <cell r="C37" t="str">
            <v>91FN0151</v>
          </cell>
          <cell r="D37" t="str">
            <v>품셈-34</v>
          </cell>
          <cell r="E37" t="str">
            <v>콘크리트인방설치</v>
          </cell>
          <cell r="F37" t="str">
            <v/>
          </cell>
          <cell r="G37" t="str">
            <v>M</v>
          </cell>
          <cell r="H37">
            <v>0</v>
          </cell>
          <cell r="I37">
            <v>5944</v>
          </cell>
          <cell r="J37">
            <v>0</v>
          </cell>
          <cell r="K37">
            <v>5944</v>
          </cell>
        </row>
        <row r="38">
          <cell r="C38" t="str">
            <v>91GB0050</v>
          </cell>
          <cell r="D38" t="str">
            <v>품셈-35</v>
          </cell>
          <cell r="E38" t="str">
            <v>침투성복합도막방수</v>
          </cell>
          <cell r="F38" t="str">
            <v>바닥3회</v>
          </cell>
          <cell r="G38" t="str">
            <v>M2</v>
          </cell>
          <cell r="H38">
            <v>28264</v>
          </cell>
          <cell r="I38">
            <v>13396</v>
          </cell>
          <cell r="J38">
            <v>0</v>
          </cell>
          <cell r="K38">
            <v>41660</v>
          </cell>
        </row>
        <row r="39">
          <cell r="C39" t="str">
            <v>91GB0060</v>
          </cell>
          <cell r="D39" t="str">
            <v>품셈-36</v>
          </cell>
          <cell r="E39" t="str">
            <v>침투성복합도막방수</v>
          </cell>
          <cell r="F39" t="str">
            <v>벽3회</v>
          </cell>
          <cell r="G39" t="str">
            <v>M2</v>
          </cell>
          <cell r="H39">
            <v>32005</v>
          </cell>
          <cell r="I39">
            <v>14603</v>
          </cell>
          <cell r="J39">
            <v>0</v>
          </cell>
          <cell r="K39">
            <v>46608</v>
          </cell>
        </row>
        <row r="40">
          <cell r="C40" t="str">
            <v>91GE0030</v>
          </cell>
          <cell r="D40" t="str">
            <v>품셈-37</v>
          </cell>
          <cell r="E40" t="str">
            <v>액체방수</v>
          </cell>
          <cell r="F40" t="str">
            <v>1종</v>
          </cell>
          <cell r="G40" t="str">
            <v>M2</v>
          </cell>
          <cell r="H40">
            <v>145</v>
          </cell>
          <cell r="I40">
            <v>7655</v>
          </cell>
          <cell r="J40">
            <v>0</v>
          </cell>
          <cell r="K40">
            <v>7800</v>
          </cell>
        </row>
        <row r="41">
          <cell r="C41" t="str">
            <v>91GI0020</v>
          </cell>
          <cell r="D41" t="str">
            <v>품셈-38</v>
          </cell>
          <cell r="E41" t="str">
            <v>침투성방수</v>
          </cell>
          <cell r="F41" t="str">
            <v>1차</v>
          </cell>
          <cell r="G41" t="str">
            <v>M2</v>
          </cell>
          <cell r="H41">
            <v>3321</v>
          </cell>
          <cell r="I41">
            <v>7360</v>
          </cell>
          <cell r="J41">
            <v>0</v>
          </cell>
          <cell r="K41">
            <v>10681</v>
          </cell>
        </row>
        <row r="42">
          <cell r="C42" t="str">
            <v>91GM0080</v>
          </cell>
          <cell r="D42" t="str">
            <v>품셈-39</v>
          </cell>
          <cell r="E42" t="str">
            <v>코 킹/창호주위</v>
          </cell>
          <cell r="F42" t="str">
            <v>□ 10*10</v>
          </cell>
          <cell r="G42" t="str">
            <v>M</v>
          </cell>
          <cell r="H42">
            <v>2640</v>
          </cell>
          <cell r="I42">
            <v>1962</v>
          </cell>
          <cell r="J42">
            <v>0</v>
          </cell>
          <cell r="K42">
            <v>4602</v>
          </cell>
        </row>
        <row r="43">
          <cell r="C43" t="str">
            <v>91GM0120</v>
          </cell>
          <cell r="D43" t="str">
            <v>품셈-40</v>
          </cell>
          <cell r="E43" t="str">
            <v>코 킹/파라펫</v>
          </cell>
          <cell r="F43" t="str">
            <v>△ 15*15</v>
          </cell>
          <cell r="G43" t="str">
            <v>M</v>
          </cell>
          <cell r="H43">
            <v>1959</v>
          </cell>
          <cell r="I43">
            <v>1962</v>
          </cell>
          <cell r="J43">
            <v>0</v>
          </cell>
          <cell r="K43">
            <v>3921</v>
          </cell>
        </row>
        <row r="44">
          <cell r="C44" t="str">
            <v>91HA0038</v>
          </cell>
          <cell r="D44" t="str">
            <v>품셈-41</v>
          </cell>
          <cell r="E44" t="str">
            <v>타일붙이기(바닥)</v>
          </cell>
          <cell r="F44" t="str">
            <v>200*200 ,몰25+압5</v>
          </cell>
          <cell r="G44" t="str">
            <v>M2</v>
          </cell>
          <cell r="H44">
            <v>8417</v>
          </cell>
          <cell r="I44">
            <v>18514</v>
          </cell>
          <cell r="J44">
            <v>0</v>
          </cell>
          <cell r="K44">
            <v>26931</v>
          </cell>
        </row>
        <row r="45">
          <cell r="C45" t="str">
            <v>91HF0048</v>
          </cell>
          <cell r="D45" t="str">
            <v>품셈-42</v>
          </cell>
          <cell r="E45" t="str">
            <v>석재바닥타일붙이기</v>
          </cell>
          <cell r="F45" t="str">
            <v>200*200*15T,몰24+압8</v>
          </cell>
          <cell r="G45" t="str">
            <v>M2</v>
          </cell>
          <cell r="H45">
            <v>32221</v>
          </cell>
          <cell r="I45">
            <v>18480</v>
          </cell>
          <cell r="J45">
            <v>0</v>
          </cell>
          <cell r="K45">
            <v>50701</v>
          </cell>
        </row>
        <row r="46">
          <cell r="C46" t="str">
            <v>91HH0050</v>
          </cell>
          <cell r="D46" t="str">
            <v>품셈-43</v>
          </cell>
          <cell r="E46" t="str">
            <v>타일붙이기(벽)</v>
          </cell>
          <cell r="F46" t="str">
            <v>200*200 ,몰18+압6</v>
          </cell>
          <cell r="G46" t="str">
            <v>M2</v>
          </cell>
          <cell r="H46">
            <v>8662</v>
          </cell>
          <cell r="I46">
            <v>23120</v>
          </cell>
          <cell r="J46">
            <v>0</v>
          </cell>
          <cell r="K46">
            <v>31782</v>
          </cell>
        </row>
        <row r="47">
          <cell r="C47" t="str">
            <v>91KA0010</v>
          </cell>
          <cell r="D47" t="str">
            <v>품셈-44</v>
          </cell>
          <cell r="E47" t="str">
            <v>경량철골천정틀</v>
          </cell>
          <cell r="F47" t="str">
            <v>M-BAR</v>
          </cell>
          <cell r="G47" t="str">
            <v>M2</v>
          </cell>
          <cell r="H47">
            <v>2791</v>
          </cell>
          <cell r="I47">
            <v>23500</v>
          </cell>
          <cell r="J47">
            <v>0</v>
          </cell>
          <cell r="K47">
            <v>26291</v>
          </cell>
        </row>
        <row r="48">
          <cell r="C48" t="str">
            <v>91KB0020</v>
          </cell>
          <cell r="D48" t="str">
            <v>품셈-45</v>
          </cell>
          <cell r="E48" t="str">
            <v>AL몰딩설치</v>
          </cell>
          <cell r="F48" t="str">
            <v>칼라</v>
          </cell>
          <cell r="G48" t="str">
            <v>M</v>
          </cell>
          <cell r="H48">
            <v>1351</v>
          </cell>
          <cell r="I48">
            <v>1943</v>
          </cell>
          <cell r="J48">
            <v>0</v>
          </cell>
          <cell r="K48">
            <v>3294</v>
          </cell>
        </row>
        <row r="49">
          <cell r="C49" t="str">
            <v>91KD0020</v>
          </cell>
          <cell r="D49" t="str">
            <v>품셈-46</v>
          </cell>
          <cell r="E49" t="str">
            <v>논스립설치</v>
          </cell>
          <cell r="F49" t="str">
            <v>황동50MM</v>
          </cell>
          <cell r="G49" t="str">
            <v>M</v>
          </cell>
          <cell r="H49">
            <v>4800</v>
          </cell>
          <cell r="I49">
            <v>5446</v>
          </cell>
          <cell r="J49">
            <v>0</v>
          </cell>
          <cell r="K49">
            <v>10246</v>
          </cell>
        </row>
        <row r="50">
          <cell r="C50" t="str">
            <v>91KD0050</v>
          </cell>
          <cell r="D50" t="str">
            <v>품셈-47</v>
          </cell>
          <cell r="E50" t="str">
            <v>논스립설치</v>
          </cell>
          <cell r="F50" t="str">
            <v>SST50+PVC캡</v>
          </cell>
          <cell r="G50" t="str">
            <v>M</v>
          </cell>
          <cell r="H50">
            <v>5000</v>
          </cell>
          <cell r="I50">
            <v>5446</v>
          </cell>
          <cell r="J50">
            <v>0</v>
          </cell>
          <cell r="K50">
            <v>10446</v>
          </cell>
        </row>
        <row r="51">
          <cell r="C51" t="str">
            <v>91KH0030</v>
          </cell>
          <cell r="D51" t="str">
            <v>품셈-48</v>
          </cell>
          <cell r="E51" t="str">
            <v>커텐박스설치</v>
          </cell>
          <cell r="F51" t="str">
            <v>STL1.2 150*150 도장포함</v>
          </cell>
          <cell r="G51" t="str">
            <v>M</v>
          </cell>
          <cell r="H51">
            <v>3320</v>
          </cell>
          <cell r="I51">
            <v>13247</v>
          </cell>
          <cell r="J51">
            <v>13</v>
          </cell>
          <cell r="K51">
            <v>16580</v>
          </cell>
        </row>
        <row r="52">
          <cell r="C52" t="str">
            <v>91KJ0043</v>
          </cell>
          <cell r="D52" t="str">
            <v>품셈-49</v>
          </cell>
          <cell r="E52" t="str">
            <v>SST핸드레일/계단</v>
          </cell>
          <cell r="F52" t="str">
            <v>ø50 REMOVABLE TYPE</v>
          </cell>
          <cell r="G52" t="str">
            <v>M</v>
          </cell>
          <cell r="H52">
            <v>28506</v>
          </cell>
          <cell r="I52">
            <v>27758</v>
          </cell>
          <cell r="J52">
            <v>23</v>
          </cell>
          <cell r="K52">
            <v>56287</v>
          </cell>
        </row>
        <row r="53">
          <cell r="C53" t="str">
            <v>91KJ0045</v>
          </cell>
          <cell r="D53" t="str">
            <v>품셈-50</v>
          </cell>
          <cell r="E53" t="str">
            <v>SST핸드레일/계단</v>
          </cell>
          <cell r="F53" t="str">
            <v>ø50+25.4,H:900</v>
          </cell>
          <cell r="G53" t="str">
            <v>M</v>
          </cell>
          <cell r="H53">
            <v>13109</v>
          </cell>
          <cell r="I53">
            <v>11694</v>
          </cell>
          <cell r="J53">
            <v>9</v>
          </cell>
          <cell r="K53">
            <v>24812</v>
          </cell>
        </row>
        <row r="54">
          <cell r="C54" t="str">
            <v>91KJ0048</v>
          </cell>
          <cell r="D54" t="str">
            <v>품셈-51</v>
          </cell>
          <cell r="E54" t="str">
            <v>SST핸드레일/철재계단</v>
          </cell>
          <cell r="F54" t="str">
            <v>ø42.7+19,H:1100</v>
          </cell>
          <cell r="G54" t="str">
            <v>M</v>
          </cell>
          <cell r="H54">
            <v>12358</v>
          </cell>
          <cell r="I54">
            <v>11079</v>
          </cell>
          <cell r="J54">
            <v>9</v>
          </cell>
          <cell r="K54">
            <v>23446</v>
          </cell>
        </row>
        <row r="55">
          <cell r="C55" t="str">
            <v>91KK0028</v>
          </cell>
          <cell r="D55" t="str">
            <v>품셈-52</v>
          </cell>
          <cell r="E55" t="str">
            <v>재료분리대설치(바닥)</v>
          </cell>
          <cell r="F55" t="str">
            <v>1.2T H.L W:50*30</v>
          </cell>
          <cell r="G55" t="str">
            <v>M</v>
          </cell>
          <cell r="H55">
            <v>4084</v>
          </cell>
          <cell r="I55">
            <v>6340</v>
          </cell>
          <cell r="J55">
            <v>7</v>
          </cell>
          <cell r="K55">
            <v>10431</v>
          </cell>
        </row>
        <row r="56">
          <cell r="C56" t="str">
            <v>91KN0098</v>
          </cell>
          <cell r="D56" t="str">
            <v>품셈-53</v>
          </cell>
          <cell r="E56" t="str">
            <v>스텐레스사다리/옥상점검</v>
          </cell>
          <cell r="F56" t="str">
            <v>450*5950</v>
          </cell>
          <cell r="G56" t="str">
            <v>EA</v>
          </cell>
          <cell r="H56">
            <v>169989</v>
          </cell>
          <cell r="I56">
            <v>212486</v>
          </cell>
          <cell r="J56">
            <v>276</v>
          </cell>
          <cell r="K56">
            <v>382751</v>
          </cell>
        </row>
        <row r="57">
          <cell r="C57" t="str">
            <v>91KR0010</v>
          </cell>
          <cell r="D57" t="str">
            <v>품셈-54</v>
          </cell>
          <cell r="E57" t="str">
            <v>천정점검구</v>
          </cell>
          <cell r="F57" t="str">
            <v>AL몰딩 450*450</v>
          </cell>
          <cell r="G57" t="str">
            <v>EA</v>
          </cell>
          <cell r="H57">
            <v>6331</v>
          </cell>
          <cell r="I57">
            <v>3163</v>
          </cell>
          <cell r="J57">
            <v>0</v>
          </cell>
          <cell r="K57">
            <v>9494</v>
          </cell>
        </row>
        <row r="58">
          <cell r="C58" t="str">
            <v>91KV0068</v>
          </cell>
          <cell r="D58" t="str">
            <v>품셈-55</v>
          </cell>
          <cell r="E58" t="str">
            <v>철재계단설치</v>
          </cell>
          <cell r="F58" t="str">
            <v>1200*4150</v>
          </cell>
          <cell r="G58" t="str">
            <v>개소</v>
          </cell>
          <cell r="H58">
            <v>393017</v>
          </cell>
          <cell r="I58">
            <v>1799066</v>
          </cell>
          <cell r="J58">
            <v>2204</v>
          </cell>
          <cell r="K58">
            <v>2194287</v>
          </cell>
        </row>
        <row r="59">
          <cell r="C59" t="str">
            <v>91KX0010</v>
          </cell>
          <cell r="D59" t="str">
            <v>품셈-56</v>
          </cell>
          <cell r="E59" t="str">
            <v>잡철물제작설치(철재)</v>
          </cell>
          <cell r="F59" t="str">
            <v>간단</v>
          </cell>
          <cell r="G59" t="str">
            <v>TON</v>
          </cell>
          <cell r="H59">
            <v>115046</v>
          </cell>
          <cell r="I59">
            <v>1967464</v>
          </cell>
          <cell r="J59">
            <v>2562</v>
          </cell>
          <cell r="K59">
            <v>2085072</v>
          </cell>
        </row>
        <row r="60">
          <cell r="C60" t="str">
            <v>91KX0020</v>
          </cell>
          <cell r="D60" t="str">
            <v>품셈-57</v>
          </cell>
          <cell r="E60" t="str">
            <v>잡철물제작설치(철재)</v>
          </cell>
          <cell r="F60" t="str">
            <v>보통</v>
          </cell>
          <cell r="G60" t="str">
            <v>TON</v>
          </cell>
          <cell r="H60">
            <v>138055</v>
          </cell>
          <cell r="I60">
            <v>2360956</v>
          </cell>
          <cell r="J60">
            <v>3074</v>
          </cell>
          <cell r="K60">
            <v>2502085</v>
          </cell>
        </row>
        <row r="61">
          <cell r="C61" t="str">
            <v>91KY0010</v>
          </cell>
          <cell r="D61" t="str">
            <v>품셈-58</v>
          </cell>
          <cell r="E61" t="str">
            <v>잡철물제작설치(스텐)</v>
          </cell>
          <cell r="F61" t="str">
            <v>간단</v>
          </cell>
          <cell r="G61" t="str">
            <v>TON</v>
          </cell>
          <cell r="H61">
            <v>165866</v>
          </cell>
          <cell r="I61">
            <v>1967464</v>
          </cell>
          <cell r="J61">
            <v>2562</v>
          </cell>
          <cell r="K61">
            <v>2135892</v>
          </cell>
        </row>
        <row r="62">
          <cell r="C62" t="str">
            <v>91KY0040</v>
          </cell>
          <cell r="D62" t="str">
            <v>품셈-59</v>
          </cell>
          <cell r="E62" t="str">
            <v>잡철물제작비(스텐)</v>
          </cell>
          <cell r="F62" t="str">
            <v>간단</v>
          </cell>
          <cell r="G62" t="str">
            <v>TON</v>
          </cell>
          <cell r="H62">
            <v>137894</v>
          </cell>
          <cell r="I62">
            <v>1564352</v>
          </cell>
          <cell r="J62">
            <v>2178</v>
          </cell>
          <cell r="K62">
            <v>1704424</v>
          </cell>
        </row>
        <row r="63">
          <cell r="C63" t="str">
            <v>91KZ0010</v>
          </cell>
          <cell r="D63" t="str">
            <v>품셈-60</v>
          </cell>
          <cell r="E63" t="str">
            <v>난간 설치비</v>
          </cell>
          <cell r="F63" t="str">
            <v>스텐레스제</v>
          </cell>
          <cell r="G63" t="str">
            <v>TON</v>
          </cell>
          <cell r="H63">
            <v>72974</v>
          </cell>
          <cell r="I63">
            <v>1513190</v>
          </cell>
          <cell r="J63">
            <v>383</v>
          </cell>
          <cell r="K63">
            <v>1586547</v>
          </cell>
        </row>
        <row r="64">
          <cell r="C64" t="str">
            <v>91LB0050</v>
          </cell>
          <cell r="D64" t="str">
            <v>품셈-61</v>
          </cell>
          <cell r="E64" t="str">
            <v>시멘트몰탈</v>
          </cell>
          <cell r="F64" t="str">
            <v>내벽18MM</v>
          </cell>
          <cell r="G64" t="str">
            <v>M2</v>
          </cell>
          <cell r="H64">
            <v>0</v>
          </cell>
          <cell r="I64">
            <v>11547</v>
          </cell>
          <cell r="J64">
            <v>0</v>
          </cell>
          <cell r="K64">
            <v>11547</v>
          </cell>
        </row>
        <row r="65">
          <cell r="C65" t="str">
            <v>91LB0080</v>
          </cell>
          <cell r="D65" t="str">
            <v>품셈-62</v>
          </cell>
          <cell r="E65" t="str">
            <v>시멘트몰탈</v>
          </cell>
          <cell r="F65" t="str">
            <v>외벽15MM</v>
          </cell>
          <cell r="G65" t="str">
            <v>M2</v>
          </cell>
          <cell r="H65">
            <v>0</v>
          </cell>
          <cell r="I65">
            <v>7106</v>
          </cell>
          <cell r="J65">
            <v>0</v>
          </cell>
          <cell r="K65">
            <v>7106</v>
          </cell>
        </row>
        <row r="66">
          <cell r="C66" t="str">
            <v>91LC0020</v>
          </cell>
          <cell r="D66" t="str">
            <v>품셈-63</v>
          </cell>
          <cell r="E66" t="str">
            <v>시멘트몰탈</v>
          </cell>
          <cell r="F66" t="str">
            <v>천정15MM</v>
          </cell>
          <cell r="G66" t="str">
            <v>M2</v>
          </cell>
          <cell r="H66">
            <v>0</v>
          </cell>
          <cell r="I66">
            <v>14212</v>
          </cell>
          <cell r="J66">
            <v>0</v>
          </cell>
          <cell r="K66">
            <v>14212</v>
          </cell>
        </row>
        <row r="67">
          <cell r="C67" t="str">
            <v>91LJ0010</v>
          </cell>
          <cell r="D67" t="str">
            <v>품셈-64</v>
          </cell>
          <cell r="E67" t="str">
            <v>쇠흙손마감</v>
          </cell>
          <cell r="F67" t="str">
            <v/>
          </cell>
          <cell r="G67" t="str">
            <v>M2</v>
          </cell>
          <cell r="H67">
            <v>0</v>
          </cell>
          <cell r="I67">
            <v>2723</v>
          </cell>
          <cell r="J67">
            <v>0</v>
          </cell>
          <cell r="K67">
            <v>2723</v>
          </cell>
        </row>
        <row r="68">
          <cell r="C68" t="str">
            <v>91LJ0060</v>
          </cell>
          <cell r="D68" t="str">
            <v>품셈-65</v>
          </cell>
          <cell r="E68" t="str">
            <v>콘크리트면처리</v>
          </cell>
          <cell r="F68" t="str">
            <v/>
          </cell>
          <cell r="G68" t="str">
            <v>M2</v>
          </cell>
          <cell r="H68">
            <v>41</v>
          </cell>
          <cell r="I68">
            <v>3084</v>
          </cell>
          <cell r="J68">
            <v>0</v>
          </cell>
          <cell r="K68">
            <v>3125</v>
          </cell>
        </row>
        <row r="69">
          <cell r="C69" t="str">
            <v>91LL0010</v>
          </cell>
          <cell r="D69" t="str">
            <v>품셈-66</v>
          </cell>
          <cell r="E69" t="str">
            <v>창틀주위충진몰탈</v>
          </cell>
          <cell r="F69" t="str">
            <v/>
          </cell>
          <cell r="G69" t="str">
            <v>M</v>
          </cell>
          <cell r="H69">
            <v>0</v>
          </cell>
          <cell r="I69">
            <v>1281</v>
          </cell>
          <cell r="J69">
            <v>0</v>
          </cell>
          <cell r="K69">
            <v>1281</v>
          </cell>
        </row>
        <row r="70">
          <cell r="C70" t="str">
            <v>91M0X001</v>
          </cell>
          <cell r="D70" t="str">
            <v>품셈-67</v>
          </cell>
          <cell r="E70" t="str">
            <v>AW  - 1</v>
          </cell>
          <cell r="F70" t="str">
            <v xml:space="preserve">  3.600* 1.500</v>
          </cell>
          <cell r="G70" t="str">
            <v>EA</v>
          </cell>
          <cell r="H70">
            <v>515160</v>
          </cell>
          <cell r="I70">
            <v>0</v>
          </cell>
          <cell r="J70">
            <v>0</v>
          </cell>
          <cell r="K70">
            <v>515160</v>
          </cell>
        </row>
        <row r="71">
          <cell r="C71" t="str">
            <v>91M0X002</v>
          </cell>
          <cell r="D71" t="str">
            <v>품셈-68</v>
          </cell>
          <cell r="E71" t="str">
            <v>AW  - 2</v>
          </cell>
          <cell r="F71" t="str">
            <v xml:space="preserve">  1.800* 1.500</v>
          </cell>
          <cell r="G71" t="str">
            <v>EA</v>
          </cell>
          <cell r="H71">
            <v>257580</v>
          </cell>
          <cell r="I71">
            <v>0</v>
          </cell>
          <cell r="J71">
            <v>0</v>
          </cell>
          <cell r="K71">
            <v>257580</v>
          </cell>
        </row>
        <row r="72">
          <cell r="C72" t="str">
            <v>91M0X003</v>
          </cell>
          <cell r="D72" t="str">
            <v>품셈-69</v>
          </cell>
          <cell r="E72" t="str">
            <v>AW  - 3</v>
          </cell>
          <cell r="F72" t="str">
            <v xml:space="preserve">  5.400* 0.900</v>
          </cell>
          <cell r="G72" t="str">
            <v>EA</v>
          </cell>
          <cell r="H72">
            <v>266976</v>
          </cell>
          <cell r="I72">
            <v>0</v>
          </cell>
          <cell r="J72">
            <v>0</v>
          </cell>
          <cell r="K72">
            <v>266976</v>
          </cell>
        </row>
        <row r="73">
          <cell r="C73" t="str">
            <v>91M0X004</v>
          </cell>
          <cell r="D73" t="str">
            <v>품셈-70</v>
          </cell>
          <cell r="E73" t="str">
            <v>AW  - 4</v>
          </cell>
          <cell r="F73" t="str">
            <v xml:space="preserve">  3.600* 0.900</v>
          </cell>
          <cell r="G73" t="str">
            <v>EA</v>
          </cell>
          <cell r="H73">
            <v>184518</v>
          </cell>
          <cell r="I73">
            <v>0</v>
          </cell>
          <cell r="J73">
            <v>0</v>
          </cell>
          <cell r="K73">
            <v>184518</v>
          </cell>
        </row>
        <row r="74">
          <cell r="C74" t="str">
            <v>91M0X005</v>
          </cell>
          <cell r="D74" t="str">
            <v>품셈-71</v>
          </cell>
          <cell r="E74" t="str">
            <v>AW  - 5</v>
          </cell>
          <cell r="F74" t="str">
            <v xml:space="preserve">  3.600* 1.500</v>
          </cell>
          <cell r="G74" t="str">
            <v>EA</v>
          </cell>
          <cell r="H74">
            <v>274860</v>
          </cell>
          <cell r="I74">
            <v>0</v>
          </cell>
          <cell r="J74">
            <v>0</v>
          </cell>
          <cell r="K74">
            <v>274860</v>
          </cell>
        </row>
        <row r="75">
          <cell r="C75" t="str">
            <v>91M0X007</v>
          </cell>
          <cell r="D75" t="str">
            <v>품셈-72</v>
          </cell>
          <cell r="E75" t="str">
            <v>AW  - 6</v>
          </cell>
          <cell r="F75" t="str">
            <v xml:space="preserve">  3.600* 1.500</v>
          </cell>
          <cell r="G75" t="str">
            <v>EA</v>
          </cell>
          <cell r="H75">
            <v>274860</v>
          </cell>
          <cell r="I75">
            <v>0</v>
          </cell>
          <cell r="J75">
            <v>0</v>
          </cell>
          <cell r="K75">
            <v>274860</v>
          </cell>
        </row>
        <row r="76">
          <cell r="C76" t="str">
            <v>91M0X009</v>
          </cell>
          <cell r="D76" t="str">
            <v>품셈-73</v>
          </cell>
          <cell r="E76" t="str">
            <v>AW  - 7</v>
          </cell>
          <cell r="F76" t="str">
            <v xml:space="preserve">  0.600* 0.600</v>
          </cell>
          <cell r="G76" t="str">
            <v>EA</v>
          </cell>
          <cell r="H76">
            <v>18324</v>
          </cell>
          <cell r="I76">
            <v>0</v>
          </cell>
          <cell r="J76">
            <v>0</v>
          </cell>
          <cell r="K76">
            <v>18324</v>
          </cell>
        </row>
        <row r="77">
          <cell r="C77" t="str">
            <v>91M0X011</v>
          </cell>
          <cell r="D77" t="str">
            <v>품셈-74</v>
          </cell>
          <cell r="E77" t="str">
            <v>AW  - 5A</v>
          </cell>
          <cell r="F77" t="str">
            <v xml:space="preserve">  2.400* 1.500</v>
          </cell>
          <cell r="G77" t="str">
            <v>EA</v>
          </cell>
          <cell r="H77">
            <v>183240</v>
          </cell>
          <cell r="I77">
            <v>0</v>
          </cell>
          <cell r="J77">
            <v>0</v>
          </cell>
          <cell r="K77">
            <v>183240</v>
          </cell>
        </row>
        <row r="78">
          <cell r="C78" t="str">
            <v>91M0X013</v>
          </cell>
          <cell r="D78" t="str">
            <v>품셈-75</v>
          </cell>
          <cell r="E78" t="str">
            <v>AW  - 6A</v>
          </cell>
          <cell r="F78" t="str">
            <v xml:space="preserve">  2.400* 1.500</v>
          </cell>
          <cell r="G78" t="str">
            <v>EA</v>
          </cell>
          <cell r="H78">
            <v>183240</v>
          </cell>
          <cell r="I78">
            <v>0</v>
          </cell>
          <cell r="J78">
            <v>0</v>
          </cell>
          <cell r="K78">
            <v>183240</v>
          </cell>
        </row>
        <row r="79">
          <cell r="C79" t="str">
            <v>91M0X014</v>
          </cell>
          <cell r="D79" t="str">
            <v>품셈-76</v>
          </cell>
          <cell r="E79" t="str">
            <v>ALS - 1</v>
          </cell>
          <cell r="F79" t="str">
            <v xml:space="preserve">  3.000* 3.000</v>
          </cell>
          <cell r="G79" t="str">
            <v>EA</v>
          </cell>
          <cell r="H79">
            <v>183240</v>
          </cell>
          <cell r="I79">
            <v>0</v>
          </cell>
          <cell r="J79">
            <v>0</v>
          </cell>
          <cell r="K79">
            <v>183240</v>
          </cell>
        </row>
        <row r="80">
          <cell r="C80" t="str">
            <v>91M0X015</v>
          </cell>
          <cell r="D80" t="str">
            <v>품셈-77</v>
          </cell>
          <cell r="E80" t="str">
            <v>LW  - 1</v>
          </cell>
          <cell r="F80" t="str">
            <v xml:space="preserve">  0.400* 0.400</v>
          </cell>
          <cell r="G80" t="str">
            <v>EA</v>
          </cell>
          <cell r="H80">
            <v>8144</v>
          </cell>
          <cell r="I80">
            <v>0</v>
          </cell>
          <cell r="J80">
            <v>0</v>
          </cell>
          <cell r="K80">
            <v>8144</v>
          </cell>
        </row>
        <row r="81">
          <cell r="C81" t="str">
            <v>91M0X016</v>
          </cell>
          <cell r="D81" t="str">
            <v>품셈-78</v>
          </cell>
          <cell r="E81" t="str">
            <v>SD  - 1</v>
          </cell>
          <cell r="F81" t="str">
            <v xml:space="preserve">  0.900* 2.100</v>
          </cell>
          <cell r="G81" t="str">
            <v>EA</v>
          </cell>
          <cell r="H81">
            <v>91999</v>
          </cell>
          <cell r="I81">
            <v>73647</v>
          </cell>
          <cell r="J81">
            <v>0</v>
          </cell>
          <cell r="K81">
            <v>165646</v>
          </cell>
        </row>
        <row r="82">
          <cell r="C82" t="str">
            <v>91M0X017</v>
          </cell>
          <cell r="D82" t="str">
            <v>품셈-79</v>
          </cell>
          <cell r="E82" t="str">
            <v>SD  - 1A</v>
          </cell>
          <cell r="F82" t="str">
            <v xml:space="preserve">  0.900* 2.000</v>
          </cell>
          <cell r="G82" t="str">
            <v>EA</v>
          </cell>
          <cell r="H82">
            <v>87618</v>
          </cell>
          <cell r="I82">
            <v>70984</v>
          </cell>
          <cell r="J82">
            <v>0</v>
          </cell>
          <cell r="K82">
            <v>158602</v>
          </cell>
        </row>
        <row r="83">
          <cell r="C83" t="str">
            <v>91M0X018</v>
          </cell>
          <cell r="D83" t="str">
            <v>품셈-80</v>
          </cell>
          <cell r="E83" t="str">
            <v>SD  - 2</v>
          </cell>
          <cell r="F83" t="str">
            <v xml:space="preserve">  1.000* 2.100</v>
          </cell>
          <cell r="G83" t="str">
            <v>EA</v>
          </cell>
          <cell r="H83">
            <v>102221</v>
          </cell>
          <cell r="I83">
            <v>75857</v>
          </cell>
          <cell r="J83">
            <v>0</v>
          </cell>
          <cell r="K83">
            <v>178078</v>
          </cell>
        </row>
        <row r="84">
          <cell r="C84" t="str">
            <v>91M0X019</v>
          </cell>
          <cell r="D84" t="str">
            <v>품셈-81</v>
          </cell>
          <cell r="E84" t="str">
            <v>SD  - 2A</v>
          </cell>
          <cell r="F84" t="str">
            <v xml:space="preserve">  1.000* 2.000</v>
          </cell>
          <cell r="G84" t="str">
            <v>EA</v>
          </cell>
          <cell r="H84">
            <v>97354</v>
          </cell>
          <cell r="I84">
            <v>73647</v>
          </cell>
          <cell r="J84">
            <v>0</v>
          </cell>
          <cell r="K84">
            <v>171001</v>
          </cell>
        </row>
        <row r="85">
          <cell r="C85" t="str">
            <v>91M0X020</v>
          </cell>
          <cell r="D85" t="str">
            <v>품셈-82</v>
          </cell>
          <cell r="E85" t="str">
            <v>SD  - 3</v>
          </cell>
          <cell r="F85" t="str">
            <v xml:space="preserve">  2.000* 2.400</v>
          </cell>
          <cell r="G85" t="str">
            <v>EA</v>
          </cell>
          <cell r="H85">
            <v>233649</v>
          </cell>
          <cell r="I85">
            <v>143556</v>
          </cell>
          <cell r="J85">
            <v>0</v>
          </cell>
          <cell r="K85">
            <v>377205</v>
          </cell>
        </row>
        <row r="86">
          <cell r="C86" t="str">
            <v>91M0X021</v>
          </cell>
          <cell r="D86" t="str">
            <v>품셈-83</v>
          </cell>
          <cell r="E86" t="str">
            <v>SD  - 3A</v>
          </cell>
          <cell r="F86" t="str">
            <v xml:space="preserve">  2.000* 2.100</v>
          </cell>
          <cell r="G86" t="str">
            <v>EA</v>
          </cell>
          <cell r="H86">
            <v>204443</v>
          </cell>
          <cell r="I86">
            <v>133812</v>
          </cell>
          <cell r="J86">
            <v>0</v>
          </cell>
          <cell r="K86">
            <v>338255</v>
          </cell>
        </row>
        <row r="87">
          <cell r="C87" t="str">
            <v>91M0X022</v>
          </cell>
          <cell r="D87" t="str">
            <v>품셈-84</v>
          </cell>
          <cell r="E87" t="str">
            <v>SSD - 1</v>
          </cell>
          <cell r="F87" t="str">
            <v xml:space="preserve">  2.000* 3.000</v>
          </cell>
          <cell r="G87" t="str">
            <v>EA</v>
          </cell>
          <cell r="H87">
            <v>244000</v>
          </cell>
          <cell r="I87">
            <v>0</v>
          </cell>
          <cell r="J87">
            <v>0</v>
          </cell>
          <cell r="K87">
            <v>244000</v>
          </cell>
        </row>
        <row r="88">
          <cell r="C88" t="str">
            <v>91MB0010</v>
          </cell>
          <cell r="D88" t="str">
            <v>품셈-85</v>
          </cell>
          <cell r="E88" t="str">
            <v>후로아힌지달기</v>
          </cell>
          <cell r="F88" t="str">
            <v/>
          </cell>
          <cell r="G88" t="str">
            <v>EA</v>
          </cell>
          <cell r="H88">
            <v>224</v>
          </cell>
          <cell r="I88">
            <v>7485</v>
          </cell>
          <cell r="J88">
            <v>0</v>
          </cell>
          <cell r="K88">
            <v>7709</v>
          </cell>
        </row>
        <row r="89">
          <cell r="C89" t="str">
            <v>91MB0020</v>
          </cell>
          <cell r="D89" t="str">
            <v>품셈-86</v>
          </cell>
          <cell r="E89" t="str">
            <v>도아체크달기</v>
          </cell>
          <cell r="F89" t="str">
            <v/>
          </cell>
          <cell r="G89" t="str">
            <v>EA</v>
          </cell>
          <cell r="H89">
            <v>146</v>
          </cell>
          <cell r="I89">
            <v>4875</v>
          </cell>
          <cell r="J89">
            <v>0</v>
          </cell>
          <cell r="K89">
            <v>5021</v>
          </cell>
        </row>
        <row r="90">
          <cell r="C90" t="str">
            <v>91MB0030</v>
          </cell>
          <cell r="D90" t="str">
            <v>품셈-87</v>
          </cell>
          <cell r="E90" t="str">
            <v>도아록달기</v>
          </cell>
          <cell r="F90" t="str">
            <v/>
          </cell>
          <cell r="G90" t="str">
            <v>EA</v>
          </cell>
          <cell r="H90">
            <v>18</v>
          </cell>
          <cell r="I90">
            <v>623</v>
          </cell>
          <cell r="J90">
            <v>0</v>
          </cell>
          <cell r="K90">
            <v>641</v>
          </cell>
        </row>
        <row r="91">
          <cell r="C91" t="str">
            <v>91NA0060</v>
          </cell>
          <cell r="D91" t="str">
            <v>품셈-88</v>
          </cell>
          <cell r="E91" t="str">
            <v>유리끼우고닦기</v>
          </cell>
          <cell r="F91" t="str">
            <v>5MM이하(AL)</v>
          </cell>
          <cell r="G91" t="str">
            <v>M2</v>
          </cell>
          <cell r="H91">
            <v>63</v>
          </cell>
          <cell r="I91">
            <v>10372</v>
          </cell>
          <cell r="J91">
            <v>0</v>
          </cell>
          <cell r="K91">
            <v>10435</v>
          </cell>
        </row>
        <row r="92">
          <cell r="C92" t="str">
            <v>91NA0070</v>
          </cell>
          <cell r="D92" t="str">
            <v>품셈-89</v>
          </cell>
          <cell r="E92" t="str">
            <v>유리끼우고닦기</v>
          </cell>
          <cell r="F92" t="str">
            <v>10MM미만</v>
          </cell>
          <cell r="G92" t="str">
            <v>M2</v>
          </cell>
          <cell r="H92">
            <v>63</v>
          </cell>
          <cell r="I92">
            <v>20550</v>
          </cell>
          <cell r="J92">
            <v>0</v>
          </cell>
          <cell r="K92">
            <v>20613</v>
          </cell>
        </row>
        <row r="93">
          <cell r="C93" t="str">
            <v>91NA0080</v>
          </cell>
          <cell r="D93" t="str">
            <v>품셈-90</v>
          </cell>
          <cell r="E93" t="str">
            <v>유리끼우고닦기</v>
          </cell>
          <cell r="F93" t="str">
            <v>10MM이상</v>
          </cell>
          <cell r="G93" t="str">
            <v>M2</v>
          </cell>
          <cell r="H93">
            <v>63</v>
          </cell>
          <cell r="I93">
            <v>28467</v>
          </cell>
          <cell r="J93">
            <v>0</v>
          </cell>
          <cell r="K93">
            <v>28530</v>
          </cell>
        </row>
        <row r="94">
          <cell r="C94" t="str">
            <v>91NA0090</v>
          </cell>
          <cell r="D94" t="str">
            <v>품셈-91</v>
          </cell>
          <cell r="E94" t="str">
            <v>유리끼우고닦기</v>
          </cell>
          <cell r="F94" t="str">
            <v>복층유리 12MM</v>
          </cell>
          <cell r="G94" t="str">
            <v>M2</v>
          </cell>
          <cell r="H94">
            <v>63</v>
          </cell>
          <cell r="I94">
            <v>14330</v>
          </cell>
          <cell r="J94">
            <v>0</v>
          </cell>
          <cell r="K94">
            <v>14393</v>
          </cell>
        </row>
        <row r="95">
          <cell r="C95" t="str">
            <v>91NC0010</v>
          </cell>
          <cell r="D95" t="str">
            <v>품셈-92</v>
          </cell>
          <cell r="E95" t="str">
            <v>복층유리코킹</v>
          </cell>
          <cell r="F95" t="str">
            <v>△ 5*5</v>
          </cell>
          <cell r="G95" t="str">
            <v>M</v>
          </cell>
          <cell r="H95">
            <v>188</v>
          </cell>
          <cell r="I95">
            <v>0</v>
          </cell>
          <cell r="J95">
            <v>0</v>
          </cell>
          <cell r="K95">
            <v>188</v>
          </cell>
        </row>
        <row r="96">
          <cell r="C96" t="str">
            <v>91NC0018</v>
          </cell>
          <cell r="D96" t="str">
            <v>품셈-93</v>
          </cell>
          <cell r="E96" t="str">
            <v>일반유리코킹</v>
          </cell>
          <cell r="F96" t="str">
            <v>△ 5*5</v>
          </cell>
          <cell r="G96" t="str">
            <v>M</v>
          </cell>
          <cell r="H96">
            <v>188</v>
          </cell>
          <cell r="I96">
            <v>1962</v>
          </cell>
          <cell r="J96">
            <v>0</v>
          </cell>
          <cell r="K96">
            <v>2150</v>
          </cell>
        </row>
        <row r="97">
          <cell r="C97" t="str">
            <v>91ND0010</v>
          </cell>
          <cell r="D97" t="str">
            <v>품셈-94</v>
          </cell>
          <cell r="E97" t="str">
            <v>방습거울</v>
          </cell>
          <cell r="F97" t="str">
            <v>5MM</v>
          </cell>
          <cell r="G97" t="str">
            <v>M2</v>
          </cell>
          <cell r="H97">
            <v>26722</v>
          </cell>
          <cell r="I97">
            <v>11979</v>
          </cell>
          <cell r="J97">
            <v>0</v>
          </cell>
          <cell r="K97">
            <v>38701</v>
          </cell>
        </row>
        <row r="98">
          <cell r="C98" t="str">
            <v>91OA0020</v>
          </cell>
          <cell r="D98" t="str">
            <v>품셈-95</v>
          </cell>
          <cell r="E98" t="str">
            <v>바탕만들기</v>
          </cell>
          <cell r="F98" t="str">
            <v>몰탈면 벽면</v>
          </cell>
          <cell r="G98" t="str">
            <v>M2</v>
          </cell>
          <cell r="H98">
            <v>98</v>
          </cell>
          <cell r="I98">
            <v>640</v>
          </cell>
          <cell r="J98">
            <v>0</v>
          </cell>
          <cell r="K98">
            <v>738</v>
          </cell>
        </row>
        <row r="99">
          <cell r="C99" t="str">
            <v>91OA0030</v>
          </cell>
          <cell r="D99" t="str">
            <v>품셈-96</v>
          </cell>
          <cell r="E99" t="str">
            <v>바탕만들기</v>
          </cell>
          <cell r="F99" t="str">
            <v>몰탈면 천정면</v>
          </cell>
          <cell r="G99" t="str">
            <v>M2</v>
          </cell>
          <cell r="H99">
            <v>100</v>
          </cell>
          <cell r="I99">
            <v>768</v>
          </cell>
          <cell r="J99">
            <v>0</v>
          </cell>
          <cell r="K99">
            <v>868</v>
          </cell>
        </row>
        <row r="100">
          <cell r="C100" t="str">
            <v>91OA0040</v>
          </cell>
          <cell r="D100" t="str">
            <v>품셈-97</v>
          </cell>
          <cell r="E100" t="str">
            <v>바탕만들기</v>
          </cell>
          <cell r="F100" t="str">
            <v>철재면</v>
          </cell>
          <cell r="G100" t="str">
            <v>M2</v>
          </cell>
          <cell r="H100">
            <v>63</v>
          </cell>
          <cell r="I100">
            <v>800</v>
          </cell>
          <cell r="J100">
            <v>0</v>
          </cell>
          <cell r="K100">
            <v>863</v>
          </cell>
        </row>
        <row r="101">
          <cell r="C101" t="str">
            <v>91OB0010</v>
          </cell>
          <cell r="D101" t="str">
            <v>품셈-98</v>
          </cell>
          <cell r="E101" t="str">
            <v>수성페인트</v>
          </cell>
          <cell r="F101" t="str">
            <v>내벽3회</v>
          </cell>
          <cell r="G101" t="str">
            <v>M2</v>
          </cell>
          <cell r="H101">
            <v>888</v>
          </cell>
          <cell r="I101">
            <v>3682</v>
          </cell>
          <cell r="J101">
            <v>0</v>
          </cell>
          <cell r="K101">
            <v>4570</v>
          </cell>
        </row>
        <row r="102">
          <cell r="C102" t="str">
            <v>91OB0030</v>
          </cell>
          <cell r="D102" t="str">
            <v>품셈-99</v>
          </cell>
          <cell r="E102" t="str">
            <v>수성페인트</v>
          </cell>
          <cell r="F102" t="str">
            <v>내부천정3회</v>
          </cell>
          <cell r="G102" t="str">
            <v>M2</v>
          </cell>
          <cell r="H102">
            <v>1039</v>
          </cell>
          <cell r="I102">
            <v>4418</v>
          </cell>
          <cell r="J102">
            <v>0</v>
          </cell>
          <cell r="K102">
            <v>5457</v>
          </cell>
        </row>
        <row r="103">
          <cell r="C103" t="str">
            <v>91OB0100</v>
          </cell>
          <cell r="D103" t="str">
            <v>품셈-100</v>
          </cell>
          <cell r="E103" t="str">
            <v>수성페인트</v>
          </cell>
          <cell r="F103" t="str">
            <v>외부천정3회</v>
          </cell>
          <cell r="G103" t="str">
            <v>M2</v>
          </cell>
          <cell r="H103">
            <v>1226</v>
          </cell>
          <cell r="I103">
            <v>4418</v>
          </cell>
          <cell r="J103">
            <v>0</v>
          </cell>
          <cell r="K103">
            <v>5644</v>
          </cell>
        </row>
        <row r="104">
          <cell r="C104" t="str">
            <v>91OC0010</v>
          </cell>
          <cell r="D104" t="str">
            <v>품셈-101</v>
          </cell>
          <cell r="E104" t="str">
            <v>조합페인트</v>
          </cell>
          <cell r="F104" t="str">
            <v>철재면2회칠 붓칠</v>
          </cell>
          <cell r="G104" t="str">
            <v>M2</v>
          </cell>
          <cell r="H104">
            <v>745</v>
          </cell>
          <cell r="I104">
            <v>2455</v>
          </cell>
          <cell r="J104">
            <v>0</v>
          </cell>
          <cell r="K104">
            <v>3200</v>
          </cell>
        </row>
        <row r="105">
          <cell r="C105" t="str">
            <v>91OD0010</v>
          </cell>
          <cell r="D105" t="str">
            <v>품셈-102</v>
          </cell>
          <cell r="E105" t="str">
            <v>방청페인트</v>
          </cell>
          <cell r="F105" t="str">
            <v>철부1회 붓칠</v>
          </cell>
          <cell r="G105" t="str">
            <v>M2</v>
          </cell>
          <cell r="H105">
            <v>431</v>
          </cell>
          <cell r="I105">
            <v>1814</v>
          </cell>
          <cell r="J105">
            <v>0</v>
          </cell>
          <cell r="K105">
            <v>2245</v>
          </cell>
        </row>
        <row r="106">
          <cell r="C106" t="str">
            <v>91OJ0020</v>
          </cell>
          <cell r="D106" t="str">
            <v>품셈-103</v>
          </cell>
          <cell r="E106" t="str">
            <v>내산페인트</v>
          </cell>
          <cell r="F106" t="str">
            <v>몰탈면2회,벽</v>
          </cell>
          <cell r="G106" t="str">
            <v>M2</v>
          </cell>
          <cell r="H106">
            <v>700</v>
          </cell>
          <cell r="I106">
            <v>3575</v>
          </cell>
          <cell r="J106">
            <v>0</v>
          </cell>
          <cell r="K106">
            <v>4275</v>
          </cell>
        </row>
        <row r="107">
          <cell r="C107" t="str">
            <v>91OJ0030</v>
          </cell>
          <cell r="D107" t="str">
            <v>품셈-104</v>
          </cell>
          <cell r="E107" t="str">
            <v>내산페인트</v>
          </cell>
          <cell r="F107" t="str">
            <v>몰탈면2회,천정</v>
          </cell>
          <cell r="G107" t="str">
            <v>M2</v>
          </cell>
          <cell r="H107">
            <v>784</v>
          </cell>
          <cell r="I107">
            <v>4290</v>
          </cell>
          <cell r="J107">
            <v>0</v>
          </cell>
          <cell r="K107">
            <v>5074</v>
          </cell>
        </row>
        <row r="108">
          <cell r="C108" t="str">
            <v>91OL0010</v>
          </cell>
          <cell r="D108" t="str">
            <v>품셈-105</v>
          </cell>
          <cell r="E108" t="str">
            <v>아크릴페인트</v>
          </cell>
          <cell r="F108" t="str">
            <v>걸레받이</v>
          </cell>
          <cell r="G108" t="str">
            <v>M2</v>
          </cell>
          <cell r="H108">
            <v>1249</v>
          </cell>
          <cell r="I108">
            <v>4856</v>
          </cell>
          <cell r="J108">
            <v>0</v>
          </cell>
          <cell r="K108">
            <v>6105</v>
          </cell>
        </row>
        <row r="109">
          <cell r="C109" t="str">
            <v>91ON0050</v>
          </cell>
          <cell r="D109" t="str">
            <v>품셈-106</v>
          </cell>
          <cell r="E109" t="str">
            <v>본 타 일</v>
          </cell>
          <cell r="F109" t="str">
            <v>에폭시계,벽뿜칠</v>
          </cell>
          <cell r="G109" t="str">
            <v>M2</v>
          </cell>
          <cell r="H109">
            <v>6674</v>
          </cell>
          <cell r="I109">
            <v>10353</v>
          </cell>
          <cell r="J109">
            <v>434</v>
          </cell>
          <cell r="K109">
            <v>17461</v>
          </cell>
        </row>
        <row r="110">
          <cell r="C110" t="str">
            <v>91OQ0050</v>
          </cell>
          <cell r="D110" t="str">
            <v>품셈-107</v>
          </cell>
          <cell r="E110" t="str">
            <v>방진페인트</v>
          </cell>
          <cell r="F110" t="str">
            <v>바닥3회</v>
          </cell>
          <cell r="G110" t="str">
            <v>M2</v>
          </cell>
          <cell r="H110">
            <v>3439</v>
          </cell>
          <cell r="I110">
            <v>4386</v>
          </cell>
          <cell r="J110">
            <v>0</v>
          </cell>
          <cell r="K110">
            <v>7825</v>
          </cell>
        </row>
        <row r="111">
          <cell r="C111" t="str">
            <v>91PA0040</v>
          </cell>
          <cell r="D111" t="str">
            <v>품셈-108</v>
          </cell>
          <cell r="E111" t="str">
            <v>디럭스타일붙이기</v>
          </cell>
          <cell r="F111" t="str">
            <v>3*300*300</v>
          </cell>
          <cell r="G111" t="str">
            <v>M2</v>
          </cell>
          <cell r="H111">
            <v>4616</v>
          </cell>
          <cell r="I111">
            <v>4913</v>
          </cell>
          <cell r="J111">
            <v>0</v>
          </cell>
          <cell r="K111">
            <v>9529</v>
          </cell>
        </row>
        <row r="112">
          <cell r="C112" t="str">
            <v>91PF0048</v>
          </cell>
          <cell r="D112" t="str">
            <v>품셈-109</v>
          </cell>
          <cell r="E112" t="str">
            <v>방습필름깔기</v>
          </cell>
          <cell r="F112" t="str">
            <v>바닥0.06MM*2겹</v>
          </cell>
          <cell r="G112" t="str">
            <v>M2</v>
          </cell>
          <cell r="H112">
            <v>407</v>
          </cell>
          <cell r="I112">
            <v>343</v>
          </cell>
          <cell r="J112">
            <v>0</v>
          </cell>
          <cell r="K112">
            <v>750</v>
          </cell>
        </row>
        <row r="113">
          <cell r="C113" t="str">
            <v>91PG0050</v>
          </cell>
          <cell r="D113" t="str">
            <v>품셈-110</v>
          </cell>
          <cell r="E113" t="str">
            <v>스치로폴바닥깔기</v>
          </cell>
          <cell r="F113" t="str">
            <v>80MM D0.03</v>
          </cell>
          <cell r="G113" t="str">
            <v>M2</v>
          </cell>
          <cell r="H113">
            <v>4666</v>
          </cell>
          <cell r="I113">
            <v>426</v>
          </cell>
          <cell r="J113">
            <v>0</v>
          </cell>
          <cell r="K113">
            <v>5092</v>
          </cell>
        </row>
        <row r="114">
          <cell r="C114" t="str">
            <v>91PG0150</v>
          </cell>
          <cell r="D114" t="str">
            <v>품셈-111</v>
          </cell>
          <cell r="E114" t="str">
            <v>스치로폴접착제붙임</v>
          </cell>
          <cell r="F114" t="str">
            <v>스라브밑50MM D0.03</v>
          </cell>
          <cell r="G114" t="str">
            <v>M2</v>
          </cell>
          <cell r="H114">
            <v>3954</v>
          </cell>
          <cell r="I114">
            <v>5112</v>
          </cell>
          <cell r="J114">
            <v>0</v>
          </cell>
          <cell r="K114">
            <v>9066</v>
          </cell>
        </row>
        <row r="115">
          <cell r="C115" t="str">
            <v>91PG0198</v>
          </cell>
          <cell r="D115" t="str">
            <v>품셈-112</v>
          </cell>
          <cell r="E115" t="str">
            <v>부직포깔기</v>
          </cell>
          <cell r="F115" t="str">
            <v/>
          </cell>
          <cell r="G115" t="str">
            <v>M2</v>
          </cell>
          <cell r="H115">
            <v>1150</v>
          </cell>
          <cell r="I115">
            <v>343</v>
          </cell>
          <cell r="J115">
            <v>0</v>
          </cell>
          <cell r="K115">
            <v>1493</v>
          </cell>
        </row>
        <row r="116">
          <cell r="C116" t="str">
            <v>91PM0020</v>
          </cell>
          <cell r="D116" t="str">
            <v>품셈-113</v>
          </cell>
          <cell r="E116" t="str">
            <v>흡음판설치</v>
          </cell>
          <cell r="F116" t="str">
            <v>G/W50T</v>
          </cell>
          <cell r="G116" t="str">
            <v>M2</v>
          </cell>
          <cell r="H116">
            <v>25827</v>
          </cell>
          <cell r="I116">
            <v>4260</v>
          </cell>
          <cell r="J116">
            <v>0</v>
          </cell>
          <cell r="K116">
            <v>30087</v>
          </cell>
        </row>
        <row r="117">
          <cell r="C117" t="str">
            <v>91QB0030</v>
          </cell>
          <cell r="D117" t="str">
            <v>품셈-114</v>
          </cell>
          <cell r="E117" t="str">
            <v>루프드레인설치</v>
          </cell>
          <cell r="F117" t="str">
            <v>주철 Ø100</v>
          </cell>
          <cell r="G117" t="str">
            <v>EA</v>
          </cell>
          <cell r="H117">
            <v>44657</v>
          </cell>
          <cell r="I117">
            <v>11595</v>
          </cell>
          <cell r="J117">
            <v>0</v>
          </cell>
          <cell r="K117">
            <v>56252</v>
          </cell>
        </row>
        <row r="118">
          <cell r="C118" t="str">
            <v>91QC0170</v>
          </cell>
          <cell r="D118" t="str">
            <v>품셈-115</v>
          </cell>
          <cell r="E118" t="str">
            <v>SST선홈통</v>
          </cell>
          <cell r="F118" t="str">
            <v>ø100</v>
          </cell>
          <cell r="G118" t="str">
            <v>M</v>
          </cell>
          <cell r="H118">
            <v>9906</v>
          </cell>
          <cell r="I118">
            <v>8556</v>
          </cell>
          <cell r="J118">
            <v>0</v>
          </cell>
          <cell r="K118">
            <v>18462</v>
          </cell>
        </row>
        <row r="119">
          <cell r="C119" t="str">
            <v>91SA0010</v>
          </cell>
          <cell r="D119" t="str">
            <v>품셈-116</v>
          </cell>
          <cell r="E119" t="str">
            <v>보도블록깔기</v>
          </cell>
          <cell r="F119" t="str">
            <v>300*300*6</v>
          </cell>
          <cell r="G119" t="str">
            <v>M2</v>
          </cell>
          <cell r="H119">
            <v>7871</v>
          </cell>
          <cell r="I119">
            <v>3420</v>
          </cell>
          <cell r="J119">
            <v>0</v>
          </cell>
          <cell r="K119">
            <v>11291</v>
          </cell>
        </row>
        <row r="120">
          <cell r="C120" t="str">
            <v>91SI0043</v>
          </cell>
          <cell r="D120" t="str">
            <v>품셈-117</v>
          </cell>
          <cell r="E120" t="str">
            <v>메쉬휀스</v>
          </cell>
          <cell r="F120" t="str">
            <v>H=1950 L=2000</v>
          </cell>
          <cell r="G120" t="str">
            <v>경간</v>
          </cell>
          <cell r="H120">
            <v>101152</v>
          </cell>
          <cell r="I120">
            <v>51940</v>
          </cell>
          <cell r="J120">
            <v>0</v>
          </cell>
          <cell r="K120">
            <v>153092</v>
          </cell>
        </row>
        <row r="121">
          <cell r="C121" t="str">
            <v>91SI0058</v>
          </cell>
          <cell r="D121" t="str">
            <v>품셈-118</v>
          </cell>
          <cell r="E121" t="str">
            <v>정    문</v>
          </cell>
          <cell r="F121" t="str">
            <v>H=2100 L=6000</v>
          </cell>
          <cell r="G121" t="str">
            <v>개소</v>
          </cell>
          <cell r="H121">
            <v>465802</v>
          </cell>
          <cell r="I121">
            <v>193178</v>
          </cell>
          <cell r="J121">
            <v>0</v>
          </cell>
          <cell r="K121">
            <v>658980</v>
          </cell>
        </row>
        <row r="122">
          <cell r="C122">
            <v>8</v>
          </cell>
          <cell r="D122" t="str">
            <v>품셈-119</v>
          </cell>
          <cell r="E122" t="str">
            <v>모래선별</v>
          </cell>
          <cell r="F122" t="str">
            <v>콘크리트타설용</v>
          </cell>
          <cell r="G122" t="str">
            <v>M3</v>
          </cell>
          <cell r="H122">
            <v>67</v>
          </cell>
          <cell r="I122">
            <v>144</v>
          </cell>
          <cell r="J122">
            <v>128</v>
          </cell>
          <cell r="K122">
            <v>339</v>
          </cell>
        </row>
        <row r="123">
          <cell r="C123">
            <v>9</v>
          </cell>
          <cell r="D123" t="str">
            <v>품셈-120</v>
          </cell>
          <cell r="E123" t="str">
            <v>모래운반</v>
          </cell>
          <cell r="F123" t="str">
            <v>콘크리트타설용</v>
          </cell>
          <cell r="G123" t="str">
            <v>TON</v>
          </cell>
          <cell r="H123">
            <v>8267</v>
          </cell>
          <cell r="I123">
            <v>5659</v>
          </cell>
          <cell r="J123">
            <v>7757</v>
          </cell>
          <cell r="K123">
            <v>21683</v>
          </cell>
        </row>
        <row r="124">
          <cell r="C124">
            <v>10</v>
          </cell>
          <cell r="D124" t="str">
            <v>품셈-121</v>
          </cell>
          <cell r="E124" t="str">
            <v>쇄석운반</v>
          </cell>
          <cell r="F124" t="str">
            <v>콘크리트타설용</v>
          </cell>
          <cell r="G124" t="str">
            <v>TON</v>
          </cell>
          <cell r="H124">
            <v>2933</v>
          </cell>
          <cell r="I124">
            <v>1992</v>
          </cell>
          <cell r="J124">
            <v>2833</v>
          </cell>
          <cell r="K124">
            <v>7758</v>
          </cell>
        </row>
        <row r="125">
          <cell r="C125" t="str">
            <v>91WA0003</v>
          </cell>
          <cell r="D125" t="str">
            <v>품셈-122</v>
          </cell>
          <cell r="E125" t="str">
            <v>시멘트운반</v>
          </cell>
          <cell r="F125" t="str">
            <v>콘크리트타설용</v>
          </cell>
          <cell r="G125" t="str">
            <v>TON</v>
          </cell>
          <cell r="H125">
            <v>154</v>
          </cell>
          <cell r="I125">
            <v>1116</v>
          </cell>
          <cell r="J125">
            <v>15481</v>
          </cell>
          <cell r="K125">
            <v>16751</v>
          </cell>
        </row>
        <row r="126">
          <cell r="C126" t="str">
            <v>91WA0004</v>
          </cell>
          <cell r="D126" t="str">
            <v>품셈-123</v>
          </cell>
          <cell r="E126" t="str">
            <v>철근및잡철물운반</v>
          </cell>
          <cell r="G126" t="str">
            <v>TON</v>
          </cell>
          <cell r="H126">
            <v>154</v>
          </cell>
          <cell r="I126">
            <v>1116</v>
          </cell>
          <cell r="J126">
            <v>14352</v>
          </cell>
          <cell r="K126">
            <v>15622</v>
          </cell>
        </row>
        <row r="138">
          <cell r="C138" t="str">
            <v>End Of File</v>
          </cell>
        </row>
        <row r="139">
          <cell r="C139" t="str">
            <v>마지막열은 지우지 마시오</v>
          </cell>
        </row>
      </sheetData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격비교-형석"/>
      <sheetName val="을지"/>
      <sheetName val="손익분석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통합배선인건"/>
      <sheetName val="견적갑지"/>
      <sheetName val="물량산출"/>
      <sheetName val="비교자료"/>
      <sheetName val="직노"/>
      <sheetName val="200"/>
      <sheetName val="실행내역"/>
      <sheetName val="N賃率-職"/>
      <sheetName val="고등학교"/>
      <sheetName val="내역서1"/>
      <sheetName val="건축내역"/>
      <sheetName val="실행"/>
      <sheetName val="내역서"/>
      <sheetName val="요율"/>
      <sheetName val="조명율표"/>
      <sheetName val="Sheet1"/>
      <sheetName val="빌딩 안내"/>
      <sheetName val="48전력선로일위"/>
      <sheetName val="설계서"/>
      <sheetName val="노무비 근거"/>
      <sheetName val="한일양산"/>
      <sheetName val="A 견적"/>
      <sheetName val="전기일위목록"/>
      <sheetName val="설계금내역서"/>
      <sheetName val="수량산출서"/>
      <sheetName val="내역"/>
      <sheetName val="공사비총괄표"/>
      <sheetName val="신우"/>
      <sheetName val="총괄표"/>
      <sheetName val="갑지"/>
      <sheetName val="집계표"/>
      <sheetName val="CTEMCOST"/>
      <sheetName val="기본일위"/>
      <sheetName val="CAT_5"/>
      <sheetName val="기계경비(시간당)"/>
      <sheetName val="영창26"/>
      <sheetName val=" 소방공사 산출근거"/>
      <sheetName val="DB"/>
      <sheetName val="원가"/>
      <sheetName val="#REF"/>
      <sheetName val="일위총괄"/>
      <sheetName val="당초"/>
      <sheetName val="표지 (2)"/>
      <sheetName val="대공종"/>
      <sheetName val="단가표"/>
      <sheetName val="노임단가표"/>
      <sheetName val="SG"/>
      <sheetName val="기계경비"/>
      <sheetName val="봉방동근생"/>
      <sheetName val="제잡비"/>
      <sheetName val="교통대책내역"/>
      <sheetName val="98지급계획"/>
      <sheetName val="산출금액내역"/>
      <sheetName val="골재산출"/>
      <sheetName val="철거산출근거"/>
      <sheetName val="총(신설)"/>
      <sheetName val="N賃率_職"/>
      <sheetName val="J-EQ"/>
      <sheetName val="DATA"/>
      <sheetName val="3BL공동구 수량"/>
      <sheetName val="I一般比"/>
      <sheetName val="원가계산서 "/>
      <sheetName val="내역표지"/>
      <sheetName val="일위"/>
      <sheetName val="물가조사"/>
      <sheetName val="Sheet2"/>
      <sheetName val="Sheet3"/>
      <sheetName val="BasePriceList"/>
      <sheetName val="자재단가"/>
      <sheetName val="AIR SHOWER(3인용)"/>
      <sheetName val="총괄"/>
      <sheetName val="가설공사"/>
      <sheetName val="공내역"/>
      <sheetName val="본부소개"/>
      <sheetName val="지입자재집계표"/>
      <sheetName val="수량산출"/>
      <sheetName val="예산M11A"/>
      <sheetName val="중기사용료산출근거"/>
      <sheetName val="견적서"/>
      <sheetName val="견적"/>
      <sheetName val="97년 추정"/>
      <sheetName val="적용토목"/>
      <sheetName val="상가TV배선"/>
      <sheetName val="1유리"/>
      <sheetName val="재료"/>
      <sheetName val="수량분배표"/>
      <sheetName val="단위량"/>
      <sheetName val="재료집계표2"/>
      <sheetName val="토적집계표"/>
      <sheetName val="코드표"/>
      <sheetName val="단중표"/>
      <sheetName val="일위대가집계표"/>
      <sheetName val="일위대가표"/>
      <sheetName val="차수공개요"/>
      <sheetName val="MAIN_TABLE"/>
      <sheetName val="95년12월말"/>
      <sheetName val="제출내역"/>
      <sheetName val="을"/>
      <sheetName val="입상내역"/>
      <sheetName val="102역사"/>
      <sheetName val="NYS"/>
      <sheetName val="입찰안"/>
      <sheetName val="건축공사"/>
      <sheetName val="101동"/>
      <sheetName val="교각별철근수량집계표"/>
      <sheetName val="Customer Databas"/>
      <sheetName val="물량입력"/>
      <sheetName val="6호기"/>
      <sheetName val="BID"/>
      <sheetName val="설비2차"/>
      <sheetName val="asd"/>
      <sheetName val="지하"/>
      <sheetName val="조도계산서 (도서)"/>
      <sheetName val="일위대가"/>
      <sheetName val="일위대가-내역 "/>
      <sheetName val="단가"/>
      <sheetName val="5공철탑검토표"/>
      <sheetName val="4공철탑검토"/>
      <sheetName val="대창(장성)"/>
      <sheetName val="바닥판"/>
      <sheetName val="입력DATA"/>
      <sheetName val="노무단가산정"/>
      <sheetName val="내역서 "/>
      <sheetName val="조명시설"/>
      <sheetName val="세부내역"/>
      <sheetName val="일위_파일"/>
      <sheetName val="노임"/>
      <sheetName val="식생블럭단위수량"/>
      <sheetName val="J直材4"/>
      <sheetName val="기존단가 (2)"/>
      <sheetName val="0_6-1KV_FCV"/>
      <sheetName val="A_견적"/>
      <sheetName val="빌딩_안내"/>
      <sheetName val="_소방공사_산출근거"/>
      <sheetName val="노무비_근거"/>
      <sheetName val="표지_(2)"/>
      <sheetName val="AIR_SHOWER(3인용)"/>
      <sheetName val="3BL공동구_수량"/>
      <sheetName val="Customer_Databas"/>
      <sheetName val="97년_추정"/>
      <sheetName val="원가계산서_"/>
      <sheetName val="갑지1"/>
      <sheetName val="운반공사"/>
      <sheetName val="노임단가"/>
      <sheetName val="b_balju_cho"/>
      <sheetName val="데이타"/>
      <sheetName val="약품공급2"/>
      <sheetName val="교각1"/>
      <sheetName val="교수설계"/>
      <sheetName val="공사착공계"/>
      <sheetName val="재개발"/>
      <sheetName val="대치판정"/>
      <sheetName val="내역(가지)"/>
      <sheetName val="220 (2)"/>
      <sheetName val="담장산출"/>
      <sheetName val="소일위대가코드표"/>
      <sheetName val="주beam"/>
      <sheetName val="분전반"/>
      <sheetName val="본체"/>
      <sheetName val="직원자료입력"/>
      <sheetName val="날개벽수량표"/>
      <sheetName val="개요"/>
      <sheetName val="설직재-1"/>
      <sheetName val="토공사"/>
      <sheetName val="기성내역"/>
      <sheetName val="1.취수장"/>
      <sheetName val="연습"/>
      <sheetName val="실행(1)"/>
      <sheetName val="계약용량(서포)"/>
      <sheetName val="inputdata"/>
      <sheetName val="기초자료"/>
      <sheetName val="제직재"/>
      <sheetName val="토공 total"/>
      <sheetName val="일위대가(가설)"/>
      <sheetName val="도담구내 개소별 명세"/>
      <sheetName val="설계명세"/>
      <sheetName val="PIPING"/>
      <sheetName val="공기압축기실"/>
      <sheetName val="990430_당초"/>
      <sheetName val="위치조서"/>
      <sheetName val="적현로"/>
      <sheetName val="인수공규격"/>
      <sheetName val="공량산출서"/>
      <sheetName val="단가산출"/>
      <sheetName val="B"/>
      <sheetName val="일위대가목차"/>
      <sheetName val="인건비"/>
      <sheetName val="1안"/>
      <sheetName val="명세서"/>
      <sheetName val="lee"/>
      <sheetName val="집계표소트"/>
      <sheetName val="예산대비"/>
      <sheetName val="프로젝트"/>
      <sheetName val="중강당 내역"/>
      <sheetName val="급,배기팬"/>
      <sheetName val="원가총괄"/>
      <sheetName val="카메라"/>
      <sheetName val="부하자료"/>
      <sheetName val="PIPE"/>
      <sheetName val="L1"/>
      <sheetName val="중기"/>
      <sheetName val="연부97-1"/>
      <sheetName val="국도접속 차도부수량"/>
      <sheetName val="잡철물"/>
      <sheetName val="조건표"/>
      <sheetName val="Macro(MCC)"/>
      <sheetName val="자재테이블"/>
      <sheetName val="guard(mac)"/>
      <sheetName val="일위1"/>
      <sheetName val=" HIT-&gt;HMC 견적(3900)"/>
      <sheetName val="19990101-엑셀1"/>
      <sheetName val="갑  지"/>
      <sheetName val="내역전기"/>
      <sheetName val="본사인상전"/>
      <sheetName val="접지수량"/>
      <sheetName val="Baby일위대가"/>
      <sheetName val="노임변동률"/>
      <sheetName val="준검 내역서"/>
      <sheetName val="케이블"/>
      <sheetName val="전기공사"/>
      <sheetName val="표지1"/>
      <sheetName val="#3_일위대가목록"/>
      <sheetName val="재료값"/>
      <sheetName val="철근량"/>
      <sheetName val="측량노임.재료.기재"/>
      <sheetName val="원본"/>
      <sheetName val="2000년1차"/>
      <sheetName val="2000전체분"/>
      <sheetName val="오수공수량집계표"/>
      <sheetName val="산출근거"/>
      <sheetName val="단가비교표_공통1"/>
      <sheetName val="공정집계"/>
      <sheetName val="직재"/>
      <sheetName val="경산"/>
      <sheetName val="강북라우터"/>
      <sheetName val="물가시세"/>
      <sheetName val="POL6차-PIPING"/>
      <sheetName val="2공구산출내역"/>
      <sheetName val="간접비계산"/>
      <sheetName val="LD"/>
      <sheetName val="전기산출기초"/>
      <sheetName val="일 위 대 가 표"/>
      <sheetName val="실행간접비용"/>
      <sheetName val="지급자재"/>
      <sheetName val="자금운용계획표"/>
      <sheetName val="대차"/>
      <sheetName val="원본(갑지)"/>
      <sheetName val="기별(종합)"/>
      <sheetName val="전동기"/>
      <sheetName val="내역서(중수)"/>
      <sheetName val="당진1,2호기전선관설치및접지4차공사내역서-을지"/>
      <sheetName val="9GNG운반"/>
      <sheetName val="물가자료"/>
      <sheetName val="국내조달(통합-1)"/>
      <sheetName val="품셈"/>
      <sheetName val="골조"/>
      <sheetName val="96정변2"/>
      <sheetName val="Macro(전기)"/>
      <sheetName val="노무비"/>
      <sheetName val="원가계산서"/>
      <sheetName val="SIL98"/>
      <sheetName val="퍼스트"/>
      <sheetName val="LOPCALC"/>
      <sheetName val="하조서"/>
      <sheetName val="설계명세서"/>
      <sheetName val="설계"/>
      <sheetName val="통신대가"/>
      <sheetName val="자료"/>
      <sheetName val="ES조서출력하기"/>
      <sheetName val="특별땅고르기"/>
      <sheetName val="기본1"/>
      <sheetName val="수정일위대가"/>
      <sheetName val="관급_File"/>
      <sheetName val="입력변수"/>
      <sheetName val="단가목록"/>
      <sheetName val="가시설수량"/>
      <sheetName val="경율산정.XLS"/>
      <sheetName val="기초일위"/>
      <sheetName val="시설일위"/>
      <sheetName val="조명일위"/>
      <sheetName val="포승중환경개선공사(변경)"/>
      <sheetName val="20관리비율"/>
      <sheetName val="봉양~조차장간고하개명(신설)"/>
      <sheetName val="연결임시"/>
      <sheetName val="과세내역(세부)"/>
      <sheetName val="중기사용료"/>
      <sheetName val="중기일위대가"/>
      <sheetName val="콘크리트"/>
      <sheetName val="계산표지"/>
      <sheetName val="참조 (2)"/>
      <sheetName val="환율"/>
      <sheetName val="개소별수량산출"/>
      <sheetName val="내역서(기성청구)"/>
      <sheetName val="데리네이타현황"/>
      <sheetName val="인건-측정"/>
      <sheetName val="암거단위"/>
      <sheetName val="1,2공구원가계산서"/>
      <sheetName val="1공구산출내역서"/>
      <sheetName val="설비견적"/>
      <sheetName val="FAX"/>
      <sheetName val="자재일람"/>
      <sheetName val="창호"/>
      <sheetName val="실행철강하도"/>
      <sheetName val="내역서(전기)"/>
      <sheetName val="관리비비계상"/>
      <sheetName val="위생설비"/>
      <sheetName val="FAB4생산"/>
      <sheetName val="Sheet5"/>
      <sheetName val="단가표 (2)"/>
      <sheetName val="일위산출"/>
      <sheetName val="을 1"/>
      <sheetName val="을 2"/>
      <sheetName val="제품정보"/>
      <sheetName val="추가예산"/>
      <sheetName val="1.설계조건"/>
      <sheetName val="터파기및재료"/>
      <sheetName val="IMPEADENCE MAP 취수장"/>
      <sheetName val="MECH"/>
      <sheetName val="일위단가"/>
      <sheetName val="자동제어"/>
      <sheetName val="학생내역"/>
      <sheetName val="견적대비 견적서"/>
      <sheetName val="말뚝지지력산정"/>
      <sheetName val="미익SUB"/>
      <sheetName val="관급자재"/>
      <sheetName val="율촌법률사무소2내역"/>
      <sheetName val="전체제잡비"/>
      <sheetName val="장비분류"/>
      <sheetName val="fursys"/>
      <sheetName val="총수량집계표"/>
      <sheetName val="입찰보고"/>
      <sheetName val="RE9604"/>
      <sheetName val="load(지하층)"/>
      <sheetName val="상수도토공집계표"/>
      <sheetName val="전체"/>
      <sheetName val="테이블"/>
      <sheetName val="집수정(600-700)"/>
      <sheetName val="청주(철골발주의뢰서)"/>
      <sheetName val="cable산출"/>
      <sheetName val="음성(cable)"/>
      <sheetName val="내역서(2)"/>
      <sheetName val="전기내역서(총계)"/>
      <sheetName val="입력"/>
      <sheetName val="일위목록"/>
      <sheetName val="PassPort-60%"/>
      <sheetName val="부하계산서"/>
      <sheetName val="철탑공사"/>
      <sheetName val="교각토공"/>
      <sheetName val="기본단가표"/>
      <sheetName val="BTS Rack실장도(실외형)"/>
      <sheetName val="물집"/>
      <sheetName val="자단"/>
      <sheetName val="콘센트신설"/>
      <sheetName val="수주추정"/>
      <sheetName val="ㄱ"/>
      <sheetName val="현장"/>
      <sheetName val="전화공사 공량 및 집계표"/>
      <sheetName val="구성1"/>
      <sheetName val="구성2"/>
      <sheetName val="구성3"/>
      <sheetName val="구성4"/>
      <sheetName val="그림2"/>
      <sheetName val="설치내역"/>
      <sheetName val="차액보증"/>
      <sheetName val="계약서"/>
      <sheetName val="공사직종별노임"/>
      <sheetName val="수량산출서 (2)"/>
      <sheetName val="문학간접"/>
      <sheetName val="토공(우물통,기타) "/>
      <sheetName val="자재표"/>
      <sheetName val="차압계산"/>
      <sheetName val="일위(시설)"/>
      <sheetName val="중간"/>
      <sheetName val="공사설계서"/>
      <sheetName val="ATM기초철가"/>
      <sheetName val="단가비교"/>
      <sheetName val="공사원가계산서"/>
      <sheetName val="NEYOK"/>
      <sheetName val="단가일람"/>
      <sheetName val="조경일람"/>
      <sheetName val="설계변경"/>
      <sheetName val="인부신상자료"/>
      <sheetName val="대로근거"/>
      <sheetName val="48일위"/>
      <sheetName val="48수량"/>
      <sheetName val="22수량"/>
      <sheetName val="49일위"/>
      <sheetName val="22일위"/>
      <sheetName val="49수량"/>
      <sheetName val="노무비단가"/>
      <sheetName val="2"/>
      <sheetName val="감액총괄표"/>
      <sheetName val="세부내역서"/>
      <sheetName val="도급b_balju"/>
      <sheetName val="집계표(공종별)"/>
      <sheetName val="산출근거 (2)"/>
      <sheetName val="집계표 (2)"/>
      <sheetName val="을부담운반비"/>
      <sheetName val="신대방33(적용)"/>
      <sheetName val="스포회원매출"/>
      <sheetName val="PLB"/>
      <sheetName val="개요2"/>
      <sheetName val="Sheet13"/>
      <sheetName val="전기공사일위대가"/>
      <sheetName val="정렬"/>
      <sheetName val="개인별조서"/>
      <sheetName val="모관부설및연결"/>
      <sheetName val="2.대외공문"/>
      <sheetName val="6. 안전관리비"/>
      <sheetName val="기본자료"/>
      <sheetName val="예산서"/>
      <sheetName val="품셈표"/>
      <sheetName val="품셈1-17"/>
      <sheetName val="교각계산"/>
      <sheetName val="조경"/>
      <sheetName val="단위단가"/>
      <sheetName val="별표 "/>
      <sheetName val="공제구간조서"/>
      <sheetName val="견적조건"/>
      <sheetName val="Sheet4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/>
      <sheetData sheetId="164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사"/>
      <sheetName val="부지정리"/>
      <sheetName val="콘크리트"/>
      <sheetName val="조적"/>
      <sheetName val="지주"/>
      <sheetName val="자연석"/>
      <sheetName val="잔디"/>
      <sheetName val="포장공"/>
      <sheetName val="엣지"/>
      <sheetName val="상하차 운반비, 운반비"/>
      <sheetName val="단중표"/>
    </sheetNames>
    <sheetDataSet>
      <sheetData sheetId="0">
        <row r="10">
          <cell r="B10">
            <v>62281</v>
          </cell>
        </row>
        <row r="13">
          <cell r="B13">
            <v>61483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오억미만"/>
      <sheetName val="오억이상"/>
      <sheetName val="Sheet4"/>
      <sheetName val="오천미만"/>
      <sheetName val="토공사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취수장"/>
    </sheetNames>
    <sheetDataSet>
      <sheetData sheetId="0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_x0000_ÿ_x0000__x0000_"/>
      <sheetName val="AV설비(Rev.0)"/>
      <sheetName val="내역서(Rev.0)"/>
      <sheetName val="물량산출"/>
      <sheetName val="배관배선집계"/>
      <sheetName val="타견적(영성)"/>
      <sheetName val="타견적(미디어)"/>
      <sheetName val="손익분석"/>
      <sheetName val="xx"/>
      <sheetName val="6동"/>
      <sheetName val="인건-측정"/>
      <sheetName val="DB"/>
      <sheetName val="오억미만"/>
      <sheetName val="수량산출"/>
      <sheetName val="정렬"/>
      <sheetName val="품셈TABLE"/>
      <sheetName val="입찰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장감사"/>
    </sheetNames>
    <definedNames>
      <definedName name="표지로"/>
    </definedNames>
    <sheetDataSet>
      <sheetData sheetId="0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예산서 (2)"/>
      <sheetName val="설계 내역서 (2)"/>
      <sheetName val="공사비예산서"/>
      <sheetName val="설계 내역서"/>
      <sheetName val="품셈총괄표"/>
      <sheetName val=" 품셈"/>
      <sheetName val="장비부표총괄표"/>
      <sheetName val="부표총괄표"/>
      <sheetName val="일반부표"/>
      <sheetName val="별표총괄표"/>
      <sheetName val="별표 (2)"/>
      <sheetName val="사급자재"/>
      <sheetName val="지입자재"/>
      <sheetName val="자재수량"/>
      <sheetName val="토량총괄"/>
      <sheetName val="토적계산"/>
      <sheetName val="구조물토량"/>
      <sheetName val="우수평균깊이"/>
      <sheetName val="구조물수량산출"/>
      <sheetName val="자료"/>
      <sheetName val="단가"/>
      <sheetName val="Sheet11"/>
      <sheetName val="Sheet12"/>
      <sheetName val="Sheet13"/>
      <sheetName val="Sheet14"/>
      <sheetName val="Sheet15"/>
      <sheetName val="Sheet16"/>
      <sheetName val="일반부표총괄"/>
      <sheetName val="별 표"/>
      <sheetName val="별표총괄"/>
      <sheetName val="품셈TABLE"/>
      <sheetName val="견적 조건 변경사항"/>
      <sheetName val="단지내-공내역"/>
      <sheetName val="Sheet2"/>
      <sheetName val="Sheet3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견적서"/>
      <sheetName val="EJ"/>
      <sheetName val="공통가설(현장검토안)"/>
      <sheetName val="3BL공동구 수량"/>
      <sheetName val="자재집계표"/>
      <sheetName val="별표 "/>
      <sheetName val="품셈표"/>
      <sheetName val="품 셈"/>
      <sheetName val="부표"/>
      <sheetName val="부표 TABLE"/>
      <sheetName val="Sheet4"/>
      <sheetName val="Sheet5"/>
      <sheetName val="Sheet6"/>
      <sheetName val="토목"/>
      <sheetName val="TB-내역서"/>
      <sheetName val="PIPE(UG)내역"/>
      <sheetName val="실행내역"/>
      <sheetName val="정렬"/>
      <sheetName val="시설물기초"/>
      <sheetName val="노임단가"/>
      <sheetName val="별표내역"/>
      <sheetName val="자료입력"/>
      <sheetName val="도급"/>
      <sheetName val="총괄-1"/>
      <sheetName val="일위대가표"/>
      <sheetName val="원가계산서(남측)"/>
      <sheetName val="금액내역서"/>
      <sheetName val="단가표"/>
      <sheetName val="실행"/>
      <sheetName val="을지"/>
      <sheetName val="원가계산"/>
      <sheetName val="별총"/>
      <sheetName val="우,오수"/>
      <sheetName val="간접경상비"/>
      <sheetName val="종단계산"/>
      <sheetName val="부표총괄"/>
      <sheetName val="품셈1-"/>
      <sheetName val="중기"/>
      <sheetName val="6-1. 관개량조서"/>
      <sheetName val="플랜트 설치"/>
      <sheetName val="Ⅴ-2.공종별내역"/>
      <sheetName val="오억미만"/>
      <sheetName val="단중"/>
      <sheetName val="시멘트"/>
      <sheetName val="보차도경계석"/>
      <sheetName val="총물량"/>
      <sheetName val="일위대가"/>
      <sheetName val="2000년1차"/>
      <sheetName val="AABS내역"/>
      <sheetName val="LIST"/>
      <sheetName val="접속도로"/>
      <sheetName val="PUMP"/>
      <sheetName val="VENDOR LIST"/>
      <sheetName val="공통비"/>
      <sheetName val="토목내역서"/>
      <sheetName val="6동"/>
      <sheetName val="경비_원본"/>
      <sheetName val="갑지"/>
      <sheetName val="일위대가목록"/>
      <sheetName val="접속도로1"/>
      <sheetName val="노임"/>
      <sheetName val="sw1"/>
      <sheetName val="NOMUBI"/>
      <sheetName val="접속도로집계"/>
      <sheetName val="포장(수량)-관로부"/>
      <sheetName val="품셈"/>
      <sheetName val="자재단가조사표-수목"/>
      <sheetName val="단중표"/>
      <sheetName val="기성내역서표지"/>
      <sheetName val="00상노임"/>
      <sheetName val="인건비"/>
      <sheetName val="건축"/>
      <sheetName val="투찰(하수)"/>
      <sheetName val="부대내역"/>
      <sheetName val="JOIN(2span)"/>
      <sheetName val="값"/>
      <sheetName val="일위"/>
      <sheetName val="참조-(1)"/>
      <sheetName val="내역서"/>
      <sheetName val="NYS"/>
      <sheetName val="#REF"/>
      <sheetName val="표준단면수량(출력안함)"/>
      <sheetName val="공사내역"/>
      <sheetName val="구조물"/>
      <sheetName val="소방"/>
      <sheetName val="내역"/>
      <sheetName val="대림경상68억"/>
      <sheetName val="정부노임"/>
      <sheetName val="에너지요금"/>
      <sheetName val="예산M2"/>
      <sheetName val="용소리교"/>
      <sheetName val="견적의뢰"/>
      <sheetName val="2.품제O호표"/>
      <sheetName val="잡설비내역"/>
      <sheetName val="별표집계"/>
      <sheetName val="평균터파기고(1-2,ASP)"/>
      <sheetName val="공사개요"/>
      <sheetName val="설계예시"/>
      <sheetName val="프랜트면허"/>
      <sheetName val="토공사"/>
      <sheetName val="제품별절단길이-0628"/>
      <sheetName val="절단길이-CODE4"/>
      <sheetName val="색상코드-CODE5,6,7,8"/>
      <sheetName val="교통대책내역"/>
      <sheetName val="guard(mac)"/>
      <sheetName val="물량표"/>
      <sheetName val="기초일위"/>
      <sheetName val="일위대가목차"/>
      <sheetName val="집계"/>
      <sheetName val="Macro1"/>
      <sheetName val="정부노임단가"/>
      <sheetName val="수량산출서"/>
      <sheetName val="부대공(집계)"/>
      <sheetName val="일위대가표집계표"/>
      <sheetName val="DATE"/>
      <sheetName val="가시설(TYPE-A)"/>
      <sheetName val="1-1평균터파기고(1)"/>
      <sheetName val="사다리"/>
      <sheetName val="포장공사"/>
      <sheetName val="외주비"/>
      <sheetName val="BID"/>
      <sheetName val="대구칠곡5전기"/>
      <sheetName val="부대공Ⅱ"/>
      <sheetName val="Sheet1"/>
      <sheetName val="1월"/>
      <sheetName val="지질조사"/>
      <sheetName val="하수급견적대비"/>
      <sheetName val="관계주식"/>
      <sheetName val="국내"/>
      <sheetName val="중소기업"/>
      <sheetName val="장비별표(오거보링)(Ø400)(12M)"/>
      <sheetName val="명단"/>
      <sheetName val="마감"/>
      <sheetName val="우수맨홀공제단위수량"/>
      <sheetName val="원가계산서"/>
      <sheetName val="P.M 별"/>
      <sheetName val="원본"/>
      <sheetName val="200"/>
      <sheetName val="전기"/>
      <sheetName val="내역_ver1.0"/>
      <sheetName val="밸브설치"/>
      <sheetName val="원가"/>
      <sheetName val="분수장비시설수량"/>
      <sheetName val="갑지(추정)"/>
      <sheetName val="직노"/>
      <sheetName val="터파기및재료"/>
      <sheetName val="잡비"/>
      <sheetName val="6호기"/>
      <sheetName val="유림골조"/>
      <sheetName val="품목"/>
      <sheetName val="A3.공사비 검토"/>
      <sheetName val="남양내역"/>
      <sheetName val="설계예산서"/>
      <sheetName val="입고장부 (4)"/>
      <sheetName val="품셈목록"/>
      <sheetName val="총괄원가계산서"/>
      <sheetName val="SLAB&quot;1&quot;"/>
      <sheetName val="청주(철골발주의뢰서)"/>
      <sheetName val="정공공사"/>
      <sheetName val="3.3수량집계"/>
      <sheetName val="갑지(요약)"/>
      <sheetName val="대가표(품셈)"/>
      <sheetName val="공통가설"/>
      <sheetName val="자재단가"/>
      <sheetName val="평자재단가"/>
      <sheetName val="I一般比"/>
      <sheetName val="직재"/>
      <sheetName val="Customer Databas"/>
      <sheetName val="총괄표"/>
      <sheetName val="laroux"/>
      <sheetName val="전기관급내역서"/>
      <sheetName val="전기관급내역총계"/>
      <sheetName val="목차"/>
      <sheetName val="전기토목총괄"/>
      <sheetName val="토목내역총계"/>
      <sheetName val="전기내역총계"/>
      <sheetName val="전기내역서"/>
      <sheetName val="일위대가표-1"/>
      <sheetName val="일위대가표-2"/>
      <sheetName val="일위대가표-3"/>
      <sheetName val="일위대가표-4"/>
      <sheetName val="일위대가표-5"/>
      <sheetName val="일위대가표-4 (2)"/>
      <sheetName val="단가산출서"/>
      <sheetName val="재료비 "/>
      <sheetName val="중기총괄"/>
      <sheetName val="중기손료"/>
      <sheetName val="중기단가"/>
      <sheetName val="계수"/>
      <sheetName val="환율"/>
      <sheetName val="유류대"/>
      <sheetName val="중시노임"/>
      <sheetName val="관급내역서"/>
      <sheetName val="관급내역총계"/>
      <sheetName val="인건-측정"/>
      <sheetName val="Y-WORK"/>
      <sheetName val="골조시행"/>
      <sheetName val="설 계"/>
      <sheetName val="토공집계표"/>
      <sheetName val="지급자재"/>
      <sheetName val="기계경비(시간당)"/>
      <sheetName val="이자율"/>
      <sheetName val="이익영"/>
      <sheetName val="변경총괄표"/>
      <sheetName val="재공품"/>
      <sheetName val="입력자료(노무비)"/>
      <sheetName val="식재수량표"/>
      <sheetName val="inputdata"/>
      <sheetName val="제잡비(주공종)"/>
      <sheetName val="별표 (1)"/>
      <sheetName val="건축공사"/>
      <sheetName val="건축직"/>
      <sheetName val="단가 및 재료비"/>
      <sheetName val="9-1차이내역"/>
      <sheetName val="SIL98"/>
      <sheetName val="노임대가"/>
      <sheetName val="1062-X방향 "/>
      <sheetName val="하조서"/>
      <sheetName val="2002상반기노임기준"/>
      <sheetName val="비탈면보호공수량산출"/>
      <sheetName val="내역조적"/>
      <sheetName val="재료"/>
      <sheetName val="자재단가비교표"/>
      <sheetName val="포장복구집계"/>
      <sheetName val="가시설흙막이"/>
      <sheetName val="몰탈재료산출"/>
      <sheetName val="세부내역"/>
      <sheetName val="전기일위대가"/>
      <sheetName val="95년12월말"/>
      <sheetName val="(C)원내역"/>
      <sheetName val="산출내역서"/>
      <sheetName val="부분별수량산출(조합기초)"/>
      <sheetName val="조명시설"/>
      <sheetName val="견적대비"/>
      <sheetName val="SG"/>
      <sheetName val="견"/>
      <sheetName val="공사비산출내역"/>
      <sheetName val="선수금"/>
      <sheetName val="출자한도"/>
      <sheetName val="MIJIBI"/>
      <sheetName val="MOTOR"/>
      <sheetName val="식재일위"/>
      <sheetName val="조명율표"/>
      <sheetName val="AP1"/>
      <sheetName val="DATA"/>
      <sheetName val="집계표"/>
      <sheetName val="노무비"/>
      <sheetName val="빙장비사양"/>
      <sheetName val="장비사양"/>
      <sheetName val="단양 00 아파트-세부내역"/>
      <sheetName val="입찰"/>
      <sheetName val="현경"/>
      <sheetName val="관리,공감"/>
      <sheetName val="공정코드"/>
      <sheetName val="주차구획선수량"/>
      <sheetName val="기본일위"/>
      <sheetName val="예정공정-전체"/>
      <sheetName val="총공사내역서"/>
      <sheetName val="-배수구조총재료"/>
      <sheetName val="기초자료입력"/>
      <sheetName val="#3E1_GCR"/>
      <sheetName val="수량산출서 갑지"/>
      <sheetName val="101동"/>
      <sheetName val="개요"/>
      <sheetName val="DB"/>
      <sheetName val="대치판정"/>
      <sheetName val="산출내역서집계표"/>
      <sheetName val="98지급계획"/>
      <sheetName val="ilch"/>
      <sheetName val="단위단가"/>
      <sheetName val="설계명세서"/>
      <sheetName val="시중노임단가"/>
      <sheetName val="기본단가표"/>
      <sheetName val="공주방향"/>
      <sheetName val="설계기준"/>
      <sheetName val="포장공"/>
      <sheetName val="말뚝지지력산정"/>
      <sheetName val="합계금액"/>
      <sheetName val="품목현황"/>
      <sheetName val="06-BATCH "/>
      <sheetName val="인건비 "/>
      <sheetName val="단가비교"/>
      <sheetName val="표지"/>
      <sheetName val="TOTAL_BOQ"/>
      <sheetName val="앉음벽 (2)"/>
      <sheetName val="당초"/>
      <sheetName val="INPUT"/>
      <sheetName val="BD운반거리"/>
      <sheetName val="공사설명서"/>
      <sheetName val="최종견"/>
      <sheetName val="공사비예산서_(2)"/>
      <sheetName val="설계_내역서_(2)"/>
      <sheetName val="설계_내역서"/>
      <sheetName val="_품셈"/>
      <sheetName val="별표_(2)"/>
      <sheetName val="별_표"/>
      <sheetName val="견적_조건_변경사항"/>
      <sheetName val="3BL공동구_수량"/>
      <sheetName val="별표_"/>
      <sheetName val="품_셈"/>
      <sheetName val="부표_TABLE"/>
      <sheetName val="6-1__관개량조서"/>
      <sheetName val="플랜트_설치"/>
      <sheetName val="Ⅴ-2_공종별내역"/>
      <sheetName val="VENDOR_LIST"/>
      <sheetName val="2_품제O호표"/>
      <sheetName val="P_M_별"/>
      <sheetName val="A3_공사비_검토"/>
      <sheetName val="내역_ver1_0"/>
      <sheetName val="1F"/>
      <sheetName val="산출(열차무선)"/>
      <sheetName val="산출(역무통신)"/>
      <sheetName val="C3.토목_옹벽"/>
      <sheetName val="A6.샤시등"/>
      <sheetName val="연습"/>
      <sheetName val="각종양식"/>
      <sheetName val="우수받이"/>
      <sheetName val="철집"/>
      <sheetName val="방수"/>
      <sheetName val="퇴직금(울산천상)"/>
      <sheetName val="제잡비"/>
      <sheetName val="견적대비표"/>
      <sheetName val="식생블럭단위수량"/>
      <sheetName val="MAIN_TABLE"/>
      <sheetName val="현장"/>
      <sheetName val="1.취수장"/>
      <sheetName val="우배수"/>
      <sheetName val="2호맨홀공제수량"/>
      <sheetName val="배수공 시멘트 및 골재량 산출"/>
      <sheetName val="산출근거"/>
      <sheetName val="99노임기준"/>
      <sheetName val="출력X"/>
      <sheetName val="관리비"/>
      <sheetName val="대로근거"/>
      <sheetName val="노임단가명세표"/>
      <sheetName val="교대(A1)"/>
      <sheetName val="인부노임"/>
      <sheetName val="전기단가조사서"/>
      <sheetName val="REINF."/>
      <sheetName val="LOADS"/>
      <sheetName val="#3_일위대가목록"/>
      <sheetName val="손익분석"/>
      <sheetName val="SCH"/>
      <sheetName val="공통부대비"/>
      <sheetName val="장비임대료"/>
      <sheetName val="감가상각"/>
      <sheetName val="토공(우물통,기타) "/>
      <sheetName val="품목테이블"/>
      <sheetName val="Baby일위대가"/>
      <sheetName val="교각별철근수량집계표"/>
      <sheetName val="동원인원"/>
      <sheetName val="22인공"/>
      <sheetName val="산출표"/>
      <sheetName val="Total"/>
      <sheetName val="BEND LOSS"/>
      <sheetName val="견적을지"/>
      <sheetName val="토목노임단가"/>
      <sheetName val="WEIGHT"/>
      <sheetName val="1차증가원가계산"/>
      <sheetName val="DATA 입력란"/>
      <sheetName val="SCHEDULE"/>
      <sheetName val="ELECTRIC"/>
      <sheetName val="토적계산서"/>
      <sheetName val="명세서"/>
      <sheetName val="준검 내역서"/>
      <sheetName val="BOX전기내역"/>
      <sheetName val="Macro(전선)"/>
      <sheetName val="2002공임"/>
      <sheetName val="2002자재가격"/>
      <sheetName val="수량-77m)"/>
      <sheetName val="기계경비목록"/>
      <sheetName val="천안IP공장자100노100물량110할증"/>
      <sheetName val="rate"/>
      <sheetName val="6.이토처리시간"/>
      <sheetName val="별표(1)"/>
      <sheetName val="입력자료"/>
      <sheetName val="기계공사비집계(원안)"/>
      <sheetName val="TABLE"/>
      <sheetName val="토공총괄표"/>
      <sheetName val="입찰보고"/>
      <sheetName val="견적"/>
      <sheetName val="골조공사"/>
      <sheetName val="4.2.1 마루높이 검토"/>
      <sheetName val="내역서(기성청구)"/>
      <sheetName val="별첨1"/>
      <sheetName val="데이타"/>
      <sheetName val="1.수인터널"/>
      <sheetName val="근로자자료입력"/>
      <sheetName val="참고자료"/>
      <sheetName val="관급"/>
      <sheetName val="1"/>
      <sheetName val="중기사용료"/>
      <sheetName val="사본 - b_balju"/>
      <sheetName val="기성2"/>
      <sheetName val="설비"/>
      <sheetName val="fursys"/>
      <sheetName val="설계내역서"/>
      <sheetName val="수량명세서"/>
      <sheetName val="별표"/>
      <sheetName val="평3"/>
      <sheetName val="품셈총괄"/>
      <sheetName val="개산공사비"/>
      <sheetName val="주관사업"/>
      <sheetName val="전체내역"/>
      <sheetName val="기계설비"/>
      <sheetName val="VXXXXX"/>
      <sheetName val="총집계"/>
      <sheetName val="집계표 (2)"/>
      <sheetName val="VXXXXXXX"/>
      <sheetName val="내역(가지)"/>
      <sheetName val="자단"/>
      <sheetName val="품셈표-환경공사"/>
      <sheetName val="배수통관(좌)"/>
      <sheetName val="일위목차"/>
      <sheetName val="부총"/>
      <sheetName val="년도별시공"/>
      <sheetName val="예산명세서"/>
      <sheetName val="품목단가"/>
      <sheetName val="삼보지질"/>
      <sheetName val="단가대비표"/>
      <sheetName val="지구단위계획"/>
      <sheetName val="TB_내역서"/>
      <sheetName val="우주화성공장"/>
      <sheetName val="퇴직공제부금산출근거"/>
      <sheetName val="실행철강하도"/>
      <sheetName val="성서방향-교대(A2)"/>
      <sheetName val="대가호표"/>
      <sheetName val="단가_및_재료비"/>
      <sheetName val="공사비예산서_(2)1"/>
      <sheetName val="설계_내역서_(2)1"/>
      <sheetName val="설계_내역서1"/>
      <sheetName val="_품셈1"/>
      <sheetName val="별표_(2)1"/>
      <sheetName val="별_표1"/>
      <sheetName val="견적_조건_변경사항1"/>
      <sheetName val="별표_1"/>
      <sheetName val="품_셈1"/>
      <sheetName val="부표_TABLE1"/>
      <sheetName val="3BL공동구_수량1"/>
      <sheetName val="단가_및_재료비1"/>
      <sheetName val="6-1__관개량조서1"/>
      <sheetName val="플랜트_설치1"/>
      <sheetName val="Ⅴ-2_공종별내역1"/>
      <sheetName val="VENDOR_LIST1"/>
      <sheetName val="입찰안"/>
      <sheetName val="건축비목군분류"/>
      <sheetName val="토사(PE)"/>
      <sheetName val="cable산출"/>
      <sheetName val="철골"/>
      <sheetName val="입상내역"/>
      <sheetName val="세골재  T2 변경 현황"/>
      <sheetName val="2축기둥해석"/>
      <sheetName val="0217상가미분양자산"/>
      <sheetName val="토목공사"/>
      <sheetName val="저"/>
      <sheetName val="장비가동"/>
      <sheetName val="설계내역"/>
      <sheetName val="일위대가1"/>
      <sheetName val="총괄내역서"/>
      <sheetName val="3본사"/>
      <sheetName val="내용"/>
      <sheetName val="YC구입"/>
      <sheetName val="영창26"/>
      <sheetName val="코드표"/>
      <sheetName val="구조물총"/>
      <sheetName val="969910( R)"/>
      <sheetName val="현장관리비데이타"/>
      <sheetName val="7. 현장관리비 "/>
      <sheetName val="6. 안전관리비"/>
      <sheetName val="단면"/>
      <sheetName val="기본가정"/>
      <sheetName val="설계명세"/>
      <sheetName val="1호맨홀토공"/>
      <sheetName val="관개"/>
      <sheetName val="실행단가"/>
      <sheetName val="98수문일위"/>
      <sheetName val="입력"/>
      <sheetName val="단가비교표"/>
      <sheetName val="변경내역서"/>
      <sheetName val="주요수량증감"/>
      <sheetName val="3.하중산정4.지지력"/>
      <sheetName val="직영2"/>
      <sheetName val="SRC-B3U2"/>
      <sheetName val="차액보증"/>
      <sheetName val="-기성청구내역서.xlsx"/>
      <sheetName val="T13(P68~72,78)"/>
      <sheetName val="단면 (2)"/>
      <sheetName val="설계조건"/>
      <sheetName val="말뚝설계"/>
      <sheetName val="대비"/>
      <sheetName val="찍기"/>
      <sheetName val="건재양식"/>
      <sheetName val="삭제금지단가"/>
      <sheetName val="기계경비일람"/>
      <sheetName val="DANGA"/>
      <sheetName val="Dae_Jiju"/>
      <sheetName val="총괄"/>
      <sheetName val="증감대비"/>
      <sheetName val="6PILE  (돌출)"/>
      <sheetName val="인사자료총집계"/>
      <sheetName val="상하차비용"/>
      <sheetName val="내역서1"/>
      <sheetName val="산출기초"/>
      <sheetName val="연습장소"/>
      <sheetName val="공사비"/>
      <sheetName val="각종단가"/>
      <sheetName val="잡철물"/>
      <sheetName val="적용토목"/>
      <sheetName val="건축내역서"/>
      <sheetName val="6.일위목록"/>
      <sheetName val="9.단가조사서"/>
      <sheetName val="날개벽(시점좌측)"/>
      <sheetName val="새공통"/>
      <sheetName val="하수처리장"/>
      <sheetName val="2000전체분"/>
      <sheetName val="전체"/>
      <sheetName val="퍼스트"/>
      <sheetName val="경비공통"/>
      <sheetName val="포장수량집계"/>
      <sheetName val="일위목록"/>
      <sheetName val="XL4Poppy"/>
      <sheetName val="샌딩 에폭시 도장"/>
      <sheetName val="스텐문틀설치"/>
      <sheetName val="일반문틀 설치"/>
      <sheetName val="장비집계"/>
      <sheetName val="품셈(기초)"/>
      <sheetName val="기계사급자재"/>
      <sheetName val="4.전기"/>
      <sheetName val="태안9)3-2)원내역"/>
      <sheetName val="코드"/>
      <sheetName val="공종목록표"/>
      <sheetName val="공사설계서"/>
      <sheetName val="노무비집계"/>
      <sheetName val="(A)내역서"/>
      <sheetName val="총수량집계표"/>
      <sheetName val="3.공통공사대비"/>
      <sheetName val="바닥판"/>
      <sheetName val="입력DATA"/>
      <sheetName val="수량산출"/>
      <sheetName val="성과심사(총괄)"/>
      <sheetName val="퇴비산출근거"/>
      <sheetName val="신규일위대가"/>
      <sheetName val="기계시공"/>
      <sheetName val="배수장토목공사비"/>
      <sheetName val="주beam"/>
      <sheetName val="000000"/>
      <sheetName val="PBS"/>
      <sheetName val="대가목록"/>
      <sheetName val="요율"/>
      <sheetName val="기계"/>
      <sheetName val="정화조"/>
      <sheetName val="조경"/>
      <sheetName val="중기조종사 단위단가"/>
      <sheetName val="노임이"/>
      <sheetName val="열린교실"/>
      <sheetName val="장외반출및폐기물 "/>
      <sheetName val="부대단위수량"/>
      <sheetName val="지수"/>
      <sheetName val="자재코드"/>
      <sheetName val="아파트"/>
      <sheetName val="실행내역서 "/>
      <sheetName val="총괄집계표"/>
      <sheetName val="약품공급2"/>
      <sheetName val="현장관리비"/>
      <sheetName val="2공구산출내역"/>
      <sheetName val="8-1"/>
      <sheetName val="분석가정"/>
      <sheetName val="자재"/>
      <sheetName val="예비비계산표"/>
      <sheetName val="수량산출(2공구)"/>
      <sheetName val="카렌스센터계량기설치공사"/>
      <sheetName val="FACTOR"/>
      <sheetName val="대공종"/>
      <sheetName val="102역사"/>
      <sheetName val="미장"/>
      <sheetName val="차수공개요"/>
      <sheetName val="공예을"/>
      <sheetName val="경비일반이윤변경"/>
      <sheetName val="재료변경"/>
      <sheetName val="금융비용"/>
      <sheetName val="여과지동"/>
      <sheetName val="범용개발순소요비용"/>
      <sheetName val="기계경비"/>
      <sheetName val="2000년 공정표"/>
      <sheetName val="상정안건"/>
      <sheetName val="220 (2)"/>
      <sheetName val="교수설계"/>
      <sheetName val="unit 4"/>
      <sheetName val="중로근거"/>
      <sheetName val="수량산출 (3공구)"/>
      <sheetName val="단가및재료비"/>
      <sheetName val="BOM"/>
      <sheetName val="포장공수량집계표"/>
      <sheetName val="제출내역 (2)"/>
      <sheetName val="물가시세"/>
      <sheetName val="작성"/>
      <sheetName val="형틀"/>
      <sheetName val="1공구산출내역서"/>
      <sheetName val="배수관공"/>
      <sheetName val="동측급수"/>
      <sheetName val="단위수량"/>
      <sheetName val="1차설계변경내역"/>
      <sheetName val="제잡비계산"/>
      <sheetName val="단위중량"/>
      <sheetName val="SORCE1"/>
      <sheetName val="가시설단위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>
        <row r="2">
          <cell r="C2" t="str">
            <v>철골공</v>
          </cell>
          <cell r="D2">
            <v>58845</v>
          </cell>
        </row>
        <row r="3">
          <cell r="C3" t="str">
            <v>콘크리트공</v>
          </cell>
          <cell r="D3">
            <v>57135</v>
          </cell>
        </row>
        <row r="4">
          <cell r="C4" t="str">
            <v>용 접 공</v>
          </cell>
          <cell r="D4">
            <v>52064</v>
          </cell>
        </row>
        <row r="5">
          <cell r="C5" t="str">
            <v>보통인부</v>
          </cell>
          <cell r="D5">
            <v>29933</v>
          </cell>
        </row>
        <row r="6">
          <cell r="C6" t="str">
            <v>특별인부</v>
          </cell>
          <cell r="D6">
            <v>43490</v>
          </cell>
        </row>
        <row r="7">
          <cell r="C7" t="str">
            <v>형틀목공</v>
          </cell>
          <cell r="D7">
            <v>61835</v>
          </cell>
        </row>
        <row r="8">
          <cell r="C8" t="str">
            <v>철근공</v>
          </cell>
          <cell r="D8">
            <v>61510</v>
          </cell>
        </row>
        <row r="9">
          <cell r="C9" t="str">
            <v>철    공</v>
          </cell>
          <cell r="D9">
            <v>58947</v>
          </cell>
        </row>
        <row r="10">
          <cell r="C10" t="str">
            <v>강판구멍뚫기</v>
          </cell>
          <cell r="D10">
            <v>85339.7</v>
          </cell>
        </row>
        <row r="11">
          <cell r="C11" t="str">
            <v>조   수</v>
          </cell>
          <cell r="D11">
            <v>29933</v>
          </cell>
        </row>
        <row r="12">
          <cell r="C12" t="str">
            <v>풀기</v>
          </cell>
          <cell r="D12">
            <v>609</v>
          </cell>
        </row>
        <row r="13">
          <cell r="C13" t="str">
            <v>보 링 공</v>
          </cell>
          <cell r="D13">
            <v>44584</v>
          </cell>
        </row>
        <row r="14">
          <cell r="C14" t="str">
            <v>비  트</v>
          </cell>
          <cell r="D14">
            <v>627000</v>
          </cell>
        </row>
        <row r="15">
          <cell r="C15" t="str">
            <v>TRACK CRANE</v>
          </cell>
          <cell r="D15">
            <v>2817</v>
          </cell>
        </row>
        <row r="16">
          <cell r="C16" t="str">
            <v>TRACK CRANE(인)</v>
          </cell>
          <cell r="D16">
            <v>15742</v>
          </cell>
        </row>
        <row r="17">
          <cell r="C17" t="str">
            <v>TRACK CRANE(경비)</v>
          </cell>
          <cell r="D17">
            <v>17824</v>
          </cell>
        </row>
        <row r="18">
          <cell r="C18" t="str">
            <v>VIBRO HAMMER</v>
          </cell>
          <cell r="D18">
            <v>11458</v>
          </cell>
        </row>
        <row r="19">
          <cell r="C19" t="str">
            <v>TRUCK CRANE</v>
          </cell>
          <cell r="D19">
            <v>2114</v>
          </cell>
        </row>
        <row r="20">
          <cell r="C20" t="str">
            <v>TRUCK CRANE(인)</v>
          </cell>
          <cell r="D20">
            <v>15742</v>
          </cell>
        </row>
        <row r="21">
          <cell r="C21" t="str">
            <v>TRUCK CRANE(경)</v>
          </cell>
          <cell r="D21">
            <v>22450</v>
          </cell>
        </row>
        <row r="22">
          <cell r="C22" t="str">
            <v>수작업반장</v>
          </cell>
          <cell r="D22">
            <v>57103</v>
          </cell>
        </row>
        <row r="23">
          <cell r="C23" t="str">
            <v>비 계 공</v>
          </cell>
          <cell r="D23">
            <v>65265</v>
          </cell>
        </row>
        <row r="24">
          <cell r="C24" t="str">
            <v>대 장 공</v>
          </cell>
          <cell r="D24">
            <v>47273</v>
          </cell>
        </row>
        <row r="25">
          <cell r="C25" t="str">
            <v>판 재(100×150×1,700m/m)</v>
          </cell>
          <cell r="D25">
            <v>152694</v>
          </cell>
        </row>
        <row r="26">
          <cell r="C26" t="str">
            <v>철    판</v>
          </cell>
        </row>
        <row r="27">
          <cell r="C27" t="str">
            <v>강판절단(수동)</v>
          </cell>
        </row>
        <row r="28">
          <cell r="C28" t="str">
            <v>용접(FILLET)</v>
          </cell>
        </row>
        <row r="29">
          <cell r="C29" t="str">
            <v>더블롯드</v>
          </cell>
        </row>
        <row r="30">
          <cell r="C30" t="str">
            <v>특수첨단장치</v>
          </cell>
        </row>
        <row r="31">
          <cell r="C31" t="str">
            <v>크라운비트</v>
          </cell>
        </row>
        <row r="32">
          <cell r="C32" t="str">
            <v>중급기술자</v>
          </cell>
        </row>
        <row r="33">
          <cell r="C33" t="str">
            <v>기 계 공</v>
          </cell>
          <cell r="D33">
            <v>51132</v>
          </cell>
        </row>
        <row r="34">
          <cell r="C34" t="str">
            <v>전    공</v>
          </cell>
          <cell r="D34">
            <v>54702</v>
          </cell>
        </row>
        <row r="35">
          <cell r="C35" t="str">
            <v>배 관 공</v>
          </cell>
        </row>
        <row r="36">
          <cell r="C36" t="str">
            <v>중급기능사</v>
          </cell>
        </row>
        <row r="37">
          <cell r="C37" t="str">
            <v>중기운전사</v>
          </cell>
          <cell r="D37">
            <v>41444</v>
          </cell>
        </row>
      </sheetData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/>
      <sheetData sheetId="430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  <sheetName val="6동"/>
      <sheetName val="정렬"/>
      <sheetName val="JUCKEYK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>
            <v>0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>
            <v>0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>
            <v>0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>
            <v>0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>
            <v>0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>
            <v>0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>
            <v>0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>
            <v>0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>
            <v>0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>
            <v>0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>
            <v>0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>
            <v>0</v>
          </cell>
        </row>
        <row r="75">
          <cell r="C75">
            <v>0</v>
          </cell>
        </row>
        <row r="76">
          <cell r="C76">
            <v>0</v>
          </cell>
        </row>
        <row r="77">
          <cell r="C77">
            <v>0</v>
          </cell>
        </row>
        <row r="78">
          <cell r="C78">
            <v>0</v>
          </cell>
        </row>
        <row r="79">
          <cell r="C79">
            <v>0</v>
          </cell>
        </row>
        <row r="81">
          <cell r="B81" t="str">
            <v>'98 년도  소 모 자 재  단 가 표</v>
          </cell>
        </row>
        <row r="82">
          <cell r="E82">
            <v>0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>
            <v>0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>
            <v>0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>
            <v>0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>
            <v>0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>
            <v>0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>
            <v>0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>
            <v>0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>
            <v>0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>
            <v>0</v>
          </cell>
        </row>
        <row r="317">
          <cell r="A317">
            <v>0</v>
          </cell>
          <cell r="B317" t="str">
            <v>⊙ 제작 가공비</v>
          </cell>
        </row>
        <row r="318">
          <cell r="A318">
            <v>0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>
            <v>0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>
            <v>0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>
            <v>0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>
            <v>0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>
            <v>0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>
            <v>0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GATELEAF 적용</v>
          </cell>
        </row>
        <row r="326">
          <cell r="A326">
            <v>0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>
            <v>0</v>
          </cell>
          <cell r="B328" t="str">
            <v>⊙ 설  치  비</v>
          </cell>
        </row>
        <row r="329">
          <cell r="A329">
            <v>0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>
            <v>0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>
            <v>0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>
            <v>0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>
            <v>0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>
            <v>0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>
            <v>0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>
            <v>0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>
            <v>0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>
            <v>0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>
            <v>0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>
            <v>0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>
            <v>0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>
            <v>0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GUIDE FRAME적용</v>
          </cell>
        </row>
        <row r="355">
          <cell r="A355">
            <v>0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>
            <v>0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>
            <v>0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>
            <v>0</v>
          </cell>
          <cell r="B374" t="str">
            <v>⊙ 제작 가공비</v>
          </cell>
        </row>
        <row r="376">
          <cell r="A376">
            <v>0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>
            <v>0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>
            <v>0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>
            <v>0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>
            <v>0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>
            <v>0</v>
          </cell>
          <cell r="B382">
            <v>0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>
            <v>0</v>
          </cell>
          <cell r="B383">
            <v>0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GATELEAF 적용</v>
          </cell>
        </row>
        <row r="384">
          <cell r="A384">
            <v>0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>
            <v>0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>
            <v>0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>
            <v>0</v>
          </cell>
        </row>
        <row r="402">
          <cell r="A402">
            <v>0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>
            <v>0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>
            <v>0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>
            <v>0</v>
          </cell>
          <cell r="L404">
            <v>636344</v>
          </cell>
        </row>
        <row r="405">
          <cell r="A405">
            <v>0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>
            <v>0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>
            <v>0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LEAF 적용</v>
          </cell>
        </row>
        <row r="411">
          <cell r="A411">
            <v>0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>
            <v>0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>
            <v>0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HOIST와동일</v>
          </cell>
        </row>
        <row r="416">
          <cell r="A416">
            <v>0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>
            <v>0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HOIST와동일</v>
          </cell>
        </row>
        <row r="418">
          <cell r="A418">
            <v>0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GATELEAF 적용</v>
          </cell>
        </row>
        <row r="423">
          <cell r="A423">
            <v>0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>
            <v>0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>
            <v>0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>
            <v>0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GATELEAF 적용</v>
          </cell>
        </row>
        <row r="430">
          <cell r="A430">
            <v>0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>
            <v>0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>
            <v>0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>
            <v>0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>
            <v>0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>
            <v>0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>
            <v>0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>
            <v>0</v>
          </cell>
          <cell r="J503">
            <v>0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>
            <v>0</v>
          </cell>
          <cell r="J504">
            <v>0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>
            <v>0</v>
          </cell>
          <cell r="J505">
            <v>0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>
            <v>0</v>
          </cell>
          <cell r="J506">
            <v>0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>
            <v>0</v>
          </cell>
          <cell r="J507">
            <v>0</v>
          </cell>
          <cell r="K507">
            <v>155</v>
          </cell>
          <cell r="L507">
            <v>1264</v>
          </cell>
        </row>
        <row r="508">
          <cell r="E508">
            <v>0</v>
          </cell>
          <cell r="I508">
            <v>0</v>
          </cell>
          <cell r="J508">
            <v>0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>
            <v>0</v>
          </cell>
          <cell r="J509">
            <v>0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>
            <v>0</v>
          </cell>
          <cell r="J510">
            <v>0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>
            <v>0</v>
          </cell>
          <cell r="J511">
            <v>0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>
            <v>0</v>
          </cell>
          <cell r="J512">
            <v>0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>
            <v>0</v>
          </cell>
          <cell r="J513">
            <v>0</v>
          </cell>
          <cell r="K513">
            <v>4123</v>
          </cell>
          <cell r="L513">
            <v>5232</v>
          </cell>
        </row>
        <row r="514">
          <cell r="E514">
            <v>0</v>
          </cell>
          <cell r="I514">
            <v>0</v>
          </cell>
          <cell r="J514">
            <v>0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>
            <v>0</v>
          </cell>
          <cell r="J515">
            <v>0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>
            <v>0</v>
          </cell>
          <cell r="J516">
            <v>0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>
            <v>0</v>
          </cell>
          <cell r="J517">
            <v>0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>
            <v>0</v>
          </cell>
          <cell r="J518">
            <v>0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>
            <v>0</v>
          </cell>
          <cell r="J519">
            <v>0</v>
          </cell>
          <cell r="K519">
            <v>1720</v>
          </cell>
          <cell r="L519">
            <v>1403</v>
          </cell>
        </row>
        <row r="520">
          <cell r="E520">
            <v>0</v>
          </cell>
          <cell r="I520">
            <v>0</v>
          </cell>
          <cell r="J520">
            <v>0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>
            <v>0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>
            <v>0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>
            <v>0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>
            <v>0</v>
          </cell>
          <cell r="K537">
            <v>61.6</v>
          </cell>
          <cell r="L537">
            <v>19096</v>
          </cell>
        </row>
        <row r="538">
          <cell r="E538">
            <v>0</v>
          </cell>
          <cell r="I538">
            <v>0</v>
          </cell>
          <cell r="K538">
            <v>0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>
            <v>0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>
            <v>0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>
            <v>0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>
            <v>0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>
            <v>0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>
            <v>0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>
            <v>0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>
            <v>0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>
            <v>0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>
            <v>0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>
            <v>0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>
            <v>0</v>
          </cell>
          <cell r="J628">
            <v>0</v>
          </cell>
          <cell r="L628">
            <v>0</v>
          </cell>
        </row>
        <row r="629">
          <cell r="F629">
            <v>0</v>
          </cell>
          <cell r="J629">
            <v>0</v>
          </cell>
          <cell r="L629">
            <v>0</v>
          </cell>
        </row>
        <row r="630">
          <cell r="F630">
            <v>0</v>
          </cell>
          <cell r="J630">
            <v>0</v>
          </cell>
          <cell r="L630">
            <v>0</v>
          </cell>
        </row>
        <row r="631">
          <cell r="F631">
            <v>0</v>
          </cell>
          <cell r="J631">
            <v>0</v>
          </cell>
          <cell r="L631">
            <v>0</v>
          </cell>
        </row>
        <row r="632">
          <cell r="F632">
            <v>0</v>
          </cell>
          <cell r="J632">
            <v>0</v>
          </cell>
          <cell r="L632">
            <v>0</v>
          </cell>
        </row>
        <row r="633">
          <cell r="F633">
            <v>0</v>
          </cell>
          <cell r="J633">
            <v>0</v>
          </cell>
          <cell r="L633">
            <v>0</v>
          </cell>
        </row>
        <row r="634">
          <cell r="F634">
            <v>0</v>
          </cell>
          <cell r="J634">
            <v>0</v>
          </cell>
          <cell r="L634">
            <v>0</v>
          </cell>
        </row>
        <row r="635">
          <cell r="F635">
            <v>0</v>
          </cell>
          <cell r="J635">
            <v>0</v>
          </cell>
          <cell r="L635">
            <v>0</v>
          </cell>
        </row>
        <row r="636">
          <cell r="F636">
            <v>0</v>
          </cell>
          <cell r="J636">
            <v>0</v>
          </cell>
          <cell r="L636">
            <v>0</v>
          </cell>
        </row>
        <row r="637">
          <cell r="F637">
            <v>0</v>
          </cell>
          <cell r="J637">
            <v>0</v>
          </cell>
          <cell r="L637">
            <v>0</v>
          </cell>
        </row>
        <row r="638">
          <cell r="F638">
            <v>0</v>
          </cell>
          <cell r="J638">
            <v>0</v>
          </cell>
          <cell r="L638">
            <v>0</v>
          </cell>
        </row>
        <row r="639">
          <cell r="F639">
            <v>0</v>
          </cell>
          <cell r="J639">
            <v>0</v>
          </cell>
          <cell r="L639">
            <v>0</v>
          </cell>
        </row>
        <row r="640">
          <cell r="F640">
            <v>0</v>
          </cell>
          <cell r="J640">
            <v>0</v>
          </cell>
          <cell r="L640">
            <v>0</v>
          </cell>
        </row>
        <row r="641">
          <cell r="F641">
            <v>0</v>
          </cell>
          <cell r="J641">
            <v>0</v>
          </cell>
          <cell r="L641">
            <v>0</v>
          </cell>
        </row>
        <row r="642">
          <cell r="F642">
            <v>0</v>
          </cell>
          <cell r="J642">
            <v>0</v>
          </cell>
          <cell r="L642">
            <v>0</v>
          </cell>
        </row>
        <row r="643">
          <cell r="F643">
            <v>0</v>
          </cell>
          <cell r="J643">
            <v>0</v>
          </cell>
          <cell r="L643">
            <v>0</v>
          </cell>
        </row>
        <row r="644">
          <cell r="A644" t="str">
            <v>ROLLER GATE 설치 인건비</v>
          </cell>
        </row>
        <row r="645">
          <cell r="E645">
            <v>0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>
            <v>0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>
            <v>0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>
            <v>0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>
            <v>0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>
            <v>0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>
            <v>0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>
            <v>0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>
            <v>0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>
            <v>0</v>
          </cell>
        </row>
        <row r="700">
          <cell r="J700">
            <v>0</v>
          </cell>
        </row>
        <row r="701">
          <cell r="J701">
            <v>0</v>
          </cell>
        </row>
        <row r="702">
          <cell r="A702" t="str">
            <v>ROLLER GATE LEAF 설치 소모 자재비</v>
          </cell>
        </row>
        <row r="703">
          <cell r="E703">
            <v>0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>
            <v>0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>
            <v>0</v>
          </cell>
        </row>
        <row r="713">
          <cell r="L713">
            <v>0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>
            <v>0</v>
          </cell>
        </row>
        <row r="716">
          <cell r="A716">
            <v>0</v>
          </cell>
        </row>
        <row r="717">
          <cell r="A717">
            <v>0</v>
          </cell>
        </row>
        <row r="718">
          <cell r="A718">
            <v>0</v>
          </cell>
        </row>
        <row r="719">
          <cell r="A719">
            <v>0</v>
          </cell>
        </row>
        <row r="720">
          <cell r="A720">
            <v>0</v>
          </cell>
        </row>
        <row r="721">
          <cell r="A721">
            <v>0</v>
          </cell>
        </row>
        <row r="722">
          <cell r="A722">
            <v>0</v>
          </cell>
        </row>
        <row r="723">
          <cell r="A723">
            <v>0</v>
          </cell>
        </row>
        <row r="724">
          <cell r="A724">
            <v>0</v>
          </cell>
        </row>
        <row r="725">
          <cell r="A725">
            <v>0</v>
          </cell>
        </row>
        <row r="726">
          <cell r="A726">
            <v>0</v>
          </cell>
        </row>
        <row r="727">
          <cell r="A727">
            <v>0</v>
          </cell>
        </row>
        <row r="728">
          <cell r="A728">
            <v>0</v>
          </cell>
        </row>
        <row r="729">
          <cell r="A729">
            <v>0</v>
          </cell>
        </row>
        <row r="730">
          <cell r="A730">
            <v>0</v>
          </cell>
        </row>
        <row r="731">
          <cell r="A731" t="str">
            <v>ROLLER GATE GUIDE FRAME 설치 인건비</v>
          </cell>
        </row>
        <row r="732">
          <cell r="E732">
            <v>0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>
            <v>0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>
            <v>0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>
            <v>0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>
            <v>0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>
            <v>0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>
            <v>0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>
            <v>0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>
            <v>0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>
            <v>0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>
            <v>0</v>
          </cell>
        </row>
        <row r="816">
          <cell r="J816">
            <v>0</v>
          </cell>
        </row>
        <row r="817">
          <cell r="J817">
            <v>0</v>
          </cell>
        </row>
        <row r="818">
          <cell r="A818" t="str">
            <v>ROLLER GATE GUIDE FRAME 설치 소모 자재비</v>
          </cell>
        </row>
        <row r="819">
          <cell r="E819">
            <v>0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>
            <v>0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>
            <v>0</v>
          </cell>
          <cell r="D825">
            <v>0</v>
          </cell>
          <cell r="E825">
            <v>0</v>
          </cell>
        </row>
        <row r="828">
          <cell r="A828">
            <v>0</v>
          </cell>
        </row>
        <row r="829">
          <cell r="L829">
            <v>0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>
            <v>0</v>
          </cell>
        </row>
        <row r="831">
          <cell r="F831">
            <v>0</v>
          </cell>
          <cell r="L831">
            <v>0</v>
          </cell>
        </row>
        <row r="832">
          <cell r="F832">
            <v>0</v>
          </cell>
          <cell r="J832">
            <v>0</v>
          </cell>
          <cell r="L832">
            <v>0</v>
          </cell>
        </row>
        <row r="833">
          <cell r="F833">
            <v>0</v>
          </cell>
          <cell r="J833">
            <v>0</v>
          </cell>
          <cell r="L833">
            <v>0</v>
          </cell>
        </row>
        <row r="834">
          <cell r="F834">
            <v>0</v>
          </cell>
          <cell r="J834">
            <v>0</v>
          </cell>
          <cell r="L834">
            <v>0</v>
          </cell>
        </row>
        <row r="835">
          <cell r="F835">
            <v>0</v>
          </cell>
          <cell r="J835">
            <v>0</v>
          </cell>
          <cell r="L835">
            <v>0</v>
          </cell>
        </row>
        <row r="836">
          <cell r="F836">
            <v>0</v>
          </cell>
          <cell r="J836">
            <v>0</v>
          </cell>
          <cell r="L836">
            <v>0</v>
          </cell>
        </row>
        <row r="837">
          <cell r="F837">
            <v>0</v>
          </cell>
          <cell r="J837">
            <v>0</v>
          </cell>
          <cell r="L837">
            <v>0</v>
          </cell>
        </row>
        <row r="838">
          <cell r="F838">
            <v>0</v>
          </cell>
          <cell r="J838">
            <v>0</v>
          </cell>
          <cell r="L838">
            <v>0</v>
          </cell>
        </row>
        <row r="839">
          <cell r="F839">
            <v>0</v>
          </cell>
          <cell r="J839">
            <v>0</v>
          </cell>
          <cell r="L839">
            <v>0</v>
          </cell>
        </row>
        <row r="840">
          <cell r="F840">
            <v>0</v>
          </cell>
          <cell r="J840">
            <v>0</v>
          </cell>
          <cell r="L840">
            <v>0</v>
          </cell>
        </row>
        <row r="841">
          <cell r="F841">
            <v>0</v>
          </cell>
          <cell r="J841">
            <v>0</v>
          </cell>
          <cell r="L841">
            <v>0</v>
          </cell>
        </row>
        <row r="842">
          <cell r="F842">
            <v>0</v>
          </cell>
          <cell r="J842">
            <v>0</v>
          </cell>
          <cell r="L842">
            <v>0</v>
          </cell>
        </row>
        <row r="843">
          <cell r="F843">
            <v>0</v>
          </cell>
          <cell r="J843">
            <v>0</v>
          </cell>
          <cell r="L843">
            <v>0</v>
          </cell>
        </row>
        <row r="844">
          <cell r="F844">
            <v>0</v>
          </cell>
          <cell r="J844">
            <v>0</v>
          </cell>
          <cell r="L844">
            <v>0</v>
          </cell>
        </row>
        <row r="845">
          <cell r="F845">
            <v>0</v>
          </cell>
          <cell r="J845">
            <v>0</v>
          </cell>
          <cell r="L845">
            <v>0</v>
          </cell>
        </row>
        <row r="846">
          <cell r="F846">
            <v>0</v>
          </cell>
          <cell r="J846">
            <v>0</v>
          </cell>
          <cell r="L846">
            <v>0</v>
          </cell>
        </row>
        <row r="847">
          <cell r="A847" t="str">
            <v>HOIST 설치 인건비</v>
          </cell>
        </row>
        <row r="848">
          <cell r="E848">
            <v>0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>
            <v>0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>
            <v>0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>
            <v>0</v>
          </cell>
          <cell r="B859">
            <v>0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>
            <v>0</v>
          </cell>
        </row>
        <row r="863">
          <cell r="A863">
            <v>0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>
            <v>0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>
            <v>0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>
            <v>0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>
            <v>0</v>
          </cell>
        </row>
        <row r="916">
          <cell r="L916">
            <v>0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>
            <v>0</v>
          </cell>
        </row>
        <row r="918">
          <cell r="A918">
            <v>0</v>
          </cell>
        </row>
        <row r="919">
          <cell r="A919">
            <v>0</v>
          </cell>
        </row>
        <row r="920">
          <cell r="A920">
            <v>0</v>
          </cell>
        </row>
        <row r="921">
          <cell r="A921">
            <v>0</v>
          </cell>
        </row>
        <row r="922">
          <cell r="A922">
            <v>0</v>
          </cell>
        </row>
        <row r="923">
          <cell r="A923">
            <v>0</v>
          </cell>
        </row>
        <row r="924">
          <cell r="A924">
            <v>0</v>
          </cell>
        </row>
        <row r="925">
          <cell r="A925">
            <v>0</v>
          </cell>
        </row>
        <row r="926">
          <cell r="A926">
            <v>0</v>
          </cell>
        </row>
        <row r="927">
          <cell r="A927">
            <v>0</v>
          </cell>
        </row>
        <row r="928">
          <cell r="A928">
            <v>0</v>
          </cell>
        </row>
        <row r="929">
          <cell r="A929">
            <v>0</v>
          </cell>
        </row>
        <row r="930">
          <cell r="A930">
            <v>0</v>
          </cell>
        </row>
        <row r="931">
          <cell r="A931">
            <v>0</v>
          </cell>
        </row>
        <row r="932">
          <cell r="A932">
            <v>0</v>
          </cell>
        </row>
        <row r="933">
          <cell r="A933">
            <v>0</v>
          </cell>
        </row>
        <row r="934">
          <cell r="A934" t="str">
            <v>STOP LOG LEAF 제작 인건비</v>
          </cell>
        </row>
        <row r="935">
          <cell r="E935">
            <v>0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>
            <v>0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>
            <v>0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>
            <v>0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>
            <v>0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>
            <v>0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>
            <v>0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>
            <v>0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>
            <v>0</v>
          </cell>
          <cell r="D1000">
            <v>0</v>
          </cell>
          <cell r="E1000">
            <v>0</v>
          </cell>
        </row>
        <row r="1001">
          <cell r="E1001">
            <v>0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>
            <v>0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>
            <v>0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>
            <v>0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>
            <v>0</v>
          </cell>
          <cell r="J1034">
            <v>0</v>
          </cell>
        </row>
        <row r="1035">
          <cell r="A1035">
            <v>0</v>
          </cell>
          <cell r="C1035">
            <v>0</v>
          </cell>
          <cell r="D1035">
            <v>0</v>
          </cell>
          <cell r="E1035">
            <v>0</v>
          </cell>
          <cell r="G1035">
            <v>0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>
            <v>0</v>
          </cell>
          <cell r="F1050" t="str">
            <v>STOP LOG LEAF 설치 사용장비 경비</v>
          </cell>
        </row>
        <row r="1051">
          <cell r="E1051">
            <v>0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>
            <v>0</v>
          </cell>
          <cell r="F1079" t="str">
            <v>STOP LOG LEAF 설치 소모 자재비</v>
          </cell>
        </row>
        <row r="1080">
          <cell r="E1080">
            <v>0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>
            <v>0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>
            <v>0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>
            <v>0</v>
          </cell>
        </row>
        <row r="1093">
          <cell r="A1093">
            <v>0</v>
          </cell>
        </row>
        <row r="1094">
          <cell r="A1094">
            <v>0</v>
          </cell>
        </row>
        <row r="1095">
          <cell r="A1095">
            <v>0</v>
          </cell>
        </row>
        <row r="1096">
          <cell r="A1096">
            <v>0</v>
          </cell>
        </row>
        <row r="1097">
          <cell r="A1097">
            <v>0</v>
          </cell>
        </row>
        <row r="1098">
          <cell r="A1098">
            <v>0</v>
          </cell>
        </row>
        <row r="1099">
          <cell r="A1099">
            <v>0</v>
          </cell>
        </row>
        <row r="1100">
          <cell r="A1100">
            <v>0</v>
          </cell>
        </row>
        <row r="1101">
          <cell r="A1101">
            <v>0</v>
          </cell>
        </row>
        <row r="1102">
          <cell r="A1102">
            <v>0</v>
          </cell>
        </row>
        <row r="1103">
          <cell r="A1103">
            <v>0</v>
          </cell>
        </row>
        <row r="1105">
          <cell r="A1105">
            <v>0</v>
          </cell>
        </row>
        <row r="1106">
          <cell r="A1106">
            <v>0</v>
          </cell>
        </row>
        <row r="1107">
          <cell r="A1107">
            <v>0</v>
          </cell>
        </row>
        <row r="1108">
          <cell r="E1108">
            <v>0</v>
          </cell>
          <cell r="F1108" t="str">
            <v>RADIAL GATE LEAF 제작 인건비</v>
          </cell>
        </row>
        <row r="1109">
          <cell r="E1109">
            <v>0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>
            <v>0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>
            <v>0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>
            <v>0</v>
          </cell>
          <cell r="F1137" t="str">
            <v>RADIAL GATE LEAF 제작 사용장비 경비</v>
          </cell>
        </row>
        <row r="1138">
          <cell r="E1138">
            <v>0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>
            <v>0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>
            <v>0</v>
          </cell>
          <cell r="L1170">
            <v>136510</v>
          </cell>
        </row>
        <row r="1195">
          <cell r="E1195">
            <v>0</v>
          </cell>
          <cell r="F1195" t="str">
            <v>RADIAL GATE LEAF 제작 소모 자재비</v>
          </cell>
        </row>
        <row r="1196">
          <cell r="E1196">
            <v>0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>
            <v>0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>
            <v>0</v>
          </cell>
          <cell r="K1204">
            <v>0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>
            <v>0</v>
          </cell>
          <cell r="F1224" t="str">
            <v>RADIAL GATE GUIDE FRAME 제작 인건비</v>
          </cell>
        </row>
        <row r="1225">
          <cell r="E1225">
            <v>0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>
            <v>0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>
            <v>0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>
            <v>0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>
            <v>0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>
            <v>0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>
            <v>0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>
            <v>0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>
            <v>0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>
            <v>0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>
            <v>0</v>
          </cell>
          <cell r="F1256">
            <v>0</v>
          </cell>
          <cell r="H1256">
            <v>0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>
            <v>0</v>
          </cell>
          <cell r="F1282" t="str">
            <v>RADIAL GATE GUIDE FRAME 제작 소모 자재비</v>
          </cell>
        </row>
        <row r="1283">
          <cell r="E1283">
            <v>0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>
            <v>0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>
            <v>0</v>
          </cell>
          <cell r="K1290">
            <v>61.6</v>
          </cell>
          <cell r="L1290">
            <v>36652</v>
          </cell>
        </row>
        <row r="1291">
          <cell r="A1291">
            <v>0</v>
          </cell>
          <cell r="C1291">
            <v>0</v>
          </cell>
          <cell r="D1291">
            <v>0</v>
          </cell>
          <cell r="E1291">
            <v>0</v>
          </cell>
          <cell r="I1291">
            <v>0</v>
          </cell>
          <cell r="K1291">
            <v>0</v>
          </cell>
        </row>
        <row r="1293">
          <cell r="L1293">
            <v>0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>
            <v>0</v>
          </cell>
          <cell r="J1295">
            <v>0</v>
          </cell>
          <cell r="L1295">
            <v>0</v>
          </cell>
        </row>
        <row r="1296">
          <cell r="F1296">
            <v>0</v>
          </cell>
          <cell r="J1296">
            <v>0</v>
          </cell>
          <cell r="L1296">
            <v>0</v>
          </cell>
        </row>
        <row r="1297">
          <cell r="F1297">
            <v>0</v>
          </cell>
          <cell r="J1297">
            <v>0</v>
          </cell>
          <cell r="L1297">
            <v>0</v>
          </cell>
        </row>
        <row r="1298">
          <cell r="F1298">
            <v>0</v>
          </cell>
          <cell r="J1298">
            <v>0</v>
          </cell>
          <cell r="L1298">
            <v>0</v>
          </cell>
        </row>
        <row r="1299">
          <cell r="F1299">
            <v>0</v>
          </cell>
          <cell r="J1299">
            <v>0</v>
          </cell>
          <cell r="L1299">
            <v>0</v>
          </cell>
        </row>
        <row r="1300">
          <cell r="F1300">
            <v>0</v>
          </cell>
          <cell r="J1300">
            <v>0</v>
          </cell>
          <cell r="L1300">
            <v>0</v>
          </cell>
        </row>
        <row r="1301">
          <cell r="F1301">
            <v>0</v>
          </cell>
          <cell r="J1301">
            <v>0</v>
          </cell>
          <cell r="L1301">
            <v>0</v>
          </cell>
        </row>
        <row r="1302">
          <cell r="F1302">
            <v>0</v>
          </cell>
          <cell r="J1302">
            <v>0</v>
          </cell>
          <cell r="L1302">
            <v>0</v>
          </cell>
        </row>
        <row r="1303">
          <cell r="F1303">
            <v>0</v>
          </cell>
          <cell r="J1303">
            <v>0</v>
          </cell>
          <cell r="L1303">
            <v>0</v>
          </cell>
        </row>
        <row r="1304">
          <cell r="F1304">
            <v>0</v>
          </cell>
          <cell r="J1304">
            <v>0</v>
          </cell>
          <cell r="L1304">
            <v>0</v>
          </cell>
        </row>
        <row r="1305">
          <cell r="F1305">
            <v>0</v>
          </cell>
          <cell r="J1305">
            <v>0</v>
          </cell>
          <cell r="L1305">
            <v>0</v>
          </cell>
        </row>
        <row r="1306">
          <cell r="F1306">
            <v>0</v>
          </cell>
          <cell r="J1306">
            <v>0</v>
          </cell>
          <cell r="L1306">
            <v>0</v>
          </cell>
        </row>
        <row r="1307">
          <cell r="F1307">
            <v>0</v>
          </cell>
          <cell r="J1307">
            <v>0</v>
          </cell>
          <cell r="L1307">
            <v>0</v>
          </cell>
        </row>
        <row r="1308">
          <cell r="F1308">
            <v>0</v>
          </cell>
          <cell r="J1308">
            <v>0</v>
          </cell>
          <cell r="L1308">
            <v>0</v>
          </cell>
        </row>
        <row r="1309">
          <cell r="F1309">
            <v>0</v>
          </cell>
          <cell r="J1309">
            <v>0</v>
          </cell>
          <cell r="L1309">
            <v>0</v>
          </cell>
        </row>
        <row r="1310">
          <cell r="F1310">
            <v>0</v>
          </cell>
          <cell r="J1310">
            <v>0</v>
          </cell>
          <cell r="L1310">
            <v>0</v>
          </cell>
        </row>
        <row r="1311">
          <cell r="E1311">
            <v>0</v>
          </cell>
          <cell r="F1311" t="str">
            <v>RADIAL GATE ANCHORAGE 제작 인건비</v>
          </cell>
        </row>
        <row r="1312">
          <cell r="E1312">
            <v>0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>
            <v>0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>
            <v>0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>
            <v>0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>
            <v>0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>
            <v>0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>
            <v>0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>
            <v>0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>
            <v>0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>
            <v>0</v>
          </cell>
          <cell r="F1369" t="str">
            <v>RADIAL GATE ANCHORAGE 제작 소모 자재비</v>
          </cell>
        </row>
        <row r="1370">
          <cell r="E1370">
            <v>0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>
            <v>0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>
            <v>0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>
            <v>0</v>
          </cell>
          <cell r="F1398" t="str">
            <v>RADIAL GATE LEAF 설치 인건비</v>
          </cell>
        </row>
        <row r="1399">
          <cell r="E1399">
            <v>0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>
            <v>0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>
            <v>0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>
            <v>0</v>
          </cell>
          <cell r="F1427" t="str">
            <v>RADIAL GATE 설치 사용장비 경비</v>
          </cell>
        </row>
        <row r="1428">
          <cell r="E1428">
            <v>0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>
            <v>0</v>
          </cell>
          <cell r="F1456" t="str">
            <v>RADIAL GATE LEAF 설치 소모 자재비</v>
          </cell>
        </row>
        <row r="1457">
          <cell r="E1457">
            <v>0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>
            <v>0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>
            <v>0</v>
          </cell>
          <cell r="D1463">
            <v>0</v>
          </cell>
          <cell r="E1463">
            <v>0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>
            <v>0</v>
          </cell>
          <cell r="F1485" t="str">
            <v>RADIAL GATE GUIDE FRAME 설치 인건비</v>
          </cell>
        </row>
        <row r="1486">
          <cell r="E1486">
            <v>0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>
            <v>0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>
            <v>0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>
            <v>0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>
            <v>0</v>
          </cell>
          <cell r="F1543" t="str">
            <v>RADIAL GATE GUIDE FRAME 설치 사용장비 경비</v>
          </cell>
        </row>
        <row r="1544">
          <cell r="E1544">
            <v>0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>
            <v>0</v>
          </cell>
          <cell r="F1572" t="str">
            <v>RADIAL GATE GUIDE FRAME 설치 소모 자재비</v>
          </cell>
        </row>
        <row r="1573">
          <cell r="E1573">
            <v>0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>
            <v>0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>
            <v>0</v>
          </cell>
          <cell r="D1579">
            <v>0</v>
          </cell>
          <cell r="E1579">
            <v>0</v>
          </cell>
          <cell r="I1579">
            <v>0</v>
          </cell>
          <cell r="J1579">
            <v>0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>
            <v>0</v>
          </cell>
        </row>
        <row r="1601">
          <cell r="E1601">
            <v>0</v>
          </cell>
          <cell r="F1601" t="str">
            <v>RADIAL GATE HOIST 설치 사용장비 경비</v>
          </cell>
        </row>
        <row r="1602">
          <cell r="E1602">
            <v>0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>
            <v>0</v>
          </cell>
          <cell r="G1612">
            <v>0</v>
          </cell>
          <cell r="I1612">
            <v>0</v>
          </cell>
          <cell r="J1612">
            <v>0</v>
          </cell>
          <cell r="K1612">
            <v>0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>
            <v>0</v>
          </cell>
          <cell r="J1613">
            <v>0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>
            <v>0</v>
          </cell>
          <cell r="F1630" t="str">
            <v>TRASH RACK 제작 인건비</v>
          </cell>
        </row>
        <row r="1631">
          <cell r="E1631">
            <v>0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>
            <v>0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>
            <v>0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>
            <v>0</v>
          </cell>
          <cell r="F1659" t="str">
            <v>TRASH RACK 제작 소모 자재비</v>
          </cell>
        </row>
        <row r="1660">
          <cell r="E1660">
            <v>0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>
            <v>0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>
            <v>0</v>
          </cell>
          <cell r="D1667">
            <v>0</v>
          </cell>
          <cell r="E1667">
            <v>0</v>
          </cell>
          <cell r="K1667">
            <v>0</v>
          </cell>
          <cell r="L1667">
            <v>0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>
            <v>0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>
            <v>0</v>
          </cell>
        </row>
        <row r="1672">
          <cell r="M1672">
            <v>0</v>
          </cell>
        </row>
        <row r="1673">
          <cell r="M1673">
            <v>0</v>
          </cell>
        </row>
        <row r="1674">
          <cell r="M1674">
            <v>0</v>
          </cell>
        </row>
        <row r="1675">
          <cell r="M1675">
            <v>0</v>
          </cell>
        </row>
        <row r="1676">
          <cell r="M1676">
            <v>0</v>
          </cell>
        </row>
        <row r="1677">
          <cell r="M1677">
            <v>0</v>
          </cell>
        </row>
        <row r="1678">
          <cell r="M1678">
            <v>0</v>
          </cell>
        </row>
        <row r="1679">
          <cell r="M1679">
            <v>0</v>
          </cell>
        </row>
        <row r="1680">
          <cell r="M1680">
            <v>0</v>
          </cell>
        </row>
        <row r="1681">
          <cell r="M1681">
            <v>0</v>
          </cell>
        </row>
        <row r="1682">
          <cell r="M1682">
            <v>0</v>
          </cell>
        </row>
        <row r="1683">
          <cell r="M1683">
            <v>0</v>
          </cell>
        </row>
        <row r="1684">
          <cell r="M1684">
            <v>0</v>
          </cell>
        </row>
        <row r="1685">
          <cell r="M1685">
            <v>0</v>
          </cell>
        </row>
        <row r="1686">
          <cell r="M1686">
            <v>0</v>
          </cell>
        </row>
        <row r="1687">
          <cell r="M1687">
            <v>0</v>
          </cell>
        </row>
        <row r="1688">
          <cell r="E1688">
            <v>0</v>
          </cell>
          <cell r="F1688" t="str">
            <v>TRASH RACK 설치 인건비</v>
          </cell>
        </row>
        <row r="1689">
          <cell r="E1689">
            <v>0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>
            <v>0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>
            <v>0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>
            <v>0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>
            <v>0</v>
          </cell>
          <cell r="B1709">
            <v>0</v>
          </cell>
        </row>
        <row r="1710">
          <cell r="A1710">
            <v>0</v>
          </cell>
          <cell r="B1710">
            <v>0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>
            <v>0</v>
          </cell>
          <cell r="B1711">
            <v>0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>
            <v>0</v>
          </cell>
          <cell r="B1713">
            <v>0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>
            <v>0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>
            <v>0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>
            <v>0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>
            <v>0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>
            <v>0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>
            <v>0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>
            <v>0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>
            <v>0</v>
          </cell>
          <cell r="F1746" t="str">
            <v>TRASH RACK 설치 소모 자재비</v>
          </cell>
        </row>
        <row r="1747">
          <cell r="E1747">
            <v>0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>
            <v>0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>
            <v>0</v>
          </cell>
          <cell r="D1754">
            <v>0</v>
          </cell>
          <cell r="E1754">
            <v>0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>
            <v>0</v>
          </cell>
          <cell r="D1757">
            <v>0</v>
          </cell>
          <cell r="E1757">
            <v>0</v>
          </cell>
        </row>
        <row r="1758">
          <cell r="A1758">
            <v>0</v>
          </cell>
          <cell r="D1758">
            <v>0</v>
          </cell>
          <cell r="E1758">
            <v>0</v>
          </cell>
        </row>
        <row r="1759">
          <cell r="A1759">
            <v>0</v>
          </cell>
          <cell r="D1759">
            <v>0</v>
          </cell>
          <cell r="E1759">
            <v>0</v>
          </cell>
        </row>
        <row r="1760">
          <cell r="A1760">
            <v>0</v>
          </cell>
          <cell r="D1760">
            <v>0</v>
          </cell>
          <cell r="E1760">
            <v>0</v>
          </cell>
        </row>
        <row r="1761">
          <cell r="A1761">
            <v>0</v>
          </cell>
          <cell r="D1761">
            <v>0</v>
          </cell>
          <cell r="E1761">
            <v>0</v>
          </cell>
        </row>
        <row r="1762">
          <cell r="A1762">
            <v>0</v>
          </cell>
          <cell r="D1762">
            <v>0</v>
          </cell>
          <cell r="E1762">
            <v>0</v>
          </cell>
        </row>
        <row r="1763">
          <cell r="A1763">
            <v>0</v>
          </cell>
          <cell r="D1763">
            <v>0</v>
          </cell>
          <cell r="E1763">
            <v>0</v>
          </cell>
        </row>
        <row r="1764">
          <cell r="A1764">
            <v>0</v>
          </cell>
          <cell r="D1764">
            <v>0</v>
          </cell>
          <cell r="E1764">
            <v>0</v>
          </cell>
        </row>
        <row r="1765">
          <cell r="A1765">
            <v>0</v>
          </cell>
          <cell r="D1765">
            <v>0</v>
          </cell>
          <cell r="E1765">
            <v>0</v>
          </cell>
        </row>
        <row r="1766">
          <cell r="A1766">
            <v>0</v>
          </cell>
          <cell r="D1766">
            <v>0</v>
          </cell>
          <cell r="E1766">
            <v>0</v>
          </cell>
        </row>
        <row r="1767">
          <cell r="A1767">
            <v>0</v>
          </cell>
          <cell r="D1767">
            <v>0</v>
          </cell>
          <cell r="E1767">
            <v>0</v>
          </cell>
        </row>
        <row r="1768">
          <cell r="A1768">
            <v>0</v>
          </cell>
          <cell r="D1768">
            <v>0</v>
          </cell>
          <cell r="E1768">
            <v>0</v>
          </cell>
        </row>
        <row r="1769">
          <cell r="A1769">
            <v>0</v>
          </cell>
          <cell r="D1769">
            <v>0</v>
          </cell>
          <cell r="E1769">
            <v>0</v>
          </cell>
        </row>
        <row r="1770">
          <cell r="A1770">
            <v>0</v>
          </cell>
          <cell r="D1770">
            <v>0</v>
          </cell>
          <cell r="E1770">
            <v>0</v>
          </cell>
        </row>
        <row r="1771">
          <cell r="A1771">
            <v>0</v>
          </cell>
          <cell r="D1771">
            <v>0</v>
          </cell>
          <cell r="E1771">
            <v>0</v>
          </cell>
        </row>
        <row r="1772">
          <cell r="A1772">
            <v>0</v>
          </cell>
          <cell r="D1772">
            <v>0</v>
          </cell>
          <cell r="E1772">
            <v>0</v>
          </cell>
        </row>
        <row r="1773">
          <cell r="A1773">
            <v>0</v>
          </cell>
          <cell r="D1773">
            <v>0</v>
          </cell>
          <cell r="E1773">
            <v>0</v>
          </cell>
        </row>
        <row r="1774">
          <cell r="A1774">
            <v>0</v>
          </cell>
          <cell r="D1774">
            <v>0</v>
          </cell>
          <cell r="E1774">
            <v>0</v>
          </cell>
        </row>
        <row r="1775">
          <cell r="A1775" t="str">
            <v>잡철물 제작,설치(SCREEN등)</v>
          </cell>
        </row>
        <row r="1776">
          <cell r="E1776">
            <v>0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>
            <v>0</v>
          </cell>
        </row>
        <row r="1800">
          <cell r="F1800">
            <v>0</v>
          </cell>
        </row>
        <row r="1801">
          <cell r="F1801">
            <v>0</v>
          </cell>
        </row>
        <row r="1802">
          <cell r="F1802">
            <v>0</v>
          </cell>
        </row>
        <row r="1803">
          <cell r="B1803" t="str">
            <v>기존도장 방식을 채택할 경우</v>
          </cell>
          <cell r="E1803">
            <v>0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>
            <v>0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>
            <v>0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>
            <v>0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>
            <v>0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>
            <v>0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>
            <v>0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>
            <v>0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>
            <v>0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>
            <v>0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>
            <v>0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>
            <v>0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>
            <v>0</v>
          </cell>
        </row>
        <row r="1909">
          <cell r="A1909" t="str">
            <v>공사비 산출</v>
          </cell>
          <cell r="F1909">
            <v>0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>
            <v>0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>
            <v>0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>
            <v>0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>
            <v>0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>
            <v>0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>
            <v>0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>
            <v>0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>
            <v>0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>
            <v>0</v>
          </cell>
        </row>
        <row r="1925">
          <cell r="A1925" t="str">
            <v>공사비 산출</v>
          </cell>
          <cell r="F1925">
            <v>0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>
            <v>0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>
            <v>0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>
            <v>0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>
            <v>0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>
            <v>0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>
            <v>0</v>
          </cell>
        </row>
        <row r="1976">
          <cell r="E1976">
            <v>0</v>
          </cell>
          <cell r="F1976" t="str">
            <v>S.T.S 잡철물 제작,설치(SCREEN등)</v>
          </cell>
        </row>
        <row r="1977">
          <cell r="E1977">
            <v>0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>
            <v>0</v>
          </cell>
        </row>
        <row r="2001">
          <cell r="F2001">
            <v>0</v>
          </cell>
        </row>
        <row r="2002">
          <cell r="F2002">
            <v>0</v>
          </cell>
        </row>
        <row r="2004">
          <cell r="F2004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전기설비 내역서표지"/>
      <sheetName val="건축전기설비 내역서간지"/>
      <sheetName val="공사원가계산서(전기공사)"/>
      <sheetName val="유보지역 집계표 표지"/>
      <sheetName val="집계표(건축전기)"/>
      <sheetName val="2.내역서표지"/>
      <sheetName val="2.1.전등설비"/>
      <sheetName val="2.2.전열설비"/>
      <sheetName val="2.3.접지"/>
      <sheetName val="2.4.운반비"/>
      <sheetName val="2.5.품질관리비"/>
      <sheetName val="BID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임산출 (화명1고) (2)"/>
      <sheetName val="220 (2)"/>
      <sheetName val="#REF"/>
      <sheetName val="날개벽수량표"/>
      <sheetName val="내역표지"/>
      <sheetName val="98수문일위"/>
      <sheetName val="입찰안"/>
      <sheetName val="LG제품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YES"/>
      <sheetName val="설 계"/>
      <sheetName val="인건-측정"/>
      <sheetName val="오억미만"/>
      <sheetName val="내역서 (2)"/>
      <sheetName val="손익분석"/>
      <sheetName val="을지"/>
      <sheetName val="일위대가"/>
      <sheetName val="내역"/>
      <sheetName val="내역표지"/>
      <sheetName val="220 (2)"/>
      <sheetName val="수량산출서"/>
      <sheetName val="날개벽수량표"/>
      <sheetName val="품목현황"/>
      <sheetName val="신우"/>
      <sheetName val="직원자료입력"/>
      <sheetName val="단가표"/>
      <sheetName val="토목"/>
      <sheetName val="산출(전기)"/>
      <sheetName val="sw1"/>
      <sheetName val="NOMUBI"/>
      <sheetName val="품목"/>
      <sheetName val="집계표(건축전기)"/>
      <sheetName val="단중표"/>
      <sheetName val="횡배수관토공수량"/>
      <sheetName val="6동"/>
      <sheetName val="내역서1"/>
      <sheetName val="표지"/>
      <sheetName val="E.P.T수량산출서"/>
      <sheetName val="STORAGE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대치판정"/>
      <sheetName val="Baby일위대가"/>
      <sheetName val="철거산출근거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견적조건"/>
      <sheetName val="견적조건(을지)"/>
      <sheetName val="JUCK"/>
      <sheetName val="간선계산"/>
      <sheetName val="N賃率-職"/>
      <sheetName val="98지급계획"/>
      <sheetName val="남양시작동자105노65기1.3화1.2"/>
      <sheetName val="일반공사"/>
      <sheetName val="표지 (2)"/>
      <sheetName val="제-노임"/>
      <sheetName val="제직재"/>
      <sheetName val="노무비"/>
      <sheetName val="을"/>
      <sheetName val="FILE1"/>
      <sheetName val="0.집계"/>
      <sheetName val="1.수변전설비공사"/>
      <sheetName val="MOTOR"/>
      <sheetName val="기초단가"/>
      <sheetName val="ITEM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매립"/>
      <sheetName val="일위대가목차"/>
      <sheetName val="대구실행"/>
      <sheetName val="AIR SHOWER(3인용)"/>
      <sheetName val="부대공Ⅱ"/>
      <sheetName val="설계내역서"/>
      <sheetName val="직노"/>
      <sheetName val="입찰안"/>
      <sheetName val="단가산출"/>
      <sheetName val="2F 회의실견적(5_14 일대)"/>
      <sheetName val="재집"/>
      <sheetName val="직재"/>
      <sheetName val="전차선로 물량표"/>
      <sheetName val="DATA"/>
      <sheetName val="일위대가(가설)"/>
      <sheetName val="실행내역"/>
      <sheetName val="200"/>
      <sheetName val="48전력선로일위"/>
      <sheetName val="접지수량"/>
      <sheetName val="조명율표"/>
      <sheetName val="TOT"/>
      <sheetName val="정부노임단가"/>
      <sheetName val="1.수인터널"/>
      <sheetName val="자재단가"/>
      <sheetName val="보차도경계석"/>
      <sheetName val="부하계산서"/>
      <sheetName val="인건비"/>
      <sheetName val="아산추가1220"/>
      <sheetName val="당초"/>
      <sheetName val="3-1.CB"/>
      <sheetName val="부대내역"/>
      <sheetName val="unit 4"/>
      <sheetName val="ITB COST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말뚝지지력산정"/>
      <sheetName val="수량"/>
      <sheetName val="CTEMCOST"/>
      <sheetName val="연습"/>
      <sheetName val="내역(설계)"/>
      <sheetName val="Macro1"/>
      <sheetName val="BID"/>
      <sheetName val="현장관리비집계표"/>
      <sheetName val="설계예산서"/>
      <sheetName val="수량집계"/>
      <sheetName val="가로등내역서"/>
      <sheetName val="2000.11월설계내역"/>
      <sheetName val="#REF"/>
      <sheetName val="터파기및재료"/>
      <sheetName val="점수계산1-2"/>
      <sheetName val="부대공사비"/>
      <sheetName val="본공사"/>
      <sheetName val="식생블럭단위수량"/>
      <sheetName val="가로등부표"/>
      <sheetName val="보합"/>
      <sheetName val="조도계산서 (도서)"/>
      <sheetName val="WORK"/>
      <sheetName val="입찰보고"/>
      <sheetName val="재료"/>
      <sheetName val="MAIN_TABLE"/>
      <sheetName val="1.설계조건"/>
      <sheetName val="LOPCALC"/>
      <sheetName val="제경비율"/>
      <sheetName val="XL4Poppy"/>
      <sheetName val="자료입력"/>
      <sheetName val="예산명세서"/>
      <sheetName val="단가조사"/>
      <sheetName val="우배수"/>
      <sheetName val="맨홀"/>
      <sheetName val="금호"/>
      <sheetName val="I一般比"/>
      <sheetName val="49-119"/>
      <sheetName val="Macro(전선)"/>
      <sheetName val="발신정보"/>
      <sheetName val="준검 내역서"/>
      <sheetName val="부하(성남)"/>
      <sheetName val="연부97-1"/>
      <sheetName val="갑지1"/>
      <sheetName val="J直材4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전선 및 전선관"/>
      <sheetName val="토공"/>
      <sheetName val="구역화물"/>
      <sheetName val="단가일람"/>
      <sheetName val="대비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DATA1"/>
      <sheetName val="3BL공동구 수량"/>
      <sheetName val="전기일위대가"/>
      <sheetName val="ilch"/>
      <sheetName val="BQ"/>
      <sheetName val="단가"/>
      <sheetName val="시설물일위"/>
      <sheetName val="데이타"/>
      <sheetName val="목차"/>
      <sheetName val="BLOCK(1)"/>
      <sheetName val="오산갈곳"/>
      <sheetName val="비교표"/>
      <sheetName val="기계내역"/>
      <sheetName val="단면(RW1)"/>
      <sheetName val="소비자가"/>
      <sheetName val="A-4"/>
      <sheetName val="IMP(MAIN)"/>
      <sheetName val="IMP (REACTOR)"/>
      <sheetName val="설계조건"/>
      <sheetName val="날개벽(TYPE3)"/>
      <sheetName val="맨홀수량집계"/>
      <sheetName val="차액보증"/>
      <sheetName val="안정계산"/>
      <sheetName val="단면검토"/>
      <sheetName val="경비2내역"/>
      <sheetName val="b_balju_cho"/>
      <sheetName val="6호기"/>
      <sheetName val="총괄표"/>
      <sheetName val="집계표"/>
      <sheetName val="실행철강하도"/>
      <sheetName val="내역서2안"/>
      <sheetName val="소야공정계획표"/>
      <sheetName val="봉양~조차장간고하개명(신설)"/>
      <sheetName val="수량산출"/>
      <sheetName val="보증수수료산출"/>
      <sheetName val="하조서"/>
      <sheetName val="단가 및 재료비"/>
      <sheetName val="EACT10"/>
      <sheetName val="단가산출서(기계)"/>
      <sheetName val="20관리비율"/>
      <sheetName val="일위대가표(유단가)"/>
      <sheetName val="수목데이타 "/>
      <sheetName val="변압기 및 발전기 용량"/>
      <sheetName val="교각1"/>
      <sheetName val="점검총괄"/>
      <sheetName val="자재목록"/>
      <sheetName val="일위대가표"/>
      <sheetName val="주상도"/>
      <sheetName val="기계경비"/>
      <sheetName val="INPUT"/>
      <sheetName val="가로등"/>
      <sheetName val="동력부하(도산)"/>
      <sheetName val="공사비예산서(토목분)"/>
      <sheetName val="각형맨홀"/>
      <sheetName val="수목단가"/>
      <sheetName val="시설수량표"/>
      <sheetName val="식재수량표"/>
      <sheetName val="일위목록"/>
      <sheetName val="총괄집계표"/>
      <sheetName val="참조-(1)"/>
      <sheetName val="부속동"/>
      <sheetName val="ASP포장"/>
      <sheetName val="ETC"/>
      <sheetName val="돌망태단위수량"/>
      <sheetName val="2000년1차"/>
      <sheetName val="2006기계경비산출표"/>
      <sheetName val="내역서(전기)"/>
      <sheetName val="공종별원가계산"/>
      <sheetName val="교각계산"/>
      <sheetName val="단면 (2)"/>
      <sheetName val="CABLE SIZE-3"/>
      <sheetName val="ABUT수량-A1"/>
      <sheetName val="종합기별"/>
      <sheetName val="노무비명세서"/>
      <sheetName val="소요자재명세서"/>
      <sheetName val="MACRO(MCC)"/>
      <sheetName val="일위대가(목록)"/>
      <sheetName val="재료비"/>
      <sheetName val="상수도토공집계표"/>
      <sheetName val="에너지동"/>
      <sheetName val="Total"/>
      <sheetName val="입찰결과(DATA)"/>
      <sheetName val="예산변경사항"/>
      <sheetName val="요율"/>
      <sheetName val="자재대"/>
      <sheetName val="공구원가계산"/>
      <sheetName val="1차증가원가계산"/>
      <sheetName val="EQUIP-H"/>
      <sheetName val="경비_원본"/>
      <sheetName val="견적대비"/>
      <sheetName val="코드표"/>
      <sheetName val="Sheet1 (2)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본선차로수량집계표"/>
      <sheetName val="- INFORMATION -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2단가(철거)"/>
      <sheetName val="49단가"/>
      <sheetName val="49단가(철거)"/>
      <sheetName val="22단가"/>
      <sheetName val="소요자재"/>
      <sheetName val="노무산출서"/>
      <sheetName val="AS포장복구 "/>
      <sheetName val="기계경비시간당손료목록"/>
      <sheetName val="참고"/>
      <sheetName val="공사개요"/>
      <sheetName val="기계경비(시간당)"/>
      <sheetName val="램머"/>
      <sheetName val=" 상부공통집계(총괄)"/>
      <sheetName val="말뚝물량"/>
      <sheetName val="산출내역서집계표"/>
      <sheetName val="우수맨홀공제단위수량"/>
      <sheetName val="스톱로그내역"/>
      <sheetName val="수주현황2월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토공유동표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간접1"/>
      <sheetName val="옹벽수량집계"/>
      <sheetName val="1SPAN"/>
      <sheetName val="구조물철거타공정이월"/>
      <sheetName val="수로교총재료집계"/>
      <sheetName val="단가산출서"/>
      <sheetName val="LD일"/>
      <sheetName val="FA설치명세"/>
      <sheetName val="FD"/>
      <sheetName val="증감대비"/>
      <sheetName val="공종단가"/>
      <sheetName val="BASIC (2)"/>
      <sheetName val="AILC004"/>
      <sheetName val="단가조사서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Summary Sheets"/>
      <sheetName val="일위목록-기"/>
      <sheetName val="Chart1"/>
      <sheetName val="단위내역목록"/>
      <sheetName val="단위내역서"/>
      <sheetName val="원가(1)"/>
      <sheetName val="원가(2)"/>
      <sheetName val="공량산출서"/>
      <sheetName val="가감수량"/>
      <sheetName val="맨홀수량산출"/>
      <sheetName val="고창터널(고창방향)"/>
      <sheetName val="터널조도"/>
      <sheetName val="예산갑지"/>
      <sheetName val="결과조달"/>
      <sheetName val="금액내역서"/>
      <sheetName val="밸브설치"/>
      <sheetName val="경상비"/>
      <sheetName val="건축내역"/>
      <sheetName val="부안일위"/>
      <sheetName val="정공공사"/>
      <sheetName val="실행대비"/>
      <sheetName val="청천내"/>
      <sheetName val="1공구 건정토건 철콘"/>
      <sheetName val="2공구하도급내역서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토량1-1"/>
      <sheetName val="부대공"/>
      <sheetName val="도급금액"/>
      <sheetName val="재노경"/>
      <sheetName val="단위단가"/>
      <sheetName val="적현로"/>
      <sheetName val="배수공"/>
      <sheetName val="변경내역서"/>
      <sheetName val="1공구 건정토건 토공"/>
      <sheetName val="식재인부"/>
      <sheetName val="설계"/>
      <sheetName val="경상직원"/>
      <sheetName val="조건"/>
      <sheetName val="2000전체분"/>
      <sheetName val="포장공"/>
      <sheetName val="일위대가(1)"/>
      <sheetName val="원가계산서"/>
      <sheetName val="전체"/>
      <sheetName val="관급자재"/>
      <sheetName val="제경비"/>
      <sheetName val="초기화면"/>
      <sheetName val="총공사내역서"/>
      <sheetName val="토공사"/>
      <sheetName val="정렬"/>
      <sheetName val="계약내역서"/>
      <sheetName val="전체도급"/>
      <sheetName val="직공비"/>
      <sheetName val="CODE"/>
      <sheetName val="전기"/>
      <sheetName val="부대대비"/>
      <sheetName val="냉연집계"/>
      <sheetName val="충주"/>
      <sheetName val="입출재고현황 (2)"/>
      <sheetName val="조명시설"/>
      <sheetName val="조경일람"/>
      <sheetName val="말고개터널조명전압강하"/>
      <sheetName val="9-1차이내역"/>
      <sheetName val="교통량조사"/>
      <sheetName val="일반수량"/>
      <sheetName val="VA_code"/>
      <sheetName val="노임"/>
      <sheetName val="물가자료"/>
      <sheetName val="품의서"/>
      <sheetName val="물가시세"/>
      <sheetName val="SG"/>
      <sheetName val="전신환매도율"/>
      <sheetName val="건축공사"/>
      <sheetName val="방음벽기초(H=4m)"/>
      <sheetName val="조건표"/>
      <sheetName val="JJ"/>
      <sheetName val="예정(3)"/>
      <sheetName val="동원(3)"/>
      <sheetName val="DANGA"/>
      <sheetName val="1.설계기준"/>
      <sheetName val="현황CODE"/>
      <sheetName val="손익현황"/>
      <sheetName val="3차설계"/>
      <sheetName val="기둥(원형)"/>
      <sheetName val="주형"/>
      <sheetName val="3.바닥판설계"/>
      <sheetName val="원가"/>
      <sheetName val="제수변수량"/>
      <sheetName val="공기변수량"/>
      <sheetName val="연결관산출조서"/>
      <sheetName val="적용(기계)"/>
      <sheetName val="약품설비"/>
      <sheetName val="일위대가목록"/>
      <sheetName val="관로"/>
      <sheetName val="일위집계표"/>
      <sheetName val="Macro(차단기)"/>
      <sheetName val="외주"/>
      <sheetName val="통장출금액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기초코드"/>
      <sheetName val="아파트기별"/>
      <sheetName val="공리일"/>
      <sheetName val="5.정산서"/>
      <sheetName val="BOX전기내역"/>
      <sheetName val="간접비"/>
      <sheetName val="하수급견적대비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약품공급2"/>
      <sheetName val="품셈기준"/>
      <sheetName val="SUB일위대가"/>
      <sheetName val="결과"/>
      <sheetName val="말고개터널조명전압강¬"/>
      <sheetName val="통신원가"/>
      <sheetName val="2.노무비명세서(난간대)"/>
      <sheetName val="2.사진대지"/>
      <sheetName val=""/>
      <sheetName val="품셈TABLE"/>
      <sheetName val="3.사진대지"/>
      <sheetName val="설계기준 및 하중계산"/>
      <sheetName val="입력값"/>
      <sheetName val="단면가정"/>
      <sheetName val="자재단가표"/>
      <sheetName val="PO-BOQ"/>
      <sheetName val="일반수량총괄"/>
      <sheetName val="방송(체육관)"/>
      <sheetName val="기본자료"/>
      <sheetName val="일위대가(계측기설치)"/>
      <sheetName val="guard(mac)"/>
      <sheetName val="품셈표"/>
      <sheetName val="현장관리비내역서"/>
      <sheetName val="포장복구집계"/>
      <sheetName val="토목내역"/>
      <sheetName val="D-3503"/>
      <sheetName val="일위대가표 (2)"/>
      <sheetName val="단가대비표"/>
      <sheetName val="REACTION(USD지진시)"/>
      <sheetName val="안정검토"/>
      <sheetName val="REACTION(USE평시)"/>
      <sheetName val="Testing"/>
      <sheetName val="계화배수"/>
      <sheetName val="부재력정리"/>
      <sheetName val="일용노임단가"/>
      <sheetName val="Sheet17"/>
      <sheetName val="변화치수"/>
      <sheetName val="일위(PN)"/>
      <sheetName val="당사"/>
      <sheetName val="Macro"/>
      <sheetName val="BEND LOSS"/>
      <sheetName val="COL"/>
      <sheetName val="순공사비"/>
      <sheetName val="기계설비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산출"/>
      <sheetName val="여흥"/>
      <sheetName val="과천MAIN"/>
      <sheetName val="총계"/>
      <sheetName val="수안보-MBR1"/>
      <sheetName val="입력DATA"/>
      <sheetName val="8. 안정검토"/>
      <sheetName val="현장지지물물량"/>
      <sheetName val="9GNG운반"/>
      <sheetName val="영업소실적"/>
      <sheetName val="공사진행"/>
      <sheetName val="견적서(대외) (2)"/>
      <sheetName val="__MAIN"/>
      <sheetName val="6PILE  (돌출)"/>
      <sheetName val="°©Áö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°úÃµMAIN"/>
      <sheetName val="ÁÖÇü"/>
      <sheetName val="ÅÍ³ÎÁ¶µµ"/>
      <sheetName val="1.¼³°è±âÁØ"/>
      <sheetName val="3Â÷¼³°è"/>
      <sheetName val="³ëÀÓ"/>
      <sheetName val="ÇöÈ²CODE"/>
      <sheetName val="¼ÕÀÍÇöÈ²"/>
      <sheetName val="±âµÕ(¿øÇü)"/>
      <sheetName val="¿Ëº®"/>
      <sheetName val="´Ü°¡ºñ±³Ç¥"/>
      <sheetName val="ABUT¼ö·®-A1"/>
      <sheetName val="¹ëºê¼³Ä¡"/>
      <sheetName val="3.¹Ù´ÚÆÇ¼³°è"/>
      <sheetName val="Á¶°Ç"/>
      <sheetName val="¿©Èï"/>
      <sheetName val="tÇü"/>
      <sheetName val="Ç¥Áö"/>
      <sheetName val="1.¼öº¯Àü¼³ºñ°ø»ç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현금"/>
      <sheetName val="현장"/>
      <sheetName val="시공계획"/>
      <sheetName val="원형1호맨홀토공수량"/>
      <sheetName val="TYPE-A"/>
      <sheetName val="MCC제원"/>
      <sheetName val="철근량 검토"/>
      <sheetName val="설비"/>
      <sheetName val="8.PILE  (돌출)"/>
      <sheetName val="工완성공사율"/>
      <sheetName val="MACRO(전선관)"/>
      <sheetName val="TC표지"/>
      <sheetName val="효성CB 1P기초"/>
      <sheetName val="계수시트"/>
      <sheetName val="96보완계획7.12"/>
      <sheetName val="노무비단가"/>
      <sheetName val="1차설계변경내역"/>
      <sheetName val="율촌법률사무소2내역"/>
      <sheetName val="지주목시비량산출서"/>
      <sheetName val="001"/>
      <sheetName val="지급자재"/>
      <sheetName val="99총공사내역서"/>
      <sheetName val="내력서"/>
      <sheetName val="BID-도로"/>
      <sheetName val="실행내역서"/>
      <sheetName val="3.공통공사대비"/>
      <sheetName val="고등학교"/>
      <sheetName val="90.03실행 "/>
      <sheetName val="금리계산"/>
      <sheetName val="Macro2"/>
      <sheetName val="가설건물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ßÀû¼­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총괄내역서"/>
      <sheetName val="98NS-N"/>
      <sheetName val="공사비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의왕내역"/>
      <sheetName val="변경비교-을"/>
      <sheetName val="인건비 "/>
      <sheetName val="Mc1"/>
      <sheetName val="2000,9월 일위"/>
      <sheetName val="물량표"/>
      <sheetName val="현장관리비 "/>
      <sheetName val="금액결정"/>
      <sheetName val="설계가"/>
      <sheetName val="할증 "/>
      <sheetName val="총집계표"/>
      <sheetName val="plan&amp;section of foundation"/>
      <sheetName val="9811"/>
      <sheetName val="투찰내역"/>
      <sheetName val="COVER-P"/>
      <sheetName val="기본단가"/>
      <sheetName val="적용공정"/>
      <sheetName val="L_RPTB02_01"/>
      <sheetName val="중기일위대가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노무비 근거"/>
      <sheetName val="EQ-R1"/>
      <sheetName val="전선"/>
      <sheetName val="CABLE"/>
      <sheetName val="토량산출서"/>
      <sheetName val="설계명세서"/>
      <sheetName val="OPGW기별"/>
      <sheetName val="CA지입"/>
      <sheetName val="U-TYPE(1)"/>
      <sheetName val="공종별내역서"/>
      <sheetName val="L_RPTA05_목록"/>
      <sheetName val="지진시"/>
      <sheetName val="설비내역서"/>
      <sheetName val="건축내역서"/>
      <sheetName val="전기내역서"/>
      <sheetName val="설직재-1"/>
      <sheetName val="노원열병합  건축공사기성내역서"/>
      <sheetName val="본부소개"/>
      <sheetName val="주사무실종합"/>
      <sheetName val="기초자료"/>
      <sheetName val="여과지동"/>
      <sheetName val="BOQ"/>
      <sheetName val="역T형교대(말뚝기초)"/>
      <sheetName val="한강운반비"/>
      <sheetName val="자재"/>
      <sheetName val="공통(20-91)"/>
      <sheetName val="C3"/>
      <sheetName val="계산식"/>
      <sheetName val="가도공"/>
      <sheetName val="DATE"/>
      <sheetName val="철거집계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가시설흙막이"/>
      <sheetName val="자동 철거"/>
      <sheetName val="자동 설치"/>
      <sheetName val="토목 철주"/>
      <sheetName val="적상기초자료"/>
      <sheetName val="수문일1"/>
      <sheetName val="장외반출및폐기물 "/>
      <sheetName val="포장단면별단위수량"/>
      <sheetName val="NYS"/>
      <sheetName val="플랜트 설치"/>
      <sheetName val="총수량집계표"/>
      <sheetName val="고분전시관"/>
      <sheetName val="기계경비일람"/>
      <sheetName val="연령현황"/>
      <sheetName val="MIJIBI"/>
      <sheetName val="건축직"/>
      <sheetName val="물량산출근거"/>
      <sheetName val="CONCRETE"/>
      <sheetName val="설산1.나"/>
      <sheetName val="본사S"/>
      <sheetName val="전압강하계산"/>
      <sheetName val="노임이"/>
      <sheetName val="A갑지"/>
      <sheetName val="부대시설"/>
      <sheetName val="Apt내역"/>
      <sheetName val="대외공문"/>
      <sheetName val="유첨#2"/>
      <sheetName val="별표"/>
      <sheetName val="기자재비"/>
      <sheetName val="사전공사"/>
      <sheetName val="대림산업"/>
      <sheetName val="WEON"/>
      <sheetName val="경상"/>
      <sheetName val="가설"/>
      <sheetName val="암거날개벽재료집계"/>
      <sheetName val="3련 BOX"/>
      <sheetName val="보할공정"/>
      <sheetName val="노무비산출"/>
      <sheetName val="BJJIN"/>
      <sheetName val="DWPM"/>
      <sheetName val="공비대비"/>
      <sheetName val="빌딩 안내"/>
      <sheetName val="데리네이타현황"/>
      <sheetName val="EQUIPMENT -2"/>
      <sheetName val="MBR9"/>
      <sheetName val="À»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BabyÀÏÀ§´ë°¡"/>
      <sheetName val="Á÷³ë"/>
      <sheetName val="NìüëÒ-òÅ"/>
      <sheetName val="°£¼±°è»ê"/>
      <sheetName val="³²¾ç½ÃÀÛµ¿ÀÚ105³ë65±â1.3È­1.2"/>
      <sheetName val="°ßÀûÁ¶°Ç"/>
      <sheetName val="°ßÀûÁ¶°Ç(À»Áö)"/>
      <sheetName val="´ë±¸½ÇÇà"/>
      <sheetName val="0.Áý°è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12월31일"/>
      <sheetName val="펌프장수량산출(토)"/>
      <sheetName val="건축공사실행"/>
      <sheetName val="MFAB"/>
      <sheetName val="MFRT"/>
      <sheetName val="MPKG"/>
      <sheetName val="MPRD"/>
      <sheetName val="일위"/>
      <sheetName val="내역서(토목)"/>
      <sheetName val="ELECTRIC"/>
      <sheetName val="SCHEDULE"/>
      <sheetName val="TABLE"/>
      <sheetName val="EP0618"/>
      <sheetName val="ºÎÇÏ°è»ê¼­"/>
      <sheetName val="À»Áö"/>
      <sheetName val="Á¶µµ°è»ê¼­ (µµ¼­)"/>
      <sheetName val="½ÇÇà³»¿ª"/>
      <sheetName val="단  가  대  비  표"/>
      <sheetName val="일  위  대  가  목  록"/>
      <sheetName val="품셈"/>
      <sheetName val="1._x0018_변전설비"/>
      <sheetName val="변경내역을"/>
      <sheetName val="BOQ(전체)"/>
      <sheetName val="집수정(600-700)"/>
      <sheetName val="현관"/>
      <sheetName val="개요"/>
      <sheetName val="주방환기"/>
      <sheetName val="SLAB&quot;1&quot;"/>
      <sheetName val="인사자료총집계"/>
      <sheetName val="교각별철근수량집계표"/>
      <sheetName val="토목주소"/>
      <sheetName val="프랜트면허"/>
      <sheetName val="경산"/>
      <sheetName val="세목전체"/>
      <sheetName val="일위대가(건축)"/>
      <sheetName val="견적"/>
      <sheetName val="토공계산서(부체도로)"/>
      <sheetName val="L형옹벽측구"/>
      <sheetName val="갑지(추정)"/>
      <sheetName val="실행"/>
      <sheetName val="백암비스타내역"/>
      <sheetName val="단가조사-1"/>
      <sheetName val="단가조사-2"/>
      <sheetName val="유동표(변경)"/>
      <sheetName val="7.1유효폭"/>
      <sheetName val="골재산출"/>
      <sheetName val="단"/>
      <sheetName val=" 총괄표"/>
      <sheetName val="간접"/>
      <sheetName val="96정변2"/>
      <sheetName val="화재 탐지 설비"/>
      <sheetName val="단위수량"/>
      <sheetName val="맨홀토공수량"/>
      <sheetName val="사원등록"/>
      <sheetName val="호봉 (2)"/>
      <sheetName val="산#2-1 (2)"/>
      <sheetName val="차수공개요"/>
      <sheetName val="주관사업"/>
      <sheetName val="발주설계서(당초)"/>
      <sheetName val="unit"/>
      <sheetName val="단가 "/>
      <sheetName val="const."/>
      <sheetName val="동해title"/>
      <sheetName val="3.내역서"/>
      <sheetName val="전기2005"/>
      <sheetName val="통신2005"/>
      <sheetName val="관접합및부설"/>
      <sheetName val="실행예산서"/>
      <sheetName val="토공산출(주차장)"/>
      <sheetName val="토목공사"/>
      <sheetName val="급명"/>
      <sheetName val="기본단가표"/>
      <sheetName val="1,2공구원가계산서"/>
      <sheetName val="2공구산출내역"/>
      <sheetName val="1공구산출내역서"/>
      <sheetName val="암거단위"/>
      <sheetName val="오동"/>
      <sheetName val="대조"/>
      <sheetName val="나한"/>
      <sheetName val="INPUT(덕도방향-시점)"/>
      <sheetName val="우수"/>
      <sheetName val="Data&amp;Result"/>
      <sheetName val="실행갑지"/>
      <sheetName val="제품별"/>
      <sheetName val="LP-S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기자재대비표"/>
      <sheetName val="정화조방수미장"/>
      <sheetName val="15"/>
      <sheetName val="건축내역서 (경제상무실)"/>
      <sheetName val="설계예시"/>
      <sheetName val="DATA 입력란"/>
      <sheetName val="1. 설계조건 2.단면가정 3. 하중계산"/>
      <sheetName val="소방사항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TRE TABLE"/>
      <sheetName val="제수"/>
      <sheetName val="공기"/>
      <sheetName val="몰탈재료산출"/>
      <sheetName val="단위목록"/>
      <sheetName val="기계경비목록"/>
      <sheetName val="관급"/>
      <sheetName val="견적의뢰서"/>
      <sheetName val="FAX"/>
      <sheetName val="전기혼잡제경비(45)"/>
      <sheetName val="재료집계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일위대가목록(1)"/>
      <sheetName val="단가대비표(1)"/>
      <sheetName val="수질정화시설"/>
      <sheetName val="LEGEND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대구-교대(A1-A2)"/>
      <sheetName val="금액"/>
      <sheetName val="대창(함평)-창열"/>
      <sheetName val="대창(장성)"/>
      <sheetName val="정화조동내역"/>
      <sheetName val="관리사무소"/>
      <sheetName val="방음벽 기초 일반수량"/>
      <sheetName val="I.설계조건"/>
      <sheetName val="단면치수"/>
      <sheetName val="NEYOK"/>
      <sheetName val="건축"/>
      <sheetName val="단가산출서 (2)"/>
      <sheetName val="재정비직인"/>
      <sheetName val="재정비내역"/>
      <sheetName val="지적고시내역"/>
      <sheetName val="단가목록"/>
      <sheetName val="현장설명서"/>
      <sheetName val="견적조건서"/>
      <sheetName val="시공일반사항"/>
      <sheetName val="현장설명서갑지"/>
      <sheetName val="하도급선정의뢰서(습식공사)"/>
      <sheetName val="검사조서"/>
      <sheetName val="집계(총괄)"/>
      <sheetName val="구성비"/>
      <sheetName val="실적보고"/>
      <sheetName val="표준안전집계"/>
      <sheetName val="표준안전내역"/>
      <sheetName val="노임(1차)"/>
      <sheetName val="36신설수량"/>
      <sheetName val="cost"/>
      <sheetName val="평교-내역"/>
      <sheetName val="부하LOAD"/>
      <sheetName val="CIVIL"/>
      <sheetName val="공통가설"/>
      <sheetName val="화해(함평)"/>
      <sheetName val="화해(장성)"/>
      <sheetName val="교통대책내역"/>
      <sheetName val="산출내역서"/>
      <sheetName val="1-1"/>
      <sheetName val="가시설단위수량"/>
      <sheetName val="SORCE1"/>
      <sheetName val="공사별 가중치 산출근거(토목)"/>
      <sheetName val="가중치근거(조경)"/>
      <sheetName val="목동1절주.bh01"/>
      <sheetName val="자  재"/>
      <sheetName val="광혁기성"/>
      <sheetName val="백호우계수"/>
      <sheetName val="IMPEADENCE MAP 취수장"/>
      <sheetName val="공사비집계"/>
      <sheetName val="본선 토공 분배표"/>
      <sheetName val="1.토공"/>
      <sheetName val="제출내역 (2)"/>
      <sheetName val="6공구(당초)"/>
      <sheetName val="산근1"/>
      <sheetName val="70%"/>
      <sheetName val="투찰"/>
      <sheetName val="관리,공감"/>
      <sheetName val="입찰"/>
      <sheetName val="현경"/>
      <sheetName val="전화번호DATA (2001)"/>
      <sheetName val="장비"/>
      <sheetName val="노무"/>
      <sheetName val="자압"/>
      <sheetName val="106C0300"/>
      <sheetName val="사각맨홀"/>
      <sheetName val="명세서"/>
      <sheetName val="시멘트"/>
      <sheetName val="도로경계블럭단위수량"/>
      <sheetName val="도로경계블럭단위토공"/>
      <sheetName val="L형측구단위수량"/>
      <sheetName val="L형측구연장조서"/>
      <sheetName val="48일위"/>
      <sheetName val="48수량"/>
      <sheetName val="22수량"/>
      <sheetName val="49일위"/>
      <sheetName val="22일위"/>
      <sheetName val="49수량"/>
      <sheetName val="노임,재료비"/>
      <sheetName val="P-산#1-1(WOWA1)"/>
      <sheetName val="BSD (2)"/>
      <sheetName val="저"/>
      <sheetName val="견적990322"/>
      <sheetName val="공내역"/>
      <sheetName val="접속도로1"/>
      <sheetName val="실행(표지,갑,을)"/>
      <sheetName val="신표지1"/>
      <sheetName val="개보수공사BM"/>
      <sheetName val="메서,변+증"/>
      <sheetName val="진주방향"/>
      <sheetName val="마산방향"/>
      <sheetName val="건축개요"/>
      <sheetName val="일위대가(출입)"/>
      <sheetName val="하중산정"/>
      <sheetName val="공사별 가중치 산출근거(건축)"/>
      <sheetName val="저리조양"/>
      <sheetName val="접속슬라브"/>
      <sheetName val="KMT물량"/>
      <sheetName val="기본DATA"/>
      <sheetName val="인수공총괄"/>
      <sheetName val="AS복구"/>
      <sheetName val="중기터파기"/>
      <sheetName val="변수값"/>
      <sheetName val="중기상차"/>
      <sheetName val="2000_11월설계내역"/>
      <sheetName val="basic"/>
      <sheetName val="주차구획선수량"/>
      <sheetName val="전선_및_전선관"/>
      <sheetName val="1_수변전설비공사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복구량산정_및_전용회선_사용"/>
      <sheetName val="4월_실적추정(건축+토목)"/>
      <sheetName val="4월_실적추정(건축)"/>
      <sheetName val="준검_내역서"/>
      <sheetName val="1_수인터널"/>
      <sheetName val="수목데이타_"/>
      <sheetName val="변압기_및_발전기_용량"/>
      <sheetName val="단가_및_재료비"/>
      <sheetName val="-_INFORMATION_-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3BL공동구_수량"/>
      <sheetName val="표지_(2)"/>
      <sheetName val="9-1차이내역."/>
      <sheetName val="1호인버트수량"/>
      <sheetName val="석축설면"/>
      <sheetName val="법면단"/>
      <sheetName val="산근"/>
      <sheetName val="버스운행안내"/>
      <sheetName val="예방접종계획"/>
      <sheetName val="근태계획서"/>
      <sheetName val="Sheet22"/>
      <sheetName val="공제구간조서"/>
      <sheetName val="COPING"/>
      <sheetName val="준공평가"/>
      <sheetName val="실행간접비용"/>
      <sheetName val="출력X"/>
      <sheetName val="AS포장복구_"/>
      <sheetName val="경산(을)"/>
      <sheetName val="1안"/>
      <sheetName val="신공항A-9(원가수정)"/>
      <sheetName val="토사(PE)"/>
      <sheetName val="조명일위"/>
      <sheetName val="HRSG SMALL07220"/>
      <sheetName val="과세표준율-2"/>
      <sheetName val="면적분양가"/>
      <sheetName val="분양면적(1123)"/>
      <sheetName val="출력소스"/>
      <sheetName val="통합내역"/>
      <sheetName val="기기리스트"/>
      <sheetName val="1단계"/>
      <sheetName val="연동내역서"/>
      <sheetName val="담장산출"/>
      <sheetName val="내역전기"/>
      <sheetName val="동원인원산출"/>
      <sheetName val="기초자료입력"/>
      <sheetName val="토공(우물통,기타) "/>
      <sheetName val="대,유,램"/>
      <sheetName val="중간부"/>
      <sheetName val="IP좌표"/>
      <sheetName val="지장물C"/>
      <sheetName val="General Data"/>
      <sheetName val="단위세대"/>
      <sheetName val="c_balju"/>
      <sheetName val="공사비 내역 (가)"/>
      <sheetName val="sum1 (2)"/>
      <sheetName val="1"/>
      <sheetName val="샤워실위생"/>
      <sheetName val="현장경비"/>
      <sheetName val="CAL"/>
      <sheetName val="FRT_O"/>
      <sheetName val="FAB_I"/>
      <sheetName val="원형맨홀수량"/>
      <sheetName val="견적서세부내용"/>
      <sheetName val="견적내용입력"/>
      <sheetName val="집1"/>
      <sheetName val="날개벽"/>
      <sheetName val="월선수금"/>
      <sheetName val="말고개터널조명전압강⣓"/>
      <sheetName val="덕전리"/>
      <sheetName val="1 자원총괄"/>
      <sheetName val="98수문일위"/>
      <sheetName val="총 원가계산"/>
      <sheetName val="배수통관(좌)"/>
      <sheetName val="wall"/>
      <sheetName val="현대물량"/>
      <sheetName val="COVER"/>
      <sheetName val="현장예산"/>
      <sheetName val="Macro3"/>
      <sheetName val="3.자재비(총괄)"/>
      <sheetName val="말고개터널조명전압강㤀"/>
      <sheetName val="진접"/>
      <sheetName val="말고개터널조명전압강砀"/>
      <sheetName val="Front"/>
      <sheetName val="SE-611"/>
      <sheetName val="woo(mac)"/>
      <sheetName val="철거 일위대가(1-19)"/>
      <sheetName val="철거 일위대가(20-22)"/>
      <sheetName val="설치 일위대가(23-45호)"/>
      <sheetName val="설치 일위대가(46~78호)"/>
      <sheetName val="개소별수량산출"/>
      <sheetName val="단가대비"/>
      <sheetName val="분전함신설"/>
      <sheetName val="접지1종"/>
      <sheetName val="대림경상68억"/>
      <sheetName val="월말"/>
      <sheetName val="계산근거"/>
      <sheetName val="SLAB"/>
      <sheetName val="관람석제출"/>
      <sheetName val="제원.설계조건"/>
      <sheetName val="type-F"/>
      <sheetName val="단가표 "/>
      <sheetName val="mcc일위대가"/>
      <sheetName val="Site Expenses"/>
      <sheetName val="골조시행"/>
      <sheetName val="예산서"/>
      <sheetName val="토공(완충)"/>
      <sheetName val="단가산출집계"/>
      <sheetName val="가공비"/>
      <sheetName val="일위대가 집계표"/>
      <sheetName val="내부부하"/>
      <sheetName val="방송노임"/>
      <sheetName val="부표총괄"/>
      <sheetName val="P.M 별"/>
      <sheetName val="공통부대비"/>
      <sheetName val="Customer Databas"/>
      <sheetName val="일집"/>
      <sheetName val="일반맨홀수량집계"/>
      <sheetName val="TEL"/>
      <sheetName val="소업1교"/>
      <sheetName val="기초공"/>
      <sheetName val="내역서(총)"/>
      <sheetName val="건축원가계산서"/>
      <sheetName val="가설공사"/>
      <sheetName val="입찰견적보고서"/>
      <sheetName val="원본"/>
      <sheetName val="96수출"/>
      <sheetName val="투자효율분석"/>
      <sheetName val="견"/>
      <sheetName val="협조전"/>
      <sheetName val="Top PO"/>
      <sheetName val="design load"/>
      <sheetName val="working load at the btm ft."/>
      <sheetName val="stability check"/>
      <sheetName val="design criteria"/>
      <sheetName val="차도조도계산"/>
      <sheetName val="견적내역"/>
      <sheetName val="보도경계블럭"/>
      <sheetName val="리터팬내장형"/>
      <sheetName val="내역총괄표"/>
      <sheetName val="날개벽(시점좌측)"/>
      <sheetName val="3_바닥판설계"/>
      <sheetName val="Piping Design Data"/>
      <sheetName val="H PILE수량"/>
      <sheetName val="H-PILE수량집계"/>
      <sheetName val="종배수관"/>
      <sheetName val="산출(전주P7)"/>
      <sheetName val="통합"/>
      <sheetName val="BOX"/>
      <sheetName val="STBOX"/>
      <sheetName val="우각부보강"/>
      <sheetName val="기준액"/>
      <sheetName val="연습장소"/>
      <sheetName val="상세내역,전력산출서"/>
      <sheetName val="유기공정"/>
      <sheetName val="Ampecity Data"/>
      <sheetName val="하중계산"/>
      <sheetName val="공사기본자료"/>
      <sheetName val="IBASE"/>
      <sheetName val="Cost bd-&quot;A&quot;"/>
      <sheetName val="부산4"/>
      <sheetName val="CALCULATION"/>
      <sheetName val="기술자료 (연수)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피벗테이블데이터분석"/>
      <sheetName val="적용단위길이"/>
      <sheetName val="교대"/>
      <sheetName val="TYPE-1"/>
      <sheetName val="내역서(전체)"/>
      <sheetName val="가설공사내역"/>
      <sheetName val="401"/>
      <sheetName val="단가대조"/>
      <sheetName val=" 견적서"/>
      <sheetName val="노임변동률"/>
      <sheetName val="COMPRESSOR"/>
      <sheetName val="시중노임단가"/>
      <sheetName val="합천내역"/>
      <sheetName val="2000년 공정표"/>
      <sheetName val="유첨_x0005__x0000_"/>
      <sheetName val="유첨헾】"/>
      <sheetName val="건설장비기초단가"/>
      <sheetName val="1공구(을)"/>
      <sheetName val="대공종"/>
      <sheetName val="내역총괄"/>
      <sheetName val="내역총괄2"/>
      <sheetName val="내역총괄3"/>
      <sheetName val="위성"/>
      <sheetName val="탑(을지)"/>
      <sheetName val="부서현황"/>
      <sheetName val="감액총괄표"/>
      <sheetName val="세부견적서(DAS Call Back)"/>
      <sheetName val="변경총괄지(1)"/>
      <sheetName val="선로정수계산"/>
      <sheetName val="실내건축일위대가"/>
      <sheetName val="5.단가대비표"/>
      <sheetName val="간접경상비"/>
      <sheetName val="성서방향-교대(A2)"/>
      <sheetName val="기간등록"/>
      <sheetName val="특수기호강도거푸집"/>
      <sheetName val="종배수관면벽신"/>
      <sheetName val="종배수관(신)"/>
      <sheetName val="대로근거"/>
      <sheetName val="유림골조"/>
      <sheetName val="상행-교대(A1)"/>
      <sheetName val="매매"/>
      <sheetName val="전신"/>
      <sheetName val="신공"/>
      <sheetName val="실행예산"/>
      <sheetName val="소포내역 (2)"/>
      <sheetName val="단가(반정1교-원주)"/>
      <sheetName val="배"/>
      <sheetName val="DATA(BAC)"/>
      <sheetName val="집수A"/>
      <sheetName val="예산M6-B"/>
      <sheetName val="제진기"/>
      <sheetName val="01"/>
      <sheetName val="기흥하도용"/>
      <sheetName val="내역서01"/>
      <sheetName val="Man Power &amp; Comp"/>
      <sheetName val="차종별"/>
      <sheetName val="Piping(Methanol)"/>
      <sheetName val="단면설계"/>
      <sheetName val="수량이동"/>
      <sheetName val="인상효1"/>
      <sheetName val="가격조사서"/>
      <sheetName val="총괄서"/>
      <sheetName val="Option"/>
      <sheetName val="선정요령"/>
      <sheetName val="내역1"/>
      <sheetName val="설계기준"/>
      <sheetName val="역집계1"/>
      <sheetName val="숭실1"/>
      <sheetName val="969910( R)"/>
      <sheetName val="LG제품"/>
      <sheetName val="별표 "/>
      <sheetName val="용소리교"/>
      <sheetName val="Rates"/>
      <sheetName val="건축내역(진해석동)"/>
      <sheetName val="평가데이터"/>
      <sheetName val="Tool"/>
      <sheetName val="그림"/>
      <sheetName val="BEQ내역"/>
      <sheetName val="도근좌표"/>
      <sheetName val="납부서"/>
      <sheetName val="진우+대광"/>
      <sheetName val="PROJECT BRIEF"/>
      <sheetName val="직원동원SCH"/>
      <sheetName val="계획금액"/>
      <sheetName val="내역(토목)"/>
      <sheetName val="DB"/>
      <sheetName val="5.공종별예산내역서"/>
      <sheetName val="중기사용료"/>
      <sheetName val="97 사업추정(WEKI)"/>
      <sheetName val="공종"/>
      <sheetName val="전력구구조물산근"/>
      <sheetName val="입고장부 (4)"/>
      <sheetName val="통신물량"/>
      <sheetName val="교각별수량"/>
      <sheetName val="원가산출서"/>
      <sheetName val="Dae_Jiju"/>
      <sheetName val="Sikje_ingun"/>
      <sheetName val="TREE_D"/>
      <sheetName val="구리토평1전기"/>
      <sheetName val="화설내"/>
      <sheetName val="기초일위"/>
      <sheetName val="시설일위"/>
      <sheetName val="DATA 입력부"/>
      <sheetName val="승용"/>
      <sheetName val="2.펌프장(사급자재)"/>
      <sheetName val="입적표"/>
      <sheetName val="품셈집계표"/>
      <sheetName val="자재조사표(참고용)"/>
      <sheetName val="일반부표집계표"/>
      <sheetName val="FOOTING단면력"/>
      <sheetName val="제품"/>
      <sheetName val="중동상가"/>
      <sheetName val="세동별비상"/>
      <sheetName val="기계경비및산출근거서"/>
      <sheetName val="구동"/>
      <sheetName val="PIPE"/>
      <sheetName val="VALVE"/>
      <sheetName val="2002하반기노임기준"/>
      <sheetName val="본부장"/>
      <sheetName val="4)유동표"/>
      <sheetName val="MixBed"/>
      <sheetName val="CondPol"/>
      <sheetName val="기존단가 (2)"/>
      <sheetName val="9."/>
      <sheetName val="표층포설및다짐"/>
      <sheetName val="공조기"/>
      <sheetName val="MANUFACTORY"/>
      <sheetName val="강북라우터"/>
      <sheetName val="효동"/>
      <sheetName val="01AC"/>
      <sheetName val="원내역서3"/>
      <sheetName val="기본설계도급항목"/>
      <sheetName val="CB"/>
      <sheetName val="CS2"/>
      <sheetName val="년도별노임표"/>
      <sheetName val="중기목록표"/>
      <sheetName val="1차 내역서"/>
      <sheetName val="5."/>
      <sheetName val="11"/>
      <sheetName val="12."/>
      <sheetName val="14."/>
      <sheetName val="13"/>
      <sheetName val="7."/>
      <sheetName val="8."/>
      <sheetName val="10."/>
      <sheetName val="토적표"/>
      <sheetName val="대비내역"/>
      <sheetName val="단면"/>
      <sheetName val="남양구조시험동"/>
      <sheetName val="경율산정"/>
      <sheetName val="3도로"/>
      <sheetName val="과세내역(세부)"/>
      <sheetName val="101동"/>
      <sheetName val="견적서1"/>
      <sheetName val="자재테이블"/>
      <sheetName val="내역서적용수량"/>
      <sheetName val="일위대가서식"/>
      <sheetName val="일위대가양식"/>
      <sheetName val="WING3"/>
      <sheetName val="예산조서(무선)"/>
      <sheetName val="예산내역서"/>
      <sheetName val="위치조서"/>
      <sheetName val="영창26"/>
      <sheetName val="조명율데이타"/>
      <sheetName val="단가비교표_공통1"/>
      <sheetName val="약전닥트"/>
      <sheetName val="건축부하"/>
      <sheetName val="세부내역서"/>
      <sheetName val="가공2원도"/>
      <sheetName val="전기단가조사서"/>
      <sheetName val="APT"/>
      <sheetName val="기본일위"/>
      <sheetName val="경비"/>
      <sheetName val="PI蒨9"/>
      <sheetName val="바닥판"/>
      <sheetName val="s"/>
      <sheetName val="현장관리비"/>
      <sheetName val="일(4)"/>
      <sheetName val="공사내역서(을)실행"/>
      <sheetName val="EQT-ESTN"/>
      <sheetName val="자재표"/>
      <sheetName val="공종목록표"/>
      <sheetName val="4차원가계산서"/>
      <sheetName val="두앙"/>
      <sheetName val="토공정보"/>
      <sheetName val="2"/>
      <sheetName val="다이꾸"/>
      <sheetName val="지하1층"/>
      <sheetName val="평3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0_집계"/>
      <sheetName val="조도계산서_(도서)"/>
      <sheetName val="1_설계조건"/>
      <sheetName val="3-1_CB"/>
      <sheetName val="단__가__대__비__표"/>
      <sheetName val="일__위__대__가__목__록"/>
      <sheetName val="90_03실행_"/>
      <sheetName val="3_공통공사대비"/>
      <sheetName val="깨기수량"/>
      <sheetName val="전기설계변경"/>
      <sheetName val="2002상반기노임기준"/>
      <sheetName val="설계개요"/>
      <sheetName val="공조기(삭제)"/>
      <sheetName val="단면별연장"/>
      <sheetName val="PARAMETER"/>
      <sheetName val="세부내역(직접인건비)"/>
      <sheetName val="EKOG10건축"/>
      <sheetName val="내역서(삼호)"/>
      <sheetName val="청구내역(9807)"/>
      <sheetName val="우수공"/>
      <sheetName val="MEXICO-C"/>
      <sheetName val="본선토량운반계산서(1)0"/>
      <sheetName val="일위1"/>
      <sheetName val="소운반"/>
      <sheetName val="공종구간"/>
      <sheetName val="산출0"/>
      <sheetName val="Vari by Vendor"/>
      <sheetName val="총인원"/>
      <sheetName val="직급인원"/>
      <sheetName val="세부내역서(전기)"/>
      <sheetName val="실행(1)"/>
      <sheetName val="자재집계"/>
      <sheetName val="연결관암거"/>
      <sheetName val="쌍송교"/>
      <sheetName val="7.ºñÀý¿¬¼±Á¶Á¤"/>
      <sheetName val="8.°¡µ¿ºê·¡Å°Æ®ÀÌ¼³"/>
      <sheetName val="9.HÇü°­ÁÖ½Å¼³(9m)"/>
      <sheetName val="10.°­°üÁÖ½Å¼³(9m)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±âÃÊ´Ü°¡"/>
      <sheetName val="문학간접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설명"/>
      <sheetName val="계산DATA"/>
      <sheetName val="전류"/>
      <sheetName val="데이터북"/>
      <sheetName val="조명참고자료"/>
      <sheetName val="Cable schedule"/>
      <sheetName val="V-data"/>
      <sheetName val="L-data"/>
      <sheetName val="P-data"/>
      <sheetName val="배수관토공"/>
      <sheetName val="송우내역서"/>
      <sheetName val="웅진교-S2"/>
      <sheetName val="의정부문예회관변경내역"/>
      <sheetName val="POL6차-PIPING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Pricelist TAC AB"/>
      <sheetName val="물가정보자료"/>
      <sheetName val="적용토목"/>
      <sheetName val="예산M11A"/>
      <sheetName val="업체별기성내역"/>
      <sheetName val="공용시설내역"/>
      <sheetName val="실행내역서 "/>
      <sheetName val="萀⅜"/>
      <sheetName val="토공A"/>
      <sheetName val="장비당단가 (1)"/>
      <sheetName val="품종별-이름"/>
      <sheetName val=" 갑  지 "/>
      <sheetName val="O＆P"/>
      <sheetName val="결재판(삭제하지말아주세요)"/>
      <sheetName val="케이블"/>
      <sheetName val="본사인상전"/>
      <sheetName val="도급양식"/>
      <sheetName val="단가산출-기,교"/>
      <sheetName val="유첨䈀ᅪ"/>
      <sheetName val="일위산출"/>
      <sheetName val="토공,기초"/>
      <sheetName val="변경후-SHEET"/>
      <sheetName val="자재 단가표"/>
      <sheetName val="FAB별"/>
      <sheetName val="주간계획"/>
      <sheetName val="PIPING"/>
      <sheetName val="선택"/>
      <sheetName val="총괄원가 "/>
      <sheetName val="Languages"/>
      <sheetName val="가CP"/>
      <sheetName val="송전재료비"/>
      <sheetName val="eq_data"/>
      <sheetName val="Y_WORK"/>
      <sheetName val="전력"/>
      <sheetName val="토공집계표"/>
      <sheetName val="1.우편집중내역서"/>
      <sheetName val="이름정의"/>
      <sheetName val="초기화면1"/>
      <sheetName val="인원"/>
      <sheetName val="TG9504"/>
      <sheetName val="1995년 섹터별 매출"/>
      <sheetName val="ROOF(ALKALI)"/>
      <sheetName val="역T형옹벽(3.0)"/>
      <sheetName val="master(total)"/>
      <sheetName val="실행(ALT1)"/>
      <sheetName val="캔개발배경"/>
      <sheetName val="시장"/>
      <sheetName val="일정표"/>
      <sheetName val="도급단가-아파트"/>
      <sheetName val=" 냉각수펌프"/>
      <sheetName val="공조기휀"/>
      <sheetName val="AHU집계"/>
      <sheetName val="지수"/>
      <sheetName val="사급자재총괄"/>
      <sheetName val="내역."/>
      <sheetName val="부대"/>
      <sheetName val="SRC-B3U2"/>
      <sheetName val="배수문수량산출(3)"/>
      <sheetName val="조도계산(가로등NEW)"/>
      <sheetName val="갑(전기)"/>
      <sheetName val="금액집계"/>
      <sheetName val="GAEYO"/>
      <sheetName val="기본사항"/>
      <sheetName val="예산M12A"/>
      <sheetName val="VENDOR LIST"/>
      <sheetName val="대전-교대(A1-A2)"/>
      <sheetName val="건축토목내역"/>
      <sheetName val="만수배관단가"/>
      <sheetName val="FRP배관단가(만수)"/>
      <sheetName val="마장"/>
      <sheetName val="투찰가"/>
      <sheetName val="경로당내역건축"/>
      <sheetName val="계림(함평)"/>
      <sheetName val="계림(장성)"/>
      <sheetName val="노임단가(08.01)"/>
      <sheetName val="몰탈단가"/>
      <sheetName val="물량집계"/>
      <sheetName val="단위량당중기"/>
      <sheetName val="물가"/>
      <sheetName val="조명투자및환수계획"/>
      <sheetName val="제조중간결과"/>
      <sheetName val="단가견적조사표"/>
      <sheetName val="일위목차"/>
      <sheetName val="소일위대가코드표"/>
      <sheetName val="Recovered_Sheet1"/>
      <sheetName val="원가상세내역"/>
      <sheetName val="2004경영(비목별)"/>
      <sheetName val="2004경영"/>
      <sheetName val="간지"/>
      <sheetName val="SULKEA"/>
      <sheetName val="아파트건축"/>
      <sheetName val="aa"/>
      <sheetName val="E총"/>
      <sheetName val="물墸᎟鰀"/>
      <sheetName val="화재 탐지_x0005__x0000_"/>
      <sheetName val="샘플표지"/>
      <sheetName val="가중치"/>
      <sheetName val="DATA-UPS"/>
      <sheetName val="자재목록표"/>
      <sheetName val="BOX 본체"/>
      <sheetName val="단중聀"/>
      <sheetName val="당정동경상이수"/>
      <sheetName val="당정동공통이수"/>
      <sheetName val=" 토목 처리장도급내역서 "/>
      <sheetName val="차수"/>
      <sheetName val="구분자"/>
      <sheetName val="구성1"/>
      <sheetName val="구성2"/>
      <sheetName val="구성3"/>
      <sheetName val="구성4"/>
      <sheetName val="그림2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사다리"/>
      <sheetName val="산출목록표"/>
      <sheetName val="수원공"/>
      <sheetName val="3본사"/>
      <sheetName val="(2)"/>
      <sheetName val="성내동"/>
      <sheetName val="기초코徸"/>
      <sheetName val="성남여성복지내역"/>
      <sheetName val="(A)내역서"/>
      <sheetName val="보호"/>
      <sheetName val="하도급변경대비표"/>
      <sheetName val="2000용수잠관-수량집계"/>
      <sheetName val="공사내역"/>
      <sheetName val="Oper Amount"/>
      <sheetName val="골재丵〒"/>
      <sheetName val="내역총渀腷"/>
      <sheetName val="도급"/>
      <sheetName val="토공2"/>
      <sheetName val="한화 둔산 내역서"/>
      <sheetName val="잔수량(작성)"/>
      <sheetName val="안양1공구_건축"/>
      <sheetName val="적격점수&lt;300억미만&gt;"/>
      <sheetName val="일위대가내역"/>
      <sheetName val="기본"/>
      <sheetName val="단양 00 아파트-세부내역"/>
      <sheetName val="갈현동"/>
      <sheetName val="자탐수량산출서"/>
      <sheetName val="설계내역(2001)"/>
      <sheetName val="NAI"/>
      <sheetName val="C1ㅇ"/>
      <sheetName val="base"/>
      <sheetName val="CAT_5"/>
      <sheetName val="STD"/>
      <sheetName val="J01"/>
      <sheetName val="노원열병합  건축렀こ렀䡟ԯ_x0000_缀"/>
      <sheetName val="노원열병합  건축렀䡟ԯ_x0000_缀_x0000__x0000_"/>
      <sheetName val="ATS단가"/>
      <sheetName val="내역(전체)"/>
      <sheetName val="노원열병합  건축︀ᇕ԰_x0000_缀_x0000__x0000_"/>
      <sheetName val="노원열병합  건축ﻕᇕ԰_x0000_缀_x0000__x0000_"/>
      <sheetName val="횡배수관"/>
      <sheetName val="hvac내역서(제어동)"/>
      <sheetName val="단락전류-A"/>
      <sheetName val="DPRKMHDT"/>
      <sheetName val="출력-내역서"/>
      <sheetName val="날개벽(TYPE1)"/>
      <sheetName val="EUPDAT2"/>
      <sheetName val="주경기-오배수"/>
      <sheetName val="Proposal"/>
      <sheetName val="Tot-sum"/>
      <sheetName val="공정"/>
      <sheetName val="견적율"/>
      <sheetName val="물가대비표"/>
      <sheetName val="10월"/>
      <sheetName val="2.대외공문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연면적"/>
      <sheetName val="991029UTP용 M.D.F"/>
      <sheetName val="현장점검 1"/>
      <sheetName val="상가을 "/>
      <sheetName val="3.사용전검사(1000KW이상)(본동-수정)"/>
      <sheetName val="결재갑지"/>
      <sheetName val="계획예산입력자료"/>
      <sheetName val="tggwan(mac)"/>
      <sheetName val="간선"/>
      <sheetName val="전압"/>
      <sheetName val="조도"/>
      <sheetName val="동력"/>
      <sheetName val="덕소내역"/>
      <sheetName val="집수정"/>
      <sheetName val="전체_1설계"/>
      <sheetName val="자재일람"/>
      <sheetName val="loading"/>
      <sheetName val="Factor"/>
      <sheetName val="w't table"/>
      <sheetName val="UR2-Calculation"/>
      <sheetName val="Main"/>
      <sheetName val="환율-LIBOR"/>
      <sheetName val="기성내역서표지"/>
      <sheetName val="J"/>
      <sheetName val="사급자재"/>
      <sheetName val="투입비"/>
      <sheetName val="1F"/>
      <sheetName val="11.자재단가"/>
      <sheetName val="손익계산서"/>
      <sheetName val="대차대조표"/>
      <sheetName val="폐토수익화 "/>
      <sheetName val="추가예산"/>
      <sheetName val="열차제어동"/>
      <sheetName val="전기성능동"/>
      <sheetName val="차량시스템인자"/>
      <sheetName val="차량부품동"/>
      <sheetName val="IMF Code"/>
      <sheetName val="준공조서"/>
      <sheetName val="공사준공계"/>
      <sheetName val="준공검사보고서"/>
      <sheetName val="신.분"/>
      <sheetName val="G.R300경비"/>
      <sheetName val="96노임기준"/>
      <sheetName val="시중노임(공사)"/>
      <sheetName val="설명서 "/>
      <sheetName val="4.2유효폭의 계산"/>
      <sheetName val="96작생능"/>
      <sheetName val="일위(설)"/>
      <sheetName val="기성공제요청서"/>
      <sheetName val="하도기성내역 수정"/>
      <sheetName val="기성공제 동의서"/>
      <sheetName val="기성공제 합의서(쓰레기처리비)"/>
      <sheetName val="일위단가"/>
      <sheetName val="98수금사업"/>
      <sheetName val="암거"/>
      <sheetName val="정보"/>
      <sheetName val="기초입력"/>
      <sheetName val="옥외"/>
      <sheetName val="수량산출1"/>
      <sheetName val="수전기기DATA"/>
      <sheetName val="모델링"/>
      <sheetName val="형식별 개략공사비"/>
      <sheetName val="설계산출표지"/>
      <sheetName val="Working(wo WTs)"/>
      <sheetName val="주조정실"/>
      <sheetName val="Requirements"/>
      <sheetName val="간이영수증"/>
      <sheetName val="통로box전기"/>
      <sheetName val="밧데리"/>
      <sheetName val="지주설치제원"/>
      <sheetName val="내역(중앙)"/>
      <sheetName val="내역(창신)"/>
      <sheetName val="사업수지"/>
      <sheetName val="변경품셈총괄"/>
      <sheetName val="★도급내역"/>
      <sheetName val="SKETCH"/>
      <sheetName val="FIN TUBE"/>
      <sheetName val="HED. &amp; PIPE"/>
      <sheetName val="원가집계"/>
      <sheetName val="견적시담(송포2공구)"/>
      <sheetName val="입력변수"/>
      <sheetName val="설계요율"/>
      <sheetName val="주재료비"/>
      <sheetName val="4.전기"/>
      <sheetName val="공사착공계"/>
      <sheetName val="UB2"/>
      <sheetName val="아수배전(1회)"/>
      <sheetName val="인건비_조사"/>
      <sheetName val="sheet"/>
      <sheetName val="현장지䀀ኀ㠀ኃ"/>
      <sheetName val="공통비"/>
      <sheetName val="대가목록"/>
      <sheetName val="貭♘"/>
      <sheetName val="기계실"/>
      <sheetName val="사통"/>
      <sheetName val="시운전연료"/>
      <sheetName val="예산조서(︀ᇕ԰"/>
      <sheetName val="CC16-내역서"/>
      <sheetName val="포장절단"/>
      <sheetName val="205동"/>
      <sheetName val="OZ049E"/>
      <sheetName val="입력"/>
      <sheetName val="층"/>
      <sheetName val="배수내역(총수량)"/>
      <sheetName val="기지국"/>
      <sheetName val="3련 B_x0005__x0000_"/>
      <sheetName val="기성수금(단단위)"/>
      <sheetName val="원가매출(단단위)"/>
      <sheetName val="단중표-ST"/>
      <sheetName val="적용건축"/>
      <sheetName val="설치 일위대가(4԰_x0000_缀_x0000__x0000__x0000_"/>
      <sheetName val="프로젝트"/>
      <sheetName val="99년신청"/>
      <sheetName val="콘_재료분리(1)"/>
      <sheetName val="내역서 "/>
      <sheetName val="0217상가미분양자산"/>
      <sheetName val="단위중량"/>
      <sheetName val="일위_파일"/>
      <sheetName val="INDEX"/>
      <sheetName val="15100"/>
      <sheetName val="2터널시점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자재비"/>
      <sheetName val="10현장조직"/>
      <sheetName val="3-1-12"/>
      <sheetName val="3-1-3"/>
      <sheetName val="단가산출1"/>
      <sheetName val="21301동"/>
      <sheetName val="금긋기 및 절단"/>
      <sheetName val="TB-내역서"/>
      <sheetName val="Instruction"/>
      <sheetName val="costing_CV"/>
      <sheetName val="costing_ESDV"/>
      <sheetName val="costing_FE"/>
      <sheetName val="Condition"/>
      <sheetName val="costing_Misc"/>
      <sheetName val="costing_MOV"/>
      <sheetName val="costing_Press"/>
      <sheetName val="choose"/>
      <sheetName val="별표(48~75)"/>
      <sheetName val="공사내역(2003년)"/>
      <sheetName val="본댐설계"/>
      <sheetName val="교육종류"/>
      <sheetName val="2.2.2입적표"/>
      <sheetName val="꣈፺"/>
      <sheetName val="堀᎟"/>
      <sheetName val="¼ö·®»êÃÈ"/>
      <sheetName val="저፺"/>
      <sheetName val="¼ö·®»êÃX"/>
      <sheetName val="壈᎟"/>
      <sheetName val="쀀ፐ"/>
      <sheetName val="죈፺"/>
      <sheetName val="惈፵"/>
      <sheetName val="주beam"/>
      <sheetName val="음봉방향"/>
      <sheetName val="자료(통합)"/>
      <sheetName val="발주내역"/>
      <sheetName val="제3장 기술업무"/>
      <sheetName val="대포2교접속"/>
      <sheetName val="일반전기C"/>
      <sheetName val="POOM_MOTO"/>
      <sheetName val="참조"/>
      <sheetName val="MAT"/>
      <sheetName val="경로,구간현황"/>
      <sheetName val="전신환매도徸"/>
      <sheetName val="부丵〒"/>
      <sheetName val="부司2"/>
      <sheetName val="건축원가"/>
      <sheetName val="바이오"/>
      <sheetName val="잡철물"/>
      <sheetName val="현황산출서"/>
      <sheetName val="옹벽기초자료"/>
      <sheetName val="배수관접합및부설  "/>
      <sheetName val="000000"/>
      <sheetName val="공사설계서"/>
      <sheetName val="5.공종별尜_x0013_層_x0013_闰"/>
      <sheetName val="과세면세표"/>
      <sheetName val="인제내역"/>
      <sheetName val="굴착현장"/>
      <sheetName val="단가비교표 (계측제어)"/>
      <sheetName val="화재 颮㍓씀넖ԯ"/>
      <sheetName val="매입세"/>
      <sheetName val="LAB"/>
      <sheetName val="Inquiry"/>
      <sheetName val="설계내"/>
      <sheetName val="설치 일위대가(46~԰_x0000_缀_x0000_"/>
      <sheetName val="4.일위대가목차"/>
      <sheetName val="거푸집물량"/>
      <sheetName val="AIR_SHOWER(3인용)"/>
      <sheetName val="단가조사표"/>
      <sheetName val="설계내역서(기계)"/>
      <sheetName val="범용개발순소요비용"/>
      <sheetName val="지하"/>
      <sheetName val="기타시설"/>
      <sheetName val="판매시설"/>
      <sheetName val="아파트"/>
      <sheetName val="주민복지관"/>
      <sheetName val="지하주차장"/>
      <sheetName val="계약내역서(을지)"/>
      <sheetName val="빗물받이(910-510-410)"/>
      <sheetName val="2000.11¿ù¼³餀㢘ԯ_x0000_缀_x0000_"/>
      <sheetName val="cable-data"/>
      <sheetName val="keyword"/>
      <sheetName val="3.하중산정4.지지력"/>
      <sheetName val="참조M"/>
      <sheetName val="토공 total"/>
      <sheetName val="A 견적"/>
      <sheetName val="전기공사일위대가"/>
      <sheetName val="일위산출근거"/>
      <sheetName val="등록자료"/>
      <sheetName val="입력정보"/>
      <sheetName val="102역사"/>
      <sheetName val="공사비증감"/>
      <sheetName val="ATM기초철가"/>
      <sheetName val="시화점실행"/>
      <sheetName val="총괄분 설계서용지"/>
      <sheetName val="식재일위대가"/>
      <sheetName val="Param"/>
      <sheetName val="전자"/>
      <sheetName val="환산"/>
      <sheetName val="현지검측내역"/>
      <sheetName val="수량산출서-2"/>
      <sheetName val="구주,중아,CIS"/>
      <sheetName val="EL90"/>
      <sheetName val="역T형교대栄⿇_x0000__x0000_庨_x0000_"/>
      <sheetName val="역T형교대栄⿇_x0000__x0000__x0000_"/>
      <sheetName val="미지급내역"/>
      <sheetName val="매입내역 "/>
      <sheetName val="거래처별지출내역"/>
      <sheetName val="전체철근집계"/>
      <sheetName val="용산1(해보)"/>
      <sheetName val="내역서비교"/>
      <sheetName val="수주실적0709"/>
      <sheetName val="제4절-1"/>
      <sheetName val="총괄-1"/>
      <sheetName val="BOX(1.5X1.5)"/>
      <sheetName val="관리,부대비"/>
      <sheetName val="기초및구체공"/>
      <sheetName val="삼보지질"/>
      <sheetName val="7.전산해석결과"/>
      <sheetName val="4.하중"/>
      <sheetName val="우각부검토"/>
      <sheetName val="특수선일위대가"/>
      <sheetName val="인공(100P,배선반)"/>
      <sheetName val="홈통받이수량"/>
      <sheetName val="공통가설공사"/>
      <sheetName val="설내역서 "/>
      <sheetName val="공사수행방안"/>
      <sheetName val="단위집계표"/>
      <sheetName val="2000년하반기"/>
      <sheetName val="견적대비표"/>
      <sheetName val="Data2"/>
      <sheetName val="2BOX본체"/>
      <sheetName val="설-원가"/>
      <sheetName val="전체내역서"/>
      <sheetName val="pbs_lambda"/>
      <sheetName val="Matériel embarqué PVC"/>
      <sheetName val="제잡비"/>
      <sheetName val="목록1"/>
      <sheetName val="목록2"/>
      <sheetName val="남대문빌딩"/>
      <sheetName val="PUMP"/>
      <sheetName val="1공구(입찰내역)"/>
      <sheetName val="T6-6(2)"/>
      <sheetName val="Upgrades pricing"/>
      <sheetName val="와동25-3(변경)"/>
      <sheetName val="기계"/>
      <sheetName val="시가지우회도로공내역서"/>
      <sheetName val="2003상반기노임기준"/>
      <sheetName val="본체"/>
      <sheetName val="내역(가지)"/>
      <sheetName val="적점"/>
      <sheetName val="원내역서 그대로"/>
      <sheetName val="파이프"/>
      <sheetName val="실행비교"/>
      <sheetName val="PART_DISCOUNT"/>
      <sheetName val="중기조종사 단위단가"/>
      <sheetName val="교량하부공"/>
      <sheetName val="변경서식"/>
      <sheetName val="결합부검토"/>
      <sheetName val="copy"/>
      <sheetName val="회로내역(승인)"/>
      <sheetName val="산재 안전"/>
      <sheetName val="노무비 경비"/>
      <sheetName val="산정표"/>
      <sheetName val="공사비총괄표"/>
      <sheetName val="BQ(실행)"/>
      <sheetName val="공통대가"/>
      <sheetName val="Pier 3"/>
      <sheetName val="(전체발주,금회3차공사)내역서"/>
      <sheetName val="Macro(AT)"/>
      <sheetName val="PW3"/>
      <sheetName val="PW4"/>
      <sheetName val="SC1"/>
      <sheetName val="PE"/>
      <sheetName val="PM"/>
      <sheetName val="TR"/>
      <sheetName val="등록업체"/>
      <sheetName val="민감도"/>
      <sheetName val="전기공사"/>
      <sheetName val="조경"/>
      <sheetName val="수안보-_x0005__x0000__x0000_"/>
      <sheetName val="일반맨홀수량집계(A-7 LINE)"/>
      <sheetName val="일위대가 "/>
      <sheetName val="가시설수량"/>
      <sheetName val="장비집계"/>
      <sheetName val="암센터"/>
      <sheetName val="TYPE-B 평균H"/>
      <sheetName val="인부임"/>
      <sheetName val="특기사항"/>
      <sheetName val="하도내역 (철콘)"/>
      <sheetName val="b_balju"/>
      <sheetName val="영동(D)"/>
      <sheetName val="원가서"/>
      <sheetName val="집계표(공종별)"/>
      <sheetName val="명단원자료(이전)"/>
      <sheetName val="증감분석"/>
      <sheetName val="명세"/>
      <sheetName val="견적서(1)"/>
      <sheetName val="2234"/>
      <sheetName val="조립1부실적"/>
      <sheetName val="5월"/>
      <sheetName val="능률"/>
      <sheetName val="Despacho (c.civil)"/>
      <sheetName val="CHITIET VL-NC-TT -1p"/>
      <sheetName val="TDTKP1"/>
      <sheetName val="1을"/>
      <sheetName val="감가상각"/>
      <sheetName val="자판실행"/>
      <sheetName val="D16"/>
      <sheetName val="D25"/>
      <sheetName val="D22"/>
      <sheetName val="적용(기尜_x0013_"/>
      <sheetName val="2.1  노무비 평균단가산출"/>
      <sheetName val="장문교(대전)"/>
      <sheetName val="CLAUSE"/>
      <sheetName val="약품설︀"/>
      <sheetName val="3CHBDC"/>
      <sheetName val="1-11조직표"/>
      <sheetName val="합의경상"/>
      <sheetName val="구조물터파기수량집계"/>
      <sheetName val="배수공 시멘트 및 골재량 산출"/>
      <sheetName val="공내ᰖ"/>
      <sheetName val="AS_x0005__x0000_"/>
      <sheetName val="NAMES"/>
      <sheetName val="기초자료입력및 K치 확인"/>
      <sheetName val="열린교실"/>
      <sheetName val="경산锼_x0013_閄"/>
      <sheetName val="단면瑌)"/>
      <sheetName val="22단"/>
      <sheetName val="22단锼"/>
      <sheetName val="산근(목록)"/>
      <sheetName val="이형관중량"/>
      <sheetName val="판"/>
      <sheetName val="기자재׃"/>
      <sheetName val="갑지(0_x0000_"/>
      <sheetName val="단0_x0000_退"/>
      <sheetName val="갑지(렀뚣瘉"/>
      <sheetName val="갑지(_x0000_뎰瘇"/>
      <sheetName val="분수공별 면적"/>
      <sheetName val="관로조직표"/>
      <sheetName val="기자재_x0000_"/>
      <sheetName val="전기 원가계산서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스케즐"/>
      <sheetName val="PAINT"/>
      <sheetName val="단위세대물량"/>
      <sheetName val="낙찰표"/>
      <sheetName val="빙축열"/>
      <sheetName val="서식"/>
      <sheetName val="L-type"/>
      <sheetName val="중기목록"/>
      <sheetName val="박스토공"/>
      <sheetName val="기준표"/>
      <sheetName val="단가및재료비"/>
      <sheetName val="보호공"/>
      <sheetName val="현금흐름"/>
      <sheetName val="0.갑지"/>
      <sheetName val="8.현장관리비"/>
      <sheetName val="7.안전관리비"/>
      <sheetName val="수성페인트도장 내역서"/>
      <sheetName val="구의33고"/>
      <sheetName val="SLIDES"/>
      <sheetName val="견적정보"/>
      <sheetName val="RE9604"/>
      <sheetName val="노임단가표"/>
      <sheetName val="5.동별횡주관경"/>
      <sheetName val="일위(시설)"/>
      <sheetName val="총괄갑 "/>
      <sheetName val="공사비내역서"/>
      <sheetName val="BREAKDOWN"/>
      <sheetName val="REINF."/>
      <sheetName val="날개벽(좌,우=45도,75도)"/>
      <sheetName val="full (2)"/>
      <sheetName val="인원계획"/>
      <sheetName val="시행예산"/>
      <sheetName val="자압1"/>
      <sheetName val="고창방향"/>
      <sheetName val="변품8-37"/>
      <sheetName val="참조(2)"/>
      <sheetName val="현장일보"/>
      <sheetName val="가로등제어반 설치공사(수량)"/>
      <sheetName val="토목검측서"/>
      <sheetName val="설계일반"/>
      <sheetName val="유림총괄"/>
      <sheetName val="기성내역서"/>
      <sheetName val="PAD TR보호대기초"/>
      <sheetName val="가로등기초"/>
      <sheetName val="HANDHOLE(2)"/>
      <sheetName val="토목공사일반"/>
      <sheetName val="환률"/>
      <sheetName val="금광1터널"/>
      <sheetName val="총(신설)"/>
      <sheetName val="역삼"/>
      <sheetName val="구조물공집계"/>
      <sheetName val="부대집계"/>
      <sheetName val="Ext. Stone-P"/>
      <sheetName val="건축공사 집계표"/>
      <sheetName val="골조"/>
      <sheetName val="토공실행"/>
      <sheetName val="4.2.1 마루높이 검토"/>
      <sheetName val="이토변실(A3-LINE)"/>
      <sheetName val="평가내역"/>
      <sheetName val="직접인건비"/>
      <sheetName val="토공대가"/>
      <sheetName val="구조대가"/>
      <sheetName val="포설대가1"/>
      <sheetName val="부대대가"/>
      <sheetName val="적용기준표(98년상반기)"/>
      <sheetName val="B.O.M"/>
      <sheetName val="구간산출"/>
      <sheetName val="LABTOTAL"/>
      <sheetName val="COA-17"/>
      <sheetName val="C-18"/>
      <sheetName val="공주-교대(A1)"/>
      <sheetName val="내역서단가산출용"/>
      <sheetName val="구조     ."/>
      <sheetName val="1)fs"/>
      <sheetName val="0001(arch)"/>
      <sheetName val="금호산업"/>
      <sheetName val="표 지"/>
      <sheetName val="화전내"/>
      <sheetName val="단위가격"/>
      <sheetName val="단가결정"/>
      <sheetName val="내역아"/>
      <sheetName val="울타리"/>
      <sheetName val="154TW"/>
      <sheetName val="일반수량집계"/>
      <sheetName val="사급자재(1단계)"/>
      <sheetName val="환"/>
      <sheetName val="예비품"/>
      <sheetName val="2공구수량"/>
      <sheetName val="PANEL"/>
      <sheetName val="테이블"/>
      <sheetName val="대비표"/>
      <sheetName val="한전고리-을"/>
      <sheetName val="설계변경내역서"/>
      <sheetName val="Sheet16 (2)"/>
      <sheetName val="대창(함평)"/>
      <sheetName val="GI-LIST"/>
      <sheetName val="대구-교대(A1)"/>
      <sheetName val="시초1교"/>
      <sheetName val="C.배수관공"/>
      <sheetName val="계약표지"/>
      <sheetName val="기준비용"/>
      <sheetName val="일위대가(여기까지)"/>
      <sheetName val="단위_xdc00_ὗ␀"/>
      <sheetName val="22단가(철完9"/>
      <sheetName val="지질조사"/>
      <sheetName val="T1"/>
      <sheetName val="분양가격표"/>
      <sheetName val="현장설က_x0000_蠀ᛟ"/>
      <sheetName val="학생내역"/>
      <sheetName val="원가계산하도"/>
      <sheetName val="단위_x0000__x0000_尀"/>
      <sheetName val="단위ࠀᎄ䰀"/>
      <sheetName val="단위倀❹缀"/>
      <sheetName val="단위耀ὡ"/>
      <sheetName val="적용기준"/>
      <sheetName val="설변물량"/>
      <sheetName val="총체보활공정표"/>
      <sheetName val="B부대공"/>
      <sheetName val="아산경희980422"/>
      <sheetName val="역T형"/>
      <sheetName val="사각맨0"/>
      <sheetName val="105,106,107동"/>
      <sheetName val="수로교총재료齘_x0013_"/>
      <sheetName val="통신단가조사"/>
      <sheetName val="산출2-기기동력"/>
      <sheetName val="견적의ᰀ፜"/>
      <sheetName val="사각맨᠜"/>
      <sheetName val="공기԰_x0000_缀"/>
      <sheetName val="설계睮め_x0005_"/>
      <sheetName val="CF"/>
      <sheetName val="전기일위목록"/>
      <sheetName val="가계부"/>
      <sheetName val="제품목록"/>
      <sheetName val="매입매출관리"/>
      <sheetName val="UPDATA"/>
      <sheetName val="원가계산서(남측)"/>
      <sheetName val="단가보완"/>
      <sheetName val="5사남"/>
      <sheetName val="각종장비전압강하계산"/>
      <sheetName val="설계변경내역 98"/>
      <sheetName val="제丵"/>
      <sheetName val="설계산출기초"/>
      <sheetName val="도급예산내역서봉투"/>
      <sheetName val="도급예산내역서총괄표"/>
      <sheetName val="을부담운반비"/>
      <sheetName val="운반비산출"/>
      <sheetName val="22단丵"/>
      <sheetName val="22단헾"/>
      <sheetName val="상 부"/>
      <sheetName val="차선도색현황"/>
      <sheetName val="전선_및_전선ࠝ"/>
      <sheetName val="대,怀፵"/>
      <sheetName val="단가적용(터널)"/>
      <sheetName val="단위가격_할증"/>
      <sheetName val="제"/>
      <sheetName val="산출및내역"/>
      <sheetName val="총괄집䠄ᡏ"/>
      <sheetName val="96.12"/>
      <sheetName val="조건입력"/>
      <sheetName val="조건입력(2)"/>
      <sheetName val="장비선정"/>
      <sheetName val="변경품셈"/>
      <sheetName val="대가 (보완)"/>
      <sheetName val="견적사양비교표"/>
      <sheetName val="접속도로"/>
      <sheetName val="토목원가계窨_x0013_"/>
      <sheetName val="교실"/>
      <sheetName val="견적단가"/>
      <sheetName val="암거공"/>
      <sheetName val="-15.0"/>
      <sheetName val="해평견적"/>
      <sheetName val="사리부설"/>
      <sheetName val="1월"/>
      <sheetName val="임대견적서"/>
      <sheetName val="포쐀䑣"/>
      <sheetName val="포䠟⥏"/>
      <sheetName val="포䠠⥏"/>
      <sheetName val="포䈀㙪"/>
      <sheetName val="정산입력"/>
      <sheetName val="개산공사비"/>
      <sheetName val="총괄집桶青"/>
      <sheetName val="01상노임"/>
      <sheetName val="토 적 표"/>
      <sheetName val="진주䈀ᅪ"/>
      <sheetName val="도장수량(하1)"/>
      <sheetName val="기계경비단가"/>
      <sheetName val="栍ᾆ"/>
      <sheetName val="부하"/>
      <sheetName val="도체종-상수표"/>
      <sheetName val="동원인원"/>
      <sheetName val="자재 집계표"/>
      <sheetName val="백호헾】_x0005_"/>
      <sheetName val="36신설수翇"/>
      <sheetName val="36신설수︀"/>
      <sheetName val="견적꓀᥻"/>
      <sheetName val="36신설수Ç"/>
      <sheetName val="36신설수資"/>
      <sheetName val="정화조"/>
      <sheetName val="총(철거)"/>
      <sheetName val="9509"/>
      <sheetName val="금융비용"/>
      <sheetName val="36신丵〒_x0005_"/>
      <sheetName val="신공항A-9헾】_x0005__x0000__x0000_"/>
      <sheetName val="A(Rev.3)"/>
      <sheetName val="부총"/>
      <sheetName val="금액결揄"/>
      <sheetName val="기존구조물철거집계계표"/>
      <sheetName val="내역서(교량)전체"/>
      <sheetName val="장비경비"/>
      <sheetName val="원가계墬ᥓ"/>
      <sheetName val="원가계Ⴌ_x0000_"/>
      <sheetName val="관로토공집계표"/>
      <sheetName val="3회기성헾】"/>
      <sheetName val="변경비교헾】"/>
      <sheetName val="3회기성䃸〒"/>
      <sheetName val="3회기성_x0005__x0000_"/>
      <sheetName val="3회기성吸("/>
      <sheetName val="3회기성ⱂ⿌"/>
      <sheetName val="3회기성埀0"/>
      <sheetName val="제철"/>
      <sheetName val="건공실"/>
      <sheetName val="입찰사유서 제4공종 (흙깎기)"/>
      <sheetName val="하부철근수량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코드"/>
      <sheetName val="배관단가조사서"/>
      <sheetName val="요약"/>
      <sheetName val="IMP_(REACTOR)"/>
      <sheetName val="단위별 일위대가표"/>
      <sheetName val="︀ᇕ"/>
      <sheetName val="카렌스센터계량기설치공사"/>
      <sheetName val="전체내ﰀ⁗"/>
      <sheetName val="전체내저፺"/>
      <sheetName val="전체내堀᎟"/>
      <sheetName val="인건비堀"/>
      <sheetName val="전체내︀ᇕ"/>
      <sheetName val="전체내怀፵"/>
      <sheetName val="변경비鰀፰"/>
      <sheetName val="㰀"/>
      <sheetName val="ꀀ"/>
      <sheetName val="전체내죃፺"/>
      <sheetName val="주관锼_x0013_"/>
      <sheetName val="전체내쀀ፐ"/>
      <sheetName val="주관사堀"/>
      <sheetName val="전체내壈᎟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견적堀᎟"/>
      <sheetName val="교대(A1挔"/>
      <sheetName val="기성내역"/>
      <sheetName val="몰탈㔀቎԰_x0000_"/>
      <sheetName val="몰탈䠊ፓ倀놡"/>
      <sheetName val="몰탈䠋ፓ頀뫻"/>
      <sheetName val="몰탈䠠ፓ瀀멗"/>
      <sheetName val="몰탈䠊ፓ "/>
      <sheetName val="몰탈䠉ፓ退"/>
      <sheetName val="몰탈䠉ፓ退ꠍ"/>
      <sheetName val="몰탈䠑ፓ뀀짅"/>
      <sheetName val="TOEC"/>
      <sheetName val="내역서(기성청구)"/>
      <sheetName val="위치"/>
      <sheetName val="공작물조직표(용배수)"/>
      <sheetName val="날개수량1.5"/>
      <sheetName val="몰탈䠊ፓ㠀擞"/>
      <sheetName val="bdata-출력안함"/>
      <sheetName val="공리공제"/>
      <sheetName val="준공정산"/>
      <sheetName val="자재ᰀ፜搀"/>
      <sheetName val="발전기"/>
      <sheetName val="GEN"/>
      <sheetName val="WIND-EQ"/>
      <sheetName val="수안보-徸〒_x0005__x0000_"/>
      <sheetName val="비목군분류일위"/>
      <sheetName val="입출재고현⩿〚_x0005__x0000_"/>
      <sheetName val="º¯°æ»çÀ_x0000_"/>
      <sheetName val="수안보-娐&gt;闰⿑"/>
      <sheetName val="수안보-ꮸ⿥_x0005__x0000_"/>
      <sheetName val="백호丵〒_x0005_"/>
      <sheetName val="철근총괄집계표"/>
      <sheetName val="참조 DATA"/>
      <sheetName val="팔당터널(1공구)"/>
      <sheetName val="1.취수장"/>
      <sheetName val="EJ"/>
      <sheetName val="앉음벽 (2)"/>
      <sheetName val="지입자재"/>
      <sheetName val="PANEL 내역"/>
      <sheetName val="기준"/>
      <sheetName val="계정"/>
      <sheetName val="절감계산"/>
      <sheetName val="ML"/>
      <sheetName val="기초"/>
      <sheetName val="archi(본사)"/>
      <sheetName val="포장공자재집계표"/>
      <sheetName val="일위대가1"/>
      <sheetName val="철근량"/>
      <sheetName val="재료집계표3"/>
      <sheetName val="도급내역서"/>
      <sheetName val="평균환율-USD"/>
      <sheetName val="인원동원계획"/>
      <sheetName val="밀양노선별공사비명세서"/>
      <sheetName val="CPM챠트"/>
      <sheetName val="공사"/>
      <sheetName val="성원계약"/>
      <sheetName val="철탑공사"/>
      <sheetName val="N_x0000__x0000_"/>
      <sheetName val="청주(철골발주의뢰서)"/>
      <sheetName val="Price List"/>
      <sheetName val="원가계산서 "/>
      <sheetName val="첨부파일"/>
      <sheetName val="수량BOQ"/>
      <sheetName val="적격심사표"/>
      <sheetName val="POWER"/>
      <sheetName val="품종별월계"/>
      <sheetName val="금액내㔀቎"/>
      <sheetName val="청하배수"/>
      <sheetName val="설계서"/>
      <sheetName val="예산"/>
      <sheetName val="전부인쇄"/>
      <sheetName val="1.외주공사"/>
      <sheetName val="2.직영공사"/>
      <sheetName val="첨부"/>
      <sheetName val="계산DATA입력"/>
      <sheetName val="집계(세부총괄)"/>
      <sheetName val="전력구구조물산근2구간"/>
      <sheetName val="식재-외주 (2)"/>
      <sheetName val="유효폭의 계산"/>
      <sheetName val="전체공내역서"/>
      <sheetName val="우,오수"/>
      <sheetName val="재료표"/>
      <sheetName val="공정코드"/>
      <sheetName val="card1"/>
      <sheetName val="흙쌓기도수로설치현황(1)"/>
      <sheetName val="총공사비"/>
      <sheetName val="심의대상"/>
      <sheetName val="FEXS"/>
      <sheetName val="PUMP SHT"/>
      <sheetName val="대가단최종"/>
      <sheetName val="품목납기"/>
      <sheetName val="Macro(부하)"/>
      <sheetName val="REACTION芨.헾⿁_x0005__x0000_"/>
      <sheetName val="REACTION鴘E鵜E헾⼼_x0005_"/>
      <sheetName val="정산내역"/>
      <sheetName val="#3_일위대가목록"/>
      <sheetName val="#2_일위대가목록"/>
      <sheetName val="횡배수관집현황(2공구)"/>
      <sheetName val="균열"/>
      <sheetName val="노᠀⁷"/>
      <sheetName val="bearing"/>
      <sheetName val="현장별계약현황('98.10.31)"/>
      <sheetName val="현장관리비데이타"/>
      <sheetName val="연돌일위집계"/>
      <sheetName val="손익집계(공장별)"/>
      <sheetName val="설계명세서(선로)"/>
      <sheetName val="AH-1 "/>
      <sheetName val="적정성평가표(8번)(1순위)"/>
      <sheetName val="적정성평가표(12번)(6순위)"/>
      <sheetName val="기별(종합)"/>
      <sheetName val="추천서"/>
      <sheetName val="용산3(영광)"/>
      <sheetName val="비탈면보호공수량산출"/>
      <sheetName val="수습"/>
      <sheetName val="교량data"/>
      <sheetName val="견적접수"/>
      <sheetName val="견적내역서"/>
      <sheetName val="당사실시1"/>
      <sheetName val="항목별사⣓䒢뀠"/>
      <sheetName val="SP-B1"/>
      <sheetName val="일위대가(원본)"/>
      <sheetName val="gvl"/>
      <sheetName val="자단"/>
      <sheetName val="2000_x0005__x0000__x0000_"/>
      <sheetName val="계양가시설"/>
      <sheetName val="N頀ᚃ"/>
      <sheetName val="2002계약현황"/>
      <sheetName val="PREFACE"/>
      <sheetName val="원본(갑지)"/>
      <sheetName val="전등부하"/>
      <sheetName val="예총"/>
      <sheetName val="1호맨홀토공"/>
      <sheetName val="4월"/>
      <sheetName val="8월"/>
      <sheetName val="12월"/>
      <sheetName val="2월"/>
      <sheetName val="7월"/>
      <sheetName val="6월"/>
      <sheetName val="3월"/>
      <sheetName val="11월"/>
      <sheetName val="9월"/>
      <sheetName val="13LPMCC"/>
      <sheetName val="sub"/>
      <sheetName val="1.동력공사"/>
      <sheetName val="개별직종노임단가(2005.1)"/>
      <sheetName val="맨홀수량"/>
      <sheetName val="노임,자재"/>
      <sheetName val="기계경비(맨홀)"/>
      <sheetName val="LIST"/>
      <sheetName val="도장"/>
      <sheetName val="파형강관집계"/>
      <sheetName val="물가변동잔여물량세부내역서"/>
      <sheetName val="신규(방류시설)"/>
      <sheetName val="소방"/>
      <sheetName val="덤프트럭계수"/>
      <sheetName val="카메라"/>
      <sheetName val="집계표(육상)"/>
      <sheetName val="상-교대(A1-A2)"/>
      <sheetName val="첨부1"/>
      <sheetName val="공사비 내역"/>
      <sheetName val="Ⅴ-2.공종별내역"/>
      <sheetName val="입찰준비계획안(부대)"/>
      <sheetName val="입찰준비계획안(외주)"/>
      <sheetName val="입찰준비계획안(기타견적)"/>
      <sheetName val="장항선4공구직접비집계"/>
      <sheetName val="공사기본내용입력"/>
      <sheetName val="원하도급내역서(당초)"/>
      <sheetName val="RangeObject"/>
      <sheetName val="분뇨"/>
      <sheetName val="H-pile(250x250)"/>
      <sheetName val="H-pile(298x299)"/>
      <sheetName val="방음벽기초(H_xd8d4_ㆂᰀㆃ"/>
      <sheetName val="안정검토(온1)"/>
      <sheetName val="CT "/>
      <sheetName val="TYPE1"/>
      <sheetName val="T13(P68~72,78)"/>
      <sheetName val="㩷"/>
      <sheetName val="렀ⵘ"/>
      <sheetName val="֭_x0000_"/>
      <sheetName val="성곽내역서"/>
      <sheetName val="16-1"/>
      <sheetName val="新철폐복2"/>
      <sheetName val="新철폐복3"/>
      <sheetName val="남양내역"/>
      <sheetName val="Summary"/>
      <sheetName val="1._x005f_x0018_변전설비"/>
      <sheetName val="TYPE-U800"/>
      <sheetName val="설계서(설치)"/>
      <sheetName val="평균높이산출근거"/>
      <sheetName val="지급자재대"/>
      <sheetName val="토목내역서"/>
      <sheetName val="다곡2교"/>
      <sheetName val="왕십리방향"/>
      <sheetName val="05 BOX"/>
      <sheetName val="02 SLAB"/>
      <sheetName val="용수간선"/>
      <sheetName val="노무비(첨부4-4)"/>
      <sheetName val="변수데이타"/>
      <sheetName val="일반부표"/>
      <sheetName val="뚝토공"/>
      <sheetName val="05년"/>
      <sheetName val="사  업  비  수  지  예  산  서"/>
      <sheetName val="내역서(총괄)"/>
      <sheetName val="공종별 집계표"/>
      <sheetName val="공통가설_8"/>
      <sheetName val="아파트_9"/>
      <sheetName val="직접공사비집계표_7"/>
      <sheetName val="변경내역"/>
      <sheetName val="변수2"/>
      <sheetName val="저항"/>
      <sheetName val="대상공사(조달청)"/>
      <sheetName val="적용환율"/>
      <sheetName val="basic_info"/>
      <sheetName val="자금청구"/>
      <sheetName val="9GN邷㭘"/>
      <sheetName val="shtOpr"/>
      <sheetName val="정거장"/>
      <sheetName val="길내기"/>
      <sheetName val="(C)원내역"/>
      <sheetName val="공사비명세서"/>
      <sheetName val="겉장"/>
      <sheetName val="기성검사원"/>
      <sheetName val="율림"/>
      <sheetName val="화진"/>
      <sheetName val="가설(내부수평비계)"/>
      <sheetName val="건축물현장정리"/>
      <sheetName val="공통가설공사(공통)"/>
      <sheetName val="골재대"/>
      <sheetName val="운반비"/>
      <sheetName val="폐기물"/>
      <sheetName val="폐기물 (2)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입찰보Ⳡ"/>
      <sheetName val="공사직종별노임"/>
      <sheetName val="화산경계"/>
      <sheetName val="CON'C"/>
      <sheetName val="경영상태"/>
      <sheetName val="퍼스트"/>
      <sheetName val="북방3터널"/>
      <sheetName val="esc"/>
      <sheetName val="영흥TL(UP,DOWN) "/>
      <sheetName val="sheets"/>
      <sheetName val="관기성공.내"/>
      <sheetName val="횡배수관위치조서"/>
      <sheetName val="D-3109"/>
      <sheetName val="회사99"/>
      <sheetName val="OCT.FDN"/>
      <sheetName val="삼성전기"/>
      <sheetName val="일목"/>
      <sheetName val="º¯°æ»çÀþ"/>
      <sheetName val="제수변︀ᇕ"/>
      <sheetName val="결과조Ⴚ"/>
      <sheetName val="결과조º"/>
      <sheetName val="º¯°æ»çÀ¸"/>
      <sheetName val="º¯°æ»çÀ5"/>
      <sheetName val="º¯°æ»çÀ "/>
      <sheetName val="제수변﹔ᇕ"/>
      <sheetName val="º¯°æ»çÀB"/>
      <sheetName val="단가일䊱"/>
      <sheetName val="K1자재(3차등)"/>
      <sheetName val="내역서-전체낙찰율"/>
      <sheetName val="제수변䊱ᅪ"/>
      <sheetName val="2호맨홀공제수량"/>
      <sheetName val="재료단가"/>
      <sheetName val="전장품(관리용)"/>
      <sheetName val="횡배위치"/>
      <sheetName val="계산중"/>
      <sheetName val="부대공집계표"/>
      <sheetName val="관일"/>
      <sheetName val="노무비(DB)_이후 출력XXXXXX"/>
      <sheetName val="철거산출헾】"/>
      <sheetName val="철거산출午_x0013_"/>
      <sheetName val="VS P-Q"/>
      <sheetName val="법면"/>
      <sheetName val="배수공1"/>
      <sheetName val="내역서(당초변경)"/>
      <sheetName val="현장관리비 산출내역"/>
      <sheetName val="2.주요계수총괄"/>
      <sheetName val="도장 및 용접 수량"/>
      <sheetName val="사업계획1안"/>
      <sheetName val="월별수입"/>
      <sheetName val="3련 B姨#"/>
      <sheetName val="1_설계기준"/>
      <sheetName val="Sheet1_(2)"/>
      <sheetName val="토목내역서 (도급단가)"/>
      <sheetName val="음성방향"/>
      <sheetName val="수압집계"/>
      <sheetName val="신규 품"/>
      <sheetName val="단산"/>
      <sheetName val="자재조사표"/>
      <sheetName val="매출단가"/>
      <sheetName val="M-EQPT-Z"/>
      <sheetName val="현장대리인계"/>
      <sheetName val="2000,_x0010__x0000_退˘踇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2000,咘೿踇⽟_x0000_"/>
      <sheetName val="2000,ﳨǬ踇⾣_x0000_"/>
      <sheetName val="실행변경(1차)"/>
      <sheetName val="2000,缈,罌,헾"/>
      <sheetName val="2000,薸!藼!헾"/>
      <sheetName val="2000,螨_x0013_蟬_x0013_헾"/>
      <sheetName val="2000,午_x0013_꾈ૂ䡲"/>
      <sheetName val="2000,午_x0013_ॢ䡲"/>
      <sheetName val="SANBAISU"/>
      <sheetName val="전체내ᓈባ"/>
      <sheetName val="4렀቟԰"/>
      <sheetName val="4︀ᇕ԰"/>
      <sheetName val="상가지급현황"/>
      <sheetName val="증栀ᙿ가"/>
      <sheetName val="36+45-113-18+19+20I"/>
      <sheetName val="귀래방향"/>
      <sheetName val="셀명"/>
      <sheetName val="수지표"/>
      <sheetName val="수장"/>
      <sheetName val="토공및부대2차"/>
      <sheetName val="은평작업지시대장"/>
      <sheetName val="옥외배관기본공량"/>
      <sheetName val="______D_PROJECT_KANG_HWP_OK_H_2"/>
      <sheetName val="______D_PROJECT_KANG_HWP_OK_H_3"/>
      <sheetName val="______D_PROJECT_KANG_HWP_OK_H_4"/>
      <sheetName val="산출(전舨Ï"/>
      <sheetName val="L1"/>
      <sheetName val="말고개터널조명전압강_x0000_"/>
    </sheetNames>
    <definedNames>
      <definedName name="Macro12"/>
    </definedNames>
    <sheetDataSet>
      <sheetData sheetId="0">
        <row r="22">
          <cell r="F22">
            <v>148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/>
      <sheetData sheetId="449"/>
      <sheetData sheetId="450"/>
      <sheetData sheetId="451"/>
      <sheetData sheetId="452"/>
      <sheetData sheetId="453" refreshError="1"/>
      <sheetData sheetId="454" refreshError="1"/>
      <sheetData sheetId="455" refreshError="1"/>
      <sheetData sheetId="456" refreshError="1"/>
      <sheetData sheetId="457"/>
      <sheetData sheetId="458"/>
      <sheetData sheetId="459"/>
      <sheetData sheetId="460"/>
      <sheetData sheetId="46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/>
      <sheetData sheetId="475"/>
      <sheetData sheetId="476"/>
      <sheetData sheetId="477"/>
      <sheetData sheetId="478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 refreshError="1"/>
      <sheetData sheetId="599"/>
      <sheetData sheetId="600" refreshError="1"/>
      <sheetData sheetId="601" refreshError="1"/>
      <sheetData sheetId="602" refreshError="1"/>
      <sheetData sheetId="603"/>
      <sheetData sheetId="604"/>
      <sheetData sheetId="605"/>
      <sheetData sheetId="606" refreshError="1"/>
      <sheetData sheetId="607" refreshError="1"/>
      <sheetData sheetId="608" refreshError="1"/>
      <sheetData sheetId="609" refreshError="1"/>
      <sheetData sheetId="610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/>
      <sheetData sheetId="642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/>
      <sheetData sheetId="735"/>
      <sheetData sheetId="736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/>
      <sheetData sheetId="750"/>
      <sheetData sheetId="751"/>
      <sheetData sheetId="752"/>
      <sheetData sheetId="753" refreshError="1"/>
      <sheetData sheetId="754" refreshError="1"/>
      <sheetData sheetId="755" refreshError="1"/>
      <sheetData sheetId="756" refreshError="1"/>
      <sheetData sheetId="757"/>
      <sheetData sheetId="758"/>
      <sheetData sheetId="759"/>
      <sheetData sheetId="760"/>
      <sheetData sheetId="761"/>
      <sheetData sheetId="762"/>
      <sheetData sheetId="763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/>
      <sheetData sheetId="857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/>
      <sheetData sheetId="884"/>
      <sheetData sheetId="885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/>
      <sheetData sheetId="1469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/>
      <sheetData sheetId="1866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/>
      <sheetData sheetId="2313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/>
      <sheetData sheetId="2450"/>
      <sheetData sheetId="2451"/>
      <sheetData sheetId="2452"/>
      <sheetData sheetId="2453"/>
      <sheetData sheetId="2454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/>
      <sheetData sheetId="2843"/>
      <sheetData sheetId="2844"/>
      <sheetData sheetId="2845" refreshError="1"/>
      <sheetData sheetId="2846" refreshError="1"/>
      <sheetData sheetId="2847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(급식실)"/>
      <sheetName val="공종별집계표"/>
      <sheetName val="공종별내역서"/>
      <sheetName val="일위대가목록"/>
      <sheetName val="일위대가"/>
      <sheetName val="중기단가목록"/>
      <sheetName val="중기단가산출서"/>
      <sheetName val="단가대비표"/>
      <sheetName val="폐기물처리산출서(급식실)"/>
      <sheetName val="입찰안"/>
      <sheetName val="날개벽수량표"/>
      <sheetName val="내역표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횡배수관토공수량"/>
      <sheetName val="한티"/>
      <sheetName val="수량산출서"/>
      <sheetName val="DATA"/>
      <sheetName val="총괄메뉴"/>
      <sheetName val="내역"/>
      <sheetName val="인건-측정"/>
      <sheetName val="매인"/>
      <sheetName val="전기단가조사서"/>
      <sheetName val="낙찰표"/>
      <sheetName val="품셈TABLE"/>
      <sheetName val="노임단가"/>
      <sheetName val="수목단가"/>
      <sheetName val="시설수량표"/>
      <sheetName val="식재수량표"/>
      <sheetName val="일위목록"/>
      <sheetName val="자재단가"/>
      <sheetName val="토목주소"/>
      <sheetName val="프랜트면허"/>
      <sheetName val="토공사"/>
      <sheetName val="금액내역서"/>
      <sheetName val="대비"/>
      <sheetName val="장비손료"/>
      <sheetName val="인건비"/>
      <sheetName val="일위대가표"/>
      <sheetName val="전신환매도율"/>
      <sheetName val="공종산출내역서"/>
      <sheetName val="인사자료총집계"/>
      <sheetName val="2.대외공문"/>
      <sheetName val="손익분석"/>
      <sheetName val="건축원가계산서"/>
      <sheetName val="건축집계표"/>
      <sheetName val="Sheet1 (2)"/>
      <sheetName val="내역표지"/>
      <sheetName val="입찰안"/>
      <sheetName val="오억미만"/>
      <sheetName val="일위대가(계측기설치)"/>
      <sheetName val="정렬"/>
      <sheetName val="ABUT수량-A1"/>
      <sheetName val="220 (2)"/>
      <sheetName val="단위수량"/>
      <sheetName val="일위대가"/>
      <sheetName val="Sheet2"/>
      <sheetName val="견적서"/>
      <sheetName val="증감분석"/>
      <sheetName val="공종목록표"/>
      <sheetName val="기본일위"/>
      <sheetName val="단가표"/>
      <sheetName val="전기산출"/>
      <sheetName val="단가"/>
      <sheetName val="단가조사-2"/>
      <sheetName val="품목현황"/>
      <sheetName val="공량산출근거서"/>
      <sheetName val="단가 (2)"/>
      <sheetName val="단가대비표"/>
      <sheetName val="일위대가(가설)"/>
      <sheetName val="#REF"/>
      <sheetName val="몰탈콘크리트"/>
      <sheetName val="철근집계"/>
      <sheetName val="총괄내역서"/>
      <sheetName val="설 계"/>
      <sheetName val="단가(반정1교-원주)"/>
      <sheetName val="세부내역"/>
      <sheetName val="ETC"/>
      <sheetName val="식재"/>
      <sheetName val="시설물"/>
      <sheetName val="식재출력용"/>
      <sheetName val="유지관리"/>
      <sheetName val="200"/>
      <sheetName val="통신2005"/>
      <sheetName val="제경비율"/>
      <sheetName val="BID"/>
      <sheetName val="3F"/>
      <sheetName val="일용노임단가2001상"/>
      <sheetName val="참조자료"/>
      <sheetName val="원본"/>
      <sheetName val="설계내역"/>
      <sheetName val="요율"/>
      <sheetName val="내역서"/>
      <sheetName val="표지"/>
      <sheetName val="접속도로1"/>
      <sheetName val="기성내역"/>
      <sheetName val="국내"/>
      <sheetName val="수입"/>
      <sheetName val="9GNG운반"/>
      <sheetName val="I一般比"/>
      <sheetName val="원가"/>
      <sheetName val="구분자"/>
      <sheetName val="현대물량"/>
      <sheetName val="조경"/>
      <sheetName val="별표 "/>
      <sheetName val="데이타"/>
      <sheetName val="총괄집계 "/>
      <sheetName val="969910( R)"/>
      <sheetName val="SUB일위대가"/>
      <sheetName val="관급"/>
      <sheetName val="원가계산"/>
      <sheetName val="경비"/>
      <sheetName val="화스너코드"/>
      <sheetName val="시화점실행"/>
      <sheetName val="EQUIPMENT -2"/>
      <sheetName val="EJ"/>
      <sheetName val="Total"/>
      <sheetName val="개요"/>
      <sheetName val="공사개요"/>
      <sheetName val="매입세"/>
      <sheetName val="말뚝지지력산정"/>
      <sheetName val="매입세율"/>
      <sheetName val="금액"/>
      <sheetName val="본현"/>
      <sheetName val="표건"/>
      <sheetName val="BREAKDOWN(철거설치)"/>
      <sheetName val="통계연보"/>
      <sheetName val="공사내역"/>
      <sheetName val="CBE-VSL"/>
      <sheetName val="지주목시비량산출서"/>
      <sheetName val="단가조사"/>
      <sheetName val="wall"/>
      <sheetName val="Front"/>
      <sheetName val="계산내역(설비)"/>
      <sheetName val="건축"/>
      <sheetName val="환율change"/>
      <sheetName val="배수공"/>
      <sheetName val="잔여여장(1관문)"/>
      <sheetName val="IMPEADENCE MAP 취수장"/>
      <sheetName val="평균높이산출근거"/>
      <sheetName val="횡배수관위치조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#REF"/>
      <sheetName val="전기공사"/>
      <sheetName val="입찰안"/>
      <sheetName val="위치조서"/>
      <sheetName val="노임단가"/>
      <sheetName val="실행철강하도"/>
      <sheetName val="품셈TABLE"/>
      <sheetName val="단"/>
      <sheetName val="단가"/>
      <sheetName val="Sheet1"/>
      <sheetName val="1.수인터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간접"/>
      <sheetName val="시운전연료"/>
      <sheetName val="금호"/>
      <sheetName val="일위대가"/>
      <sheetName val="집계표"/>
      <sheetName val="N賃率-職"/>
      <sheetName val="노임단가"/>
      <sheetName val="내역"/>
      <sheetName val="대치판정"/>
      <sheetName val="1790"/>
      <sheetName val="울산자동제어"/>
      <sheetName val="토공사"/>
      <sheetName val="입찰안"/>
      <sheetName val="실행철강하도"/>
      <sheetName val="wall"/>
      <sheetName val="내역서"/>
      <sheetName val="자재단가비교표"/>
      <sheetName val="SP-B1"/>
      <sheetName val="옥외외등집계표"/>
      <sheetName val="표지 (2)"/>
      <sheetName val="공업용수관로"/>
      <sheetName val="업무"/>
      <sheetName val="을지"/>
      <sheetName val="패널"/>
      <sheetName val="확약서"/>
      <sheetName val="단가산출"/>
      <sheetName val="FAB별"/>
      <sheetName val="견적을지"/>
      <sheetName val="전신환매도율"/>
      <sheetName val="강_당"/>
      <sheetName val="하조서"/>
      <sheetName val="망미"/>
      <sheetName val="차액보증"/>
      <sheetName val="변경비교-을"/>
      <sheetName val="집계표(건축전기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무비 산출근거"/>
      <sheetName val="노무비 산출근거-조명"/>
      <sheetName val="성빈센트-산출"/>
      <sheetName val="수량산출"/>
      <sheetName val="총괄"/>
      <sheetName val="연습"/>
      <sheetName val="집계표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대-산출"/>
      <sheetName val="대-전기인건"/>
      <sheetName val="중-기계산출"/>
      <sheetName val="중-전기인건"/>
      <sheetName val="표준일위"/>
      <sheetName val="물가조사"/>
      <sheetName val="임률"/>
      <sheetName val="대가정리"/>
      <sheetName val="#REF"/>
      <sheetName val="표지"/>
      <sheetName val="원가계산서 "/>
      <sheetName val="집계표 (1)"/>
      <sheetName val="집계표(2)"/>
      <sheetName val="내역서(1차공사분)"/>
      <sheetName val="현장일보"/>
      <sheetName val="총괄표"/>
      <sheetName val="Sheet1"/>
      <sheetName val="DATA"/>
      <sheetName val="수량산출"/>
      <sheetName val="ABUT수량-A1"/>
      <sheetName val="일위대가-1"/>
      <sheetName val="Front"/>
      <sheetName val="wall"/>
      <sheetName val="간접"/>
      <sheetName val="ETC"/>
      <sheetName val="성남일위"/>
      <sheetName val="데이타"/>
      <sheetName val="을"/>
      <sheetName val="POL6차-PIPING"/>
      <sheetName val="Curves"/>
      <sheetName val="Tables"/>
      <sheetName val="지우지마세요"/>
      <sheetName val="내역서"/>
      <sheetName val="노임단가"/>
      <sheetName val="단가조사"/>
      <sheetName val="직재"/>
      <sheetName val="일위대가"/>
      <sheetName val="도배공사언고"/>
      <sheetName val="포장복구집계"/>
      <sheetName val="INPUT"/>
      <sheetName val="상수도토공집계표"/>
      <sheetName val="영1"/>
      <sheetName val="내역서1999.8최종"/>
      <sheetName val="견적율"/>
      <sheetName val="환율"/>
      <sheetName val="자재단가비교표"/>
      <sheetName val="I一般比"/>
      <sheetName val="N賃率-職"/>
      <sheetName val="인건비"/>
      <sheetName val="청천내"/>
      <sheetName val="집수정"/>
      <sheetName val="공사수행방안"/>
      <sheetName val="NEGO"/>
      <sheetName val="CTEMCOST"/>
      <sheetName val="건축-물가변동"/>
      <sheetName val="전차선로 물량표"/>
      <sheetName val="내역서-전체낙찰율"/>
      <sheetName val="표지 (2)"/>
      <sheetName val="예비품"/>
      <sheetName val="산출금액내역"/>
      <sheetName val="1.설계조건"/>
      <sheetName val="안정검토(온1)"/>
      <sheetName val="설직재-1"/>
      <sheetName val="별표 "/>
      <sheetName val="Option"/>
      <sheetName val="SP-B1"/>
      <sheetName val="노원열병합  건축공사기성내역서"/>
      <sheetName val="Sheet6"/>
      <sheetName val="AV시스템"/>
      <sheetName val="암거단위-1련"/>
      <sheetName val="화산경계"/>
      <sheetName val="과천MAIN"/>
      <sheetName val="일위_파일"/>
      <sheetName val="입찰안"/>
      <sheetName val="귀래 설계 공내역서"/>
      <sheetName val="소비자가"/>
      <sheetName val="식재가격"/>
      <sheetName val="식재총괄"/>
      <sheetName val="일위목록"/>
      <sheetName val="const."/>
      <sheetName val="일위대가(계측기설치)"/>
      <sheetName val="부안일위"/>
      <sheetName val="날개벽"/>
      <sheetName val="암거단위"/>
      <sheetName val="전기일위대가"/>
      <sheetName val="일위대가 (100%)"/>
      <sheetName val="IMPEADENCE MAP 취수장"/>
      <sheetName val="손익분석"/>
      <sheetName val="Sheet2"/>
      <sheetName val="NEYOK"/>
      <sheetName val="인건-측정"/>
      <sheetName val="수량산출서"/>
      <sheetName val="노임"/>
      <sheetName val="단가"/>
      <sheetName val="반중력식옹벽3.5"/>
      <sheetName val="건축내역"/>
      <sheetName val="직노"/>
      <sheetName val="노임이"/>
      <sheetName val="견"/>
      <sheetName val="시행후면적"/>
      <sheetName val="집계표"/>
      <sheetName val="중갑지"/>
      <sheetName val="사급자재"/>
      <sheetName val="갑지1"/>
      <sheetName val="설계명세서"/>
      <sheetName val="공사"/>
      <sheetName val="플랜트 설치"/>
      <sheetName val="빙장비사양"/>
      <sheetName val="장비사양"/>
      <sheetName val="5.모델링"/>
      <sheetName val="2.단면가정"/>
      <sheetName val="신우"/>
      <sheetName val="평균높이산출근거"/>
      <sheetName val="횡배수관위치조서"/>
      <sheetName val="단가산출"/>
      <sheetName val="일위"/>
      <sheetName val="견적대비표"/>
      <sheetName val="노 무 비"/>
      <sheetName val="인건비 "/>
      <sheetName val="7단가"/>
      <sheetName val="내역서-CCTV"/>
      <sheetName val="WEIGHT LIST"/>
      <sheetName val="계산근거"/>
      <sheetName val="단가 "/>
      <sheetName val="내역"/>
      <sheetName val="수목표준대가"/>
      <sheetName val="DATE"/>
      <sheetName val="외주"/>
      <sheetName val="설비내역서"/>
      <sheetName val="건축내역서"/>
      <sheetName val="전기내역서"/>
      <sheetName val="단가대비표"/>
      <sheetName val="일위대가(가설)"/>
      <sheetName val="금액"/>
      <sheetName val="원가계산서"/>
      <sheetName val="Total"/>
      <sheetName val="FRP내역서"/>
      <sheetName val="기준"/>
      <sheetName val="9811"/>
      <sheetName val="목표세부명세"/>
      <sheetName val="원하대비"/>
      <sheetName val="원도급"/>
      <sheetName val="하도급"/>
      <sheetName val="현장관리비"/>
      <sheetName val="횡배수관집현황(2공구)"/>
      <sheetName val="작성기준"/>
      <sheetName val="관급단가"/>
      <sheetName val="FD"/>
      <sheetName val="LD"/>
      <sheetName val="GAEYO"/>
      <sheetName val="연동내역"/>
      <sheetName val="갑지"/>
      <sheetName val="철거산출근거"/>
      <sheetName val="노무비"/>
      <sheetName val="공사원가계산서"/>
      <sheetName val="Working(wo WTs)"/>
      <sheetName val="전기일위목록"/>
      <sheetName val="제수"/>
      <sheetName val="공기"/>
      <sheetName val="횡배수관토공수량"/>
      <sheetName val="예가표"/>
      <sheetName val="기본DATA"/>
      <sheetName val="입력"/>
      <sheetName val="노무비 "/>
      <sheetName val="__"/>
      <sheetName val="내역서1"/>
      <sheetName val="XXXXXX"/>
      <sheetName val="원가계산"/>
      <sheetName val="견적"/>
      <sheetName val="자재단가"/>
      <sheetName val="한강운반비"/>
      <sheetName val="시중노임단가"/>
      <sheetName val="982월원안"/>
      <sheetName val="Sheet13"/>
      <sheetName val="발전기"/>
      <sheetName val="Sheet14"/>
      <sheetName val="Sheet3"/>
      <sheetName val="SCHEDULE"/>
      <sheetName val="차선도색현황"/>
      <sheetName val="2원료가나다."/>
      <sheetName val="SYS별 부하목록"/>
      <sheetName val="cable data"/>
      <sheetName val="요율"/>
      <sheetName val="기계설비-물가변동"/>
      <sheetName val="자재단가표"/>
      <sheetName val="YES-T"/>
      <sheetName val="J형측구단위수량"/>
      <sheetName val="Y-WORK"/>
      <sheetName val="변압기 및 발전기 용량"/>
      <sheetName val="전기"/>
      <sheetName val="매립"/>
      <sheetName val="현대물량"/>
      <sheetName val="조명시설"/>
      <sheetName val="연결임시"/>
      <sheetName val="토목"/>
      <sheetName val="평가내역"/>
      <sheetName val="반중력식옹벽"/>
      <sheetName val="SUN 2000. 10 가격"/>
      <sheetName val="단위중량표"/>
      <sheetName val="가설공사내역"/>
      <sheetName val="401"/>
      <sheetName val="실행철강하도"/>
      <sheetName val="현장관리비집계표"/>
      <sheetName val="98수문일위"/>
      <sheetName val="COST"/>
      <sheetName val="조건입력"/>
      <sheetName val="조건입력(2)"/>
      <sheetName val="장비선정"/>
      <sheetName val="냉천부속동"/>
      <sheetName val="여수토공사비"/>
      <sheetName val="부하LOAD"/>
      <sheetName val="guard(mac)"/>
      <sheetName val="소방"/>
      <sheetName val="본공사"/>
      <sheetName val="MCC제원"/>
      <sheetName val="하부철근수량"/>
      <sheetName val="1단계"/>
      <sheetName val="일위(PN)"/>
      <sheetName val="6동"/>
      <sheetName val="P.M 별"/>
      <sheetName val="품셈TABLE"/>
      <sheetName val="Sheet4"/>
      <sheetName val="갑지(추정)"/>
      <sheetName val="전신환매도율"/>
      <sheetName val="H-PILE수량집계"/>
      <sheetName val="A-4"/>
      <sheetName val="실행대비"/>
      <sheetName val="경비"/>
      <sheetName val="공사개요"/>
      <sheetName val="코드표"/>
      <sheetName val="COVER"/>
      <sheetName val="횡배수관"/>
      <sheetName val="대비"/>
      <sheetName val="집수정(600-700)"/>
      <sheetName val="전계가"/>
      <sheetName val="설계내역서"/>
      <sheetName val="APT"/>
      <sheetName val="건축공사 집계표"/>
      <sheetName val="골조"/>
      <sheetName val="교통대책내역"/>
      <sheetName val="R&amp;D"/>
      <sheetName val="약품설비"/>
      <sheetName val="FB25JN"/>
      <sheetName val="송전기본"/>
      <sheetName val="홍보비디오"/>
      <sheetName val="내역서2안"/>
      <sheetName val="경산"/>
      <sheetName val="집계"/>
      <sheetName val="터파기및재료"/>
      <sheetName val="직접인건비"/>
      <sheetName val="용지매수"/>
      <sheetName val="BQ"/>
      <sheetName val="copy"/>
      <sheetName val="계약내력"/>
      <sheetName val="ES조서출력하기"/>
      <sheetName val="재료"/>
      <sheetName val="설치자재"/>
      <sheetName val="목차"/>
      <sheetName val="제품"/>
      <sheetName val="견적계산"/>
      <sheetName val="재고현황"/>
      <sheetName val="인제내역"/>
      <sheetName val="b_balju_cho"/>
      <sheetName val="장비부하"/>
      <sheetName val="노단"/>
      <sheetName val="공조기"/>
      <sheetName val="기존단가 (2)"/>
      <sheetName val="중기사용료"/>
      <sheetName val="대치판정"/>
      <sheetName val="가로내역"/>
      <sheetName val="단"/>
      <sheetName val="제-노임"/>
      <sheetName val="6호기"/>
      <sheetName val="SAM"/>
      <sheetName val="제경집계"/>
      <sheetName val="J直材4"/>
      <sheetName val="전통건설"/>
      <sheetName val="분석가정"/>
      <sheetName val="목창호"/>
      <sheetName val="Activity(new)"/>
      <sheetName val="Total(new)"/>
      <sheetName val="돈암사업"/>
      <sheetName val="견적대비 견적서"/>
      <sheetName val="원가계산서_"/>
      <sheetName val="집계표_(1)"/>
      <sheetName val="별표_"/>
      <sheetName val="1_설계조건"/>
      <sheetName val="전차선로_물량표"/>
      <sheetName val="귀래_설계_공내역서"/>
      <sheetName val="EQT-ESTN"/>
      <sheetName val="단가보완"/>
      <sheetName val="단위가격"/>
      <sheetName val="배수내역 (2)"/>
      <sheetName val="공사내역"/>
      <sheetName val="내역(한신APT)"/>
      <sheetName val="BOQ건축"/>
      <sheetName val="20관리비율"/>
      <sheetName val="P-J"/>
      <sheetName val="예산서표지"/>
      <sheetName val="일위목차"/>
      <sheetName val="내역서(기성청구)"/>
      <sheetName val="노임변동률"/>
      <sheetName val="È£Ç¥"/>
      <sheetName val="건축집계표"/>
      <sheetName val="토목집계표"/>
      <sheetName val="집계표(설비)"/>
      <sheetName val="토목내역서"/>
      <sheetName val="SUMMARY"/>
      <sheetName val="PAINT"/>
      <sheetName val="건축공사"/>
      <sheetName val="설계조건"/>
      <sheetName val="산출"/>
      <sheetName val="구천"/>
      <sheetName val="공내역"/>
      <sheetName val="일위대가표"/>
      <sheetName val="총괄"/>
      <sheetName val="인수공"/>
      <sheetName val="프랜트면허"/>
      <sheetName val="시화점실행"/>
      <sheetName val="실행내역"/>
      <sheetName val="MixBed"/>
      <sheetName val="CondPol"/>
      <sheetName val=" 냉각수펌프"/>
      <sheetName val="단가비교표"/>
      <sheetName val="품셈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포장공"/>
      <sheetName val="처리단락"/>
      <sheetName val="미드수량"/>
      <sheetName val="공사비"/>
      <sheetName val="일위대가목록"/>
      <sheetName val="샘플표지"/>
      <sheetName val="TRE TABLE"/>
      <sheetName val="조도계산"/>
      <sheetName val="변수"/>
      <sheetName val="dV&amp;Cl"/>
      <sheetName val="CAP"/>
      <sheetName val="R"/>
      <sheetName val="설비"/>
      <sheetName val="역T형"/>
      <sheetName val="말뚝설계"/>
      <sheetName val="예산명세서"/>
      <sheetName val="자료입력"/>
      <sheetName val="NAI"/>
      <sheetName val="단위단가"/>
      <sheetName val="부하"/>
      <sheetName val="별표집계"/>
      <sheetName val="정렬"/>
      <sheetName val="일반부표"/>
      <sheetName val="원가"/>
      <sheetName val="교각계산"/>
      <sheetName val="원효펌프교체020812"/>
      <sheetName val="수리결과"/>
      <sheetName val="전기 원가계산서"/>
      <sheetName val="제경비율"/>
      <sheetName val="단가표"/>
      <sheetName val="2002상반기노임기준"/>
      <sheetName val="자료"/>
      <sheetName val="토사(PE)"/>
      <sheetName val="수량산출1"/>
      <sheetName val="입출재고현황 (2)"/>
      <sheetName val="합천내역"/>
      <sheetName val="단중표"/>
      <sheetName val="CAT_5"/>
      <sheetName val="서울1"/>
      <sheetName val="자 110% &amp; 노 70%"/>
      <sheetName val="약품공급2"/>
      <sheetName val="신표지1"/>
      <sheetName val="철근총괄집계표"/>
      <sheetName val="빗물받이(910-510-410)"/>
      <sheetName val="우수"/>
      <sheetName val="Sheet1 (2)"/>
      <sheetName val="일위대가서식"/>
      <sheetName val="조경"/>
      <sheetName val="SLAB"/>
      <sheetName val="BID"/>
      <sheetName val="중기(목록)"/>
      <sheetName val="일위대가(목록)"/>
      <sheetName val="산근(목록)"/>
      <sheetName val="재료비"/>
      <sheetName val="부하계산서"/>
      <sheetName val="설계서(1)"/>
      <sheetName val="예총"/>
      <sheetName val="개소별수량산출"/>
      <sheetName val="배선DATA"/>
      <sheetName val="설산1.나"/>
      <sheetName val="본사S"/>
      <sheetName val="내역서(실)"/>
      <sheetName val="EP0618"/>
      <sheetName val="기계상세"/>
      <sheetName val="J01"/>
      <sheetName val="전기혼잡제경비(45)"/>
      <sheetName val="BSD (2)"/>
      <sheetName val="대로근거"/>
      <sheetName val="도급갑지"/>
      <sheetName val="패널"/>
      <sheetName val="2. 공원조도(전통공원)"/>
      <sheetName val="조명율표"/>
      <sheetName val="도급"/>
      <sheetName val="제품정보"/>
      <sheetName val="9509"/>
      <sheetName val="9.단가조사서"/>
      <sheetName val="6.일위목록"/>
      <sheetName val="공문"/>
      <sheetName val="비탈면보호공수량산출"/>
      <sheetName val="산_3_2"/>
      <sheetName val="산_3_1"/>
      <sheetName val="_REF"/>
      <sheetName val="산_3_2_2"/>
      <sheetName val="COVER-P"/>
      <sheetName val="FACTOR"/>
      <sheetName val="맨홀조서"/>
      <sheetName val="eq_data"/>
      <sheetName val="하조서"/>
      <sheetName val="계산서(곡선부)"/>
      <sheetName val="-치수표(곡선부)"/>
      <sheetName val="설계기준"/>
      <sheetName val="내역1"/>
      <sheetName val="하남내역"/>
      <sheetName val="단가결정"/>
      <sheetName val="(관급)수량산출서"/>
      <sheetName val="(도급)수량산출서"/>
      <sheetName val="일위대가목록표"/>
      <sheetName val="제품목록"/>
      <sheetName val="측량요율"/>
      <sheetName val="수토공단위당"/>
      <sheetName val="변경비교-을"/>
      <sheetName val="수용가조서"/>
      <sheetName val="깨기"/>
      <sheetName val="설 계"/>
      <sheetName val="안정검토"/>
      <sheetName val="1안"/>
      <sheetName val="배수통관토공수량"/>
      <sheetName val="9."/>
      <sheetName val="부대공"/>
      <sheetName val="토공"/>
      <sheetName val="소일위대가코드표"/>
      <sheetName val="2.대외공문"/>
      <sheetName val="대,유,램"/>
      <sheetName val="성곽내역서"/>
      <sheetName val="토적계산"/>
      <sheetName val="목재훈증"/>
      <sheetName val="중로근거"/>
      <sheetName val="관급"/>
      <sheetName val="배수설비"/>
      <sheetName val="inputarea_ref"/>
      <sheetName val="9GNG운반"/>
      <sheetName val="자재"/>
      <sheetName val="물가단가"/>
      <sheetName val="C1ㅇ"/>
      <sheetName val="내역서(교량)전체"/>
      <sheetName val="기자재대비표"/>
      <sheetName val="4-7.중앙전기실(노임단가)"/>
      <sheetName val="버스운행안내"/>
      <sheetName val="근태계획서"/>
      <sheetName val="예방접종계획"/>
      <sheetName val="사  업  비  수  지  예  산  서"/>
      <sheetName val="choose"/>
      <sheetName val="차액보증"/>
      <sheetName val="공사비명세서"/>
      <sheetName val="3CHBDC"/>
      <sheetName val="아래"/>
      <sheetName val="수량산출(1)"/>
      <sheetName val="A갑지"/>
      <sheetName val="음료실행"/>
      <sheetName val="누계11"/>
      <sheetName val="을지"/>
      <sheetName val="4.Footing Design"/>
      <sheetName val="2.Load Calculation"/>
      <sheetName val="3.Check For Stability"/>
      <sheetName val="BLR-S"/>
      <sheetName val="DAN"/>
      <sheetName val="기계경비산출"/>
      <sheetName val="노무비 근거"/>
      <sheetName val="대총괄표"/>
      <sheetName val="횡배수관집현황_2공구_"/>
      <sheetName val="자단"/>
      <sheetName val="밸브설치"/>
      <sheetName val="간지"/>
      <sheetName val="정공공사"/>
      <sheetName val="제직재"/>
      <sheetName val="6PILE  (돌출)"/>
      <sheetName val="2-1. 경관조명 내역총괄표"/>
      <sheetName val="Data Base"/>
      <sheetName val="Linkage Quote"/>
      <sheetName val="Racking"/>
      <sheetName val="총괄내역단가"/>
      <sheetName val="입력값"/>
      <sheetName val="일위대가(당초)"/>
      <sheetName val="EQ_R1"/>
      <sheetName val="JUCKEYK"/>
      <sheetName val="교각토공"/>
      <sheetName val="가압장(토목)"/>
      <sheetName val="2회내역"/>
      <sheetName val="일위대가(4층원격)"/>
      <sheetName val="중기일위대가"/>
      <sheetName val="MOTOR"/>
      <sheetName val="sw1"/>
      <sheetName val="NOMUBI"/>
      <sheetName val="합의경상"/>
      <sheetName val="조달청적격심사"/>
      <sheetName val="분전함신설"/>
      <sheetName val="접지1종"/>
      <sheetName val="시멘트"/>
      <sheetName val="물가시세"/>
      <sheetName val="양식_자재단가조사표"/>
      <sheetName val="기계관급기자재비"/>
      <sheetName val="건축관급공사비"/>
      <sheetName val="토목관급공사비"/>
      <sheetName val="2000년1차"/>
      <sheetName val="10.25"/>
      <sheetName val="말뚝지지력산정"/>
      <sheetName val="96노임기준"/>
      <sheetName val="실행"/>
      <sheetName val="도급정산"/>
      <sheetName val="수리보고서비"/>
      <sheetName val="당초"/>
      <sheetName val="신규DEP"/>
      <sheetName val="공사비SUM"/>
      <sheetName val="제출"/>
      <sheetName val="도"/>
      <sheetName val="산출기준자료"/>
      <sheetName val="단락전류-A"/>
      <sheetName val="케이블및전선관규격표"/>
      <sheetName val="3F"/>
      <sheetName val="심사계산"/>
      <sheetName val="심사물량"/>
      <sheetName val="수량산출기초(케블등)"/>
      <sheetName val="공통"/>
      <sheetName val="EQUIPMENT -2"/>
      <sheetName val="수습"/>
      <sheetName val="전체"/>
      <sheetName val="지사인원사무실"/>
      <sheetName val="우,오수"/>
      <sheetName val="식재인부"/>
      <sheetName val="총갑지"/>
      <sheetName val="공통가설"/>
      <sheetName val="배수내역"/>
      <sheetName val="DATA 입력란"/>
      <sheetName val="FAB별"/>
      <sheetName val="에너지동"/>
      <sheetName val="EACT10"/>
      <sheetName val="연습"/>
      <sheetName val="사용성검토"/>
      <sheetName val="전체분 내역서(전북도) 최종"/>
      <sheetName val="거래처입력"/>
      <sheetName val="견적관리대장"/>
      <sheetName val="제원및단가표"/>
      <sheetName val="DB"/>
      <sheetName val="견적서-자재"/>
      <sheetName val="예시문"/>
      <sheetName val="개산공사비"/>
      <sheetName val="기초도면제작"/>
      <sheetName val="주출입구조사"/>
      <sheetName val="식재"/>
      <sheetName val="시설물"/>
      <sheetName val="유지관리"/>
      <sheetName val="기초단가"/>
      <sheetName val="1월"/>
      <sheetName val="4)유동표"/>
      <sheetName val="XZLC004_PART2"/>
      <sheetName val="비교1"/>
      <sheetName val="교각1"/>
      <sheetName val="전산망"/>
      <sheetName val="예산내역서"/>
      <sheetName val="설계예산서"/>
      <sheetName val="서식"/>
      <sheetName val="D111"/>
      <sheetName val="내 역 서(강당)"/>
      <sheetName val="수량(강당)"/>
      <sheetName val="중량(강당)"/>
      <sheetName val="판넬,전기(무대기계)"/>
      <sheetName val="전기산출(1)"/>
      <sheetName val="전기산출(2)"/>
      <sheetName val="전기산출(강당)"/>
      <sheetName val="물가대비표"/>
      <sheetName val="견적가"/>
      <sheetName val="볼트 너트 와셔"/>
      <sheetName val="일위대가표 (기본)"/>
      <sheetName val="토공일위대가표"/>
      <sheetName val="가로등기초"/>
      <sheetName val="工관리비율"/>
      <sheetName val="工완성공사율"/>
      <sheetName val="공종별수량집계"/>
      <sheetName val="49일위"/>
      <sheetName val="기본일위"/>
      <sheetName val="정부노임단가"/>
      <sheetName val="입고장부 (4)"/>
      <sheetName val="일위(통합 기존)"/>
      <sheetName val="사정단가표(시스템)"/>
      <sheetName val="일위대가집계표(시스템)"/>
      <sheetName val="자재대"/>
      <sheetName val="국공유지및사유지"/>
      <sheetName val="내역서1999_8최종"/>
      <sheetName val="단가_"/>
      <sheetName val="반중력식옹벽3_5"/>
      <sheetName val="일위대가_(100%)"/>
      <sheetName val="IMPEADENCE_MAP_취수장"/>
      <sheetName val="플랜트_설치"/>
      <sheetName val="const_"/>
      <sheetName val="노무비_"/>
      <sheetName val="표지_(2)"/>
      <sheetName val="P_M_별"/>
      <sheetName val="노원열병합__건축공사기성내역서"/>
      <sheetName val="98비정기소모"/>
      <sheetName val="예정공정표"/>
      <sheetName val="도체종-상수표"/>
      <sheetName val="노임단가표"/>
      <sheetName val="총괄 CCTV수량"/>
      <sheetName val="지급자재조서"/>
      <sheetName val="설계명세서(선로)"/>
      <sheetName val="03상노임단가"/>
      <sheetName val="XL4Poppy"/>
      <sheetName val="덕전리"/>
      <sheetName val="인사자료총집계"/>
      <sheetName val="산출내역서집계표"/>
      <sheetName val="VENT"/>
      <sheetName val="내역단가"/>
      <sheetName val="일위단가"/>
      <sheetName val="3BL공동구 수량"/>
      <sheetName val="ⴭⴭⴭⴭⴭ"/>
      <sheetName val="수량산출서(가로등)"/>
      <sheetName val="산출집계(가로등)"/>
      <sheetName val="일위대가집계표"/>
      <sheetName val="내역서-도급공사(가로등)"/>
      <sheetName val="부록단가비교표"/>
      <sheetName val="각종기초산출"/>
      <sheetName val="적용기준"/>
      <sheetName val="울산시산표"/>
      <sheetName val="단위수량"/>
      <sheetName val="잡비"/>
      <sheetName val="Sheet17"/>
      <sheetName val="재집"/>
      <sheetName val="hvac(제어동)"/>
      <sheetName val="일위대가표 "/>
      <sheetName val="견적990322"/>
      <sheetName val="측량노임단가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/>
      <sheetData sheetId="285"/>
      <sheetData sheetId="286"/>
      <sheetData sheetId="287"/>
      <sheetData sheetId="288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/>
      <sheetData sheetId="314"/>
      <sheetData sheetId="315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DA02C-4EB2-4B75-9CBF-CB0E4F190BFD}">
  <sheetPr>
    <tabColor rgb="FFF19D86"/>
  </sheetPr>
  <dimension ref="A1:AU23"/>
  <sheetViews>
    <sheetView tabSelected="1" view="pageBreakPreview" zoomScaleNormal="100" zoomScaleSheetLayoutView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G8" sqref="G8"/>
    </sheetView>
  </sheetViews>
  <sheetFormatPr defaultRowHeight="16.5" x14ac:dyDescent="0.3"/>
  <cols>
    <col min="1" max="1" width="6.625" style="2" customWidth="1"/>
    <col min="2" max="2" width="24.625" style="2" customWidth="1"/>
    <col min="3" max="4" width="4.625" style="3" customWidth="1"/>
    <col min="5" max="5" width="9.625" style="4" customWidth="1"/>
    <col min="6" max="6" width="10.75" style="4" customWidth="1"/>
    <col min="7" max="7" width="9.625" style="4" customWidth="1"/>
    <col min="8" max="8" width="10.75" style="4" customWidth="1"/>
    <col min="9" max="10" width="8.625" style="4" customWidth="1"/>
    <col min="11" max="11" width="11.625" style="4" customWidth="1"/>
    <col min="12" max="12" width="10.625" style="2" customWidth="1"/>
    <col min="13" max="50" width="0" hidden="1" customWidth="1"/>
  </cols>
  <sheetData>
    <row r="1" spans="1:47" ht="30" customHeight="1" x14ac:dyDescent="0.3">
      <c r="A1" s="63" t="s">
        <v>130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</row>
    <row r="2" spans="1:47" ht="20.100000000000001" customHeight="1" x14ac:dyDescent="0.3">
      <c r="A2" s="64" t="s">
        <v>188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</row>
    <row r="3" spans="1:47" ht="20.100000000000001" customHeight="1" x14ac:dyDescent="0.3">
      <c r="A3" s="62" t="s">
        <v>131</v>
      </c>
      <c r="B3" s="62" t="s">
        <v>132</v>
      </c>
      <c r="C3" s="62" t="s">
        <v>7</v>
      </c>
      <c r="D3" s="62" t="s">
        <v>52</v>
      </c>
      <c r="E3" s="62" t="s">
        <v>77</v>
      </c>
      <c r="F3" s="62"/>
      <c r="G3" s="62" t="s">
        <v>78</v>
      </c>
      <c r="H3" s="62"/>
      <c r="I3" s="62" t="s">
        <v>79</v>
      </c>
      <c r="J3" s="62"/>
      <c r="K3" s="62" t="s">
        <v>80</v>
      </c>
      <c r="L3" s="62" t="s">
        <v>8</v>
      </c>
    </row>
    <row r="4" spans="1:47" ht="20.100000000000001" customHeight="1" x14ac:dyDescent="0.3">
      <c r="A4" s="62"/>
      <c r="B4" s="62"/>
      <c r="C4" s="62"/>
      <c r="D4" s="62"/>
      <c r="E4" s="5" t="s">
        <v>38</v>
      </c>
      <c r="F4" s="5" t="s">
        <v>85</v>
      </c>
      <c r="G4" s="5" t="s">
        <v>38</v>
      </c>
      <c r="H4" s="5" t="s">
        <v>85</v>
      </c>
      <c r="I4" s="5" t="s">
        <v>38</v>
      </c>
      <c r="J4" s="5" t="s">
        <v>85</v>
      </c>
      <c r="K4" s="62"/>
      <c r="L4" s="62"/>
    </row>
    <row r="5" spans="1:47" s="30" customFormat="1" ht="20.100000000000001" customHeight="1" x14ac:dyDescent="0.3">
      <c r="A5" s="27" t="s">
        <v>136</v>
      </c>
      <c r="B5" s="27" t="s">
        <v>4</v>
      </c>
      <c r="C5" s="28" t="s">
        <v>1</v>
      </c>
      <c r="D5" s="59">
        <v>1</v>
      </c>
      <c r="E5" s="60"/>
      <c r="F5" s="60"/>
      <c r="G5" s="60"/>
      <c r="H5" s="60"/>
      <c r="I5" s="60">
        <f>내역서!J64</f>
        <v>0</v>
      </c>
      <c r="J5" s="60">
        <f>D5*I5</f>
        <v>0</v>
      </c>
      <c r="K5" s="60">
        <f t="shared" ref="K5" si="0">F5+H5+J5</f>
        <v>0</v>
      </c>
      <c r="L5" s="29"/>
      <c r="M5" s="61" t="s">
        <v>2</v>
      </c>
      <c r="N5" s="61" t="s">
        <v>3</v>
      </c>
      <c r="P5" s="30">
        <v>1</v>
      </c>
      <c r="Q5" s="30">
        <f>D5*내역서!Q64</f>
        <v>0</v>
      </c>
      <c r="R5" s="30">
        <f>D5*내역서!R64</f>
        <v>0</v>
      </c>
      <c r="S5" s="30">
        <f>D5*내역서!S64</f>
        <v>0</v>
      </c>
      <c r="T5" s="30">
        <f>D5*내역서!T64</f>
        <v>0</v>
      </c>
      <c r="U5" s="30">
        <f>D5*내역서!U64</f>
        <v>0</v>
      </c>
      <c r="V5" s="30">
        <f>D5*내역서!V64</f>
        <v>0</v>
      </c>
      <c r="W5" s="30">
        <f>D5*내역서!W64</f>
        <v>0</v>
      </c>
      <c r="X5" s="30">
        <f>D5*내역서!X64</f>
        <v>0</v>
      </c>
      <c r="Y5" s="30">
        <f>D5*내역서!Y64</f>
        <v>0</v>
      </c>
      <c r="Z5" s="30">
        <f>D5*내역서!Z64</f>
        <v>0</v>
      </c>
      <c r="AA5" s="30">
        <f>D5*내역서!AA64</f>
        <v>0</v>
      </c>
      <c r="AB5" s="30">
        <f>D5*내역서!AB64</f>
        <v>0</v>
      </c>
      <c r="AC5" s="30">
        <f>D5*내역서!AC64</f>
        <v>0</v>
      </c>
      <c r="AD5" s="30">
        <f>D5*내역서!AD64</f>
        <v>0</v>
      </c>
      <c r="AE5" s="30">
        <f>D5*내역서!AE64</f>
        <v>0</v>
      </c>
      <c r="AF5" s="30">
        <f>D5*내역서!AF64</f>
        <v>0</v>
      </c>
      <c r="AG5" s="30">
        <f>D5*내역서!AG64</f>
        <v>0</v>
      </c>
      <c r="AH5" s="30">
        <f>D5*내역서!AH64</f>
        <v>0</v>
      </c>
      <c r="AI5" s="30">
        <f>D5*내역서!AI64</f>
        <v>0</v>
      </c>
      <c r="AJ5" s="30">
        <f>D5*내역서!AJ64</f>
        <v>0</v>
      </c>
      <c r="AK5" s="30">
        <f>D5*내역서!AK64</f>
        <v>0</v>
      </c>
      <c r="AL5" s="30">
        <f>D5*내역서!AL64</f>
        <v>0</v>
      </c>
      <c r="AM5" s="30">
        <f>D5*내역서!AM64</f>
        <v>0</v>
      </c>
      <c r="AN5" s="30">
        <f>D5*내역서!AN64</f>
        <v>0</v>
      </c>
      <c r="AO5" s="30">
        <f>D5*내역서!AO64</f>
        <v>0</v>
      </c>
      <c r="AP5" s="30">
        <f>D5*내역서!AP64</f>
        <v>0</v>
      </c>
      <c r="AQ5" s="30">
        <f>D5*내역서!AQ64</f>
        <v>0</v>
      </c>
      <c r="AR5" s="30">
        <f>D5*내역서!AR64</f>
        <v>0</v>
      </c>
      <c r="AS5" s="30">
        <f>D5*내역서!AS64</f>
        <v>0</v>
      </c>
      <c r="AT5" s="30">
        <f>D5*내역서!AT64</f>
        <v>0</v>
      </c>
      <c r="AU5" s="30">
        <f>D5*내역서!AU64</f>
        <v>0</v>
      </c>
    </row>
    <row r="6" spans="1:47" s="30" customFormat="1" ht="20.100000000000001" customHeight="1" x14ac:dyDescent="0.3">
      <c r="A6" s="27" t="s">
        <v>138</v>
      </c>
      <c r="B6" s="27" t="s">
        <v>139</v>
      </c>
      <c r="C6" s="28" t="s">
        <v>1</v>
      </c>
      <c r="D6" s="59">
        <v>1</v>
      </c>
      <c r="E6" s="60"/>
      <c r="F6" s="60"/>
      <c r="G6" s="60"/>
      <c r="H6" s="60"/>
      <c r="I6" s="60">
        <f>내역서!J84</f>
        <v>0</v>
      </c>
      <c r="J6" s="60">
        <f t="shared" ref="J6:J10" si="1">D6*I6</f>
        <v>0</v>
      </c>
      <c r="K6" s="60">
        <f t="shared" ref="K6:K10" si="2">F6+H6+J6</f>
        <v>0</v>
      </c>
      <c r="L6" s="29"/>
      <c r="M6" s="61" t="s">
        <v>2</v>
      </c>
      <c r="N6" s="61" t="s">
        <v>3</v>
      </c>
      <c r="P6" s="30">
        <v>1</v>
      </c>
      <c r="Q6" s="30">
        <f>D6*내역서!Q65</f>
        <v>0</v>
      </c>
      <c r="R6" s="30">
        <f>D6*내역서!R65</f>
        <v>0</v>
      </c>
      <c r="S6" s="30">
        <f>D6*내역서!S65</f>
        <v>0</v>
      </c>
      <c r="T6" s="30">
        <f>D6*내역서!T65</f>
        <v>0</v>
      </c>
      <c r="U6" s="30">
        <f>D6*내역서!U65</f>
        <v>0</v>
      </c>
      <c r="V6" s="30">
        <f>D6*내역서!V65</f>
        <v>0</v>
      </c>
      <c r="W6" s="30">
        <f>D6*내역서!W65</f>
        <v>0</v>
      </c>
      <c r="X6" s="30">
        <f>D6*내역서!X65</f>
        <v>0</v>
      </c>
      <c r="Y6" s="30">
        <f>D6*내역서!Y65</f>
        <v>0</v>
      </c>
      <c r="Z6" s="30">
        <f>D6*내역서!Z65</f>
        <v>0</v>
      </c>
      <c r="AA6" s="30">
        <f>D6*내역서!AA65</f>
        <v>0</v>
      </c>
      <c r="AB6" s="30">
        <f>D6*내역서!AB65</f>
        <v>0</v>
      </c>
      <c r="AC6" s="30">
        <f>D6*내역서!AC65</f>
        <v>0</v>
      </c>
      <c r="AD6" s="30">
        <f>D6*내역서!AD65</f>
        <v>0</v>
      </c>
      <c r="AE6" s="30">
        <f>D6*내역서!AE65</f>
        <v>0</v>
      </c>
      <c r="AF6" s="30">
        <f>D6*내역서!AF65</f>
        <v>0</v>
      </c>
      <c r="AG6" s="30">
        <f>D6*내역서!AG65</f>
        <v>0</v>
      </c>
      <c r="AH6" s="30">
        <f>D6*내역서!AH65</f>
        <v>0</v>
      </c>
      <c r="AI6" s="30">
        <f>D6*내역서!AI65</f>
        <v>0</v>
      </c>
      <c r="AJ6" s="30">
        <f>D6*내역서!AJ65</f>
        <v>0</v>
      </c>
      <c r="AK6" s="30">
        <f>D6*내역서!AK65</f>
        <v>0</v>
      </c>
      <c r="AL6" s="30">
        <f>D6*내역서!AL65</f>
        <v>0</v>
      </c>
      <c r="AM6" s="30">
        <f>D6*내역서!AM65</f>
        <v>0</v>
      </c>
      <c r="AN6" s="30">
        <f>D6*내역서!AN65</f>
        <v>0</v>
      </c>
      <c r="AO6" s="30">
        <f>D6*내역서!AO65</f>
        <v>0</v>
      </c>
      <c r="AP6" s="30">
        <f>D6*내역서!AP65</f>
        <v>0</v>
      </c>
      <c r="AQ6" s="30">
        <f>D6*내역서!AQ65</f>
        <v>0</v>
      </c>
      <c r="AR6" s="30">
        <f>D6*내역서!AR65</f>
        <v>0</v>
      </c>
      <c r="AS6" s="30">
        <f>D6*내역서!AS65</f>
        <v>0</v>
      </c>
      <c r="AT6" s="30">
        <f>D6*내역서!AT65</f>
        <v>0</v>
      </c>
      <c r="AU6" s="30">
        <f>D6*내역서!AU65</f>
        <v>0</v>
      </c>
    </row>
    <row r="7" spans="1:47" ht="20.100000000000001" customHeight="1" x14ac:dyDescent="0.3">
      <c r="A7" s="14" t="s">
        <v>140</v>
      </c>
      <c r="B7" s="14" t="s">
        <v>144</v>
      </c>
      <c r="C7" s="19" t="s">
        <v>1</v>
      </c>
      <c r="D7" s="33">
        <v>1</v>
      </c>
      <c r="E7" s="57"/>
      <c r="F7" s="16"/>
      <c r="G7" s="57"/>
      <c r="H7" s="16"/>
      <c r="I7" s="16"/>
      <c r="J7" s="16">
        <f t="shared" si="1"/>
        <v>0</v>
      </c>
      <c r="K7" s="16">
        <f t="shared" si="2"/>
        <v>0</v>
      </c>
      <c r="L7" s="6"/>
      <c r="N7" s="1"/>
    </row>
    <row r="8" spans="1:47" ht="20.100000000000001" customHeight="1" x14ac:dyDescent="0.3">
      <c r="A8" s="14" t="s">
        <v>141</v>
      </c>
      <c r="B8" s="14" t="s">
        <v>145</v>
      </c>
      <c r="C8" s="19" t="s">
        <v>1</v>
      </c>
      <c r="D8" s="33">
        <v>1</v>
      </c>
      <c r="E8" s="57"/>
      <c r="F8" s="16"/>
      <c r="G8" s="57"/>
      <c r="H8" s="16"/>
      <c r="I8" s="16"/>
      <c r="J8" s="16">
        <f t="shared" si="1"/>
        <v>0</v>
      </c>
      <c r="K8" s="16">
        <f t="shared" si="2"/>
        <v>0</v>
      </c>
      <c r="L8" s="6"/>
      <c r="N8" s="1"/>
    </row>
    <row r="9" spans="1:47" s="37" customFormat="1" ht="20.100000000000001" customHeight="1" x14ac:dyDescent="0.3">
      <c r="A9" s="14" t="s">
        <v>142</v>
      </c>
      <c r="B9" s="31" t="s">
        <v>146</v>
      </c>
      <c r="C9" s="33" t="s">
        <v>1</v>
      </c>
      <c r="D9" s="33">
        <v>1</v>
      </c>
      <c r="E9" s="58"/>
      <c r="F9" s="16"/>
      <c r="G9" s="58"/>
      <c r="H9" s="16"/>
      <c r="I9" s="34"/>
      <c r="J9" s="16">
        <f t="shared" si="1"/>
        <v>0</v>
      </c>
      <c r="K9" s="16">
        <f t="shared" si="2"/>
        <v>0</v>
      </c>
      <c r="L9" s="35"/>
      <c r="M9" s="36"/>
      <c r="N9" s="36"/>
    </row>
    <row r="10" spans="1:47" s="37" customFormat="1" ht="20.100000000000001" customHeight="1" x14ac:dyDescent="0.3">
      <c r="A10" s="14" t="s">
        <v>143</v>
      </c>
      <c r="B10" s="31" t="s">
        <v>147</v>
      </c>
      <c r="C10" s="33" t="s">
        <v>1</v>
      </c>
      <c r="D10" s="33">
        <v>1</v>
      </c>
      <c r="E10" s="58"/>
      <c r="F10" s="16"/>
      <c r="G10" s="58"/>
      <c r="H10" s="16"/>
      <c r="I10" s="34"/>
      <c r="J10" s="16">
        <f t="shared" si="1"/>
        <v>0</v>
      </c>
      <c r="K10" s="16">
        <f t="shared" si="2"/>
        <v>0</v>
      </c>
      <c r="L10" s="35"/>
      <c r="M10" s="36"/>
      <c r="N10" s="36"/>
    </row>
    <row r="11" spans="1:47" s="25" customFormat="1" ht="20.100000000000001" customHeight="1" x14ac:dyDescent="0.3">
      <c r="A11" s="20"/>
      <c r="B11" s="21" t="s">
        <v>133</v>
      </c>
      <c r="C11" s="21" t="s">
        <v>1</v>
      </c>
      <c r="D11" s="22">
        <v>1</v>
      </c>
      <c r="E11" s="23"/>
      <c r="F11" s="23">
        <f>SUM(F5:F10)</f>
        <v>0</v>
      </c>
      <c r="G11" s="23"/>
      <c r="H11" s="23">
        <f>SUM(H5:H10)</f>
        <v>0</v>
      </c>
      <c r="I11" s="23"/>
      <c r="J11" s="23">
        <f>SUM(J5:J6)</f>
        <v>0</v>
      </c>
      <c r="K11" s="23">
        <f>F11+H11+J11</f>
        <v>0</v>
      </c>
      <c r="L11" s="24"/>
      <c r="N11" s="26" t="s">
        <v>0</v>
      </c>
      <c r="P11" s="25">
        <v>1</v>
      </c>
      <c r="Q11" s="25">
        <v>33905</v>
      </c>
      <c r="R11" s="25">
        <v>0</v>
      </c>
      <c r="S11" s="25">
        <v>0</v>
      </c>
      <c r="T11" s="25">
        <v>0</v>
      </c>
      <c r="U11" s="25">
        <v>0</v>
      </c>
      <c r="V11" s="25">
        <v>0</v>
      </c>
      <c r="W11" s="25">
        <v>1353437</v>
      </c>
      <c r="X11" s="25">
        <v>0</v>
      </c>
      <c r="Y11" s="25">
        <v>0</v>
      </c>
      <c r="Z11" s="25">
        <v>0</v>
      </c>
      <c r="AA11" s="25">
        <v>0</v>
      </c>
      <c r="AB11" s="25">
        <v>-3805600</v>
      </c>
      <c r="AC11" s="25">
        <v>0</v>
      </c>
      <c r="AD11" s="25">
        <v>0</v>
      </c>
      <c r="AE11" s="25">
        <v>0</v>
      </c>
      <c r="AF11" s="25">
        <v>0</v>
      </c>
      <c r="AG11" s="25">
        <v>0</v>
      </c>
      <c r="AH11" s="25">
        <v>0</v>
      </c>
      <c r="AI11" s="25">
        <v>0</v>
      </c>
      <c r="AJ11" s="25">
        <v>0</v>
      </c>
      <c r="AK11" s="25">
        <v>0</v>
      </c>
      <c r="AL11" s="25">
        <v>0</v>
      </c>
      <c r="AM11" s="25">
        <v>0</v>
      </c>
      <c r="AN11" s="25">
        <v>0</v>
      </c>
      <c r="AO11" s="25">
        <v>0</v>
      </c>
      <c r="AP11" s="25">
        <v>0</v>
      </c>
      <c r="AQ11" s="25">
        <v>0</v>
      </c>
      <c r="AR11" s="25">
        <v>0</v>
      </c>
      <c r="AS11" s="25">
        <v>0</v>
      </c>
      <c r="AT11" s="25">
        <v>0</v>
      </c>
      <c r="AU11" s="25">
        <v>0</v>
      </c>
    </row>
    <row r="12" spans="1:47" ht="20.100000000000001" customHeight="1" x14ac:dyDescent="0.3">
      <c r="A12" s="7"/>
      <c r="B12" s="7"/>
      <c r="C12" s="15"/>
      <c r="D12" s="19"/>
      <c r="E12" s="16"/>
      <c r="F12" s="16"/>
      <c r="G12" s="16"/>
      <c r="H12" s="16"/>
      <c r="I12" s="16"/>
      <c r="J12" s="16"/>
      <c r="K12" s="16"/>
      <c r="L12" s="7"/>
    </row>
    <row r="13" spans="1:47" s="37" customFormat="1" ht="20.100000000000001" customHeight="1" x14ac:dyDescent="0.3">
      <c r="A13" s="31"/>
      <c r="B13" s="31"/>
      <c r="C13" s="32"/>
      <c r="D13" s="33"/>
      <c r="E13" s="34"/>
      <c r="F13" s="34"/>
      <c r="G13" s="34"/>
      <c r="H13" s="34"/>
      <c r="I13" s="34"/>
      <c r="J13" s="34"/>
      <c r="K13" s="34"/>
      <c r="L13" s="35"/>
      <c r="M13" s="36"/>
      <c r="N13" s="36"/>
    </row>
    <row r="14" spans="1:47" s="37" customFormat="1" ht="20.100000000000001" customHeight="1" x14ac:dyDescent="0.3">
      <c r="A14" s="31"/>
      <c r="B14" s="31"/>
      <c r="C14" s="32"/>
      <c r="D14" s="33"/>
      <c r="E14" s="34"/>
      <c r="F14" s="34"/>
      <c r="G14" s="34"/>
      <c r="H14" s="34"/>
      <c r="I14" s="34"/>
      <c r="J14" s="34"/>
      <c r="K14" s="34"/>
      <c r="L14" s="35"/>
      <c r="M14" s="36"/>
      <c r="N14" s="36"/>
    </row>
    <row r="15" spans="1:47" s="37" customFormat="1" ht="20.100000000000001" customHeight="1" x14ac:dyDescent="0.3">
      <c r="A15" s="31"/>
      <c r="B15" s="31"/>
      <c r="C15" s="32"/>
      <c r="D15" s="33"/>
      <c r="E15" s="34"/>
      <c r="F15" s="34"/>
      <c r="G15" s="34"/>
      <c r="H15" s="34"/>
      <c r="I15" s="34"/>
      <c r="J15" s="34"/>
      <c r="K15" s="34"/>
      <c r="L15" s="35"/>
      <c r="M15" s="36"/>
      <c r="N15" s="36"/>
    </row>
    <row r="16" spans="1:47" s="37" customFormat="1" ht="20.100000000000001" customHeight="1" x14ac:dyDescent="0.3">
      <c r="A16" s="31"/>
      <c r="B16" s="31"/>
      <c r="C16" s="32"/>
      <c r="D16" s="33"/>
      <c r="E16" s="34"/>
      <c r="F16" s="34"/>
      <c r="G16" s="34"/>
      <c r="H16" s="34"/>
      <c r="I16" s="34"/>
      <c r="J16" s="34"/>
      <c r="K16" s="34"/>
      <c r="L16" s="35"/>
      <c r="M16" s="36"/>
      <c r="N16" s="36"/>
    </row>
    <row r="17" spans="1:14" s="37" customFormat="1" ht="20.100000000000001" customHeight="1" x14ac:dyDescent="0.3">
      <c r="A17" s="31"/>
      <c r="B17" s="31"/>
      <c r="C17" s="32"/>
      <c r="D17" s="33"/>
      <c r="E17" s="34"/>
      <c r="F17" s="34"/>
      <c r="G17" s="34"/>
      <c r="H17" s="34"/>
      <c r="I17" s="34"/>
      <c r="J17" s="34"/>
      <c r="K17" s="34"/>
      <c r="L17" s="35"/>
      <c r="M17" s="36"/>
      <c r="N17" s="36"/>
    </row>
    <row r="18" spans="1:14" s="37" customFormat="1" ht="20.100000000000001" customHeight="1" x14ac:dyDescent="0.3">
      <c r="A18" s="31"/>
      <c r="B18" s="31"/>
      <c r="C18" s="32"/>
      <c r="D18" s="33"/>
      <c r="E18" s="34"/>
      <c r="F18" s="34"/>
      <c r="G18" s="34"/>
      <c r="H18" s="34"/>
      <c r="I18" s="34"/>
      <c r="J18" s="34"/>
      <c r="K18" s="34"/>
      <c r="L18" s="35"/>
      <c r="M18" s="36"/>
      <c r="N18" s="36"/>
    </row>
    <row r="19" spans="1:14" s="37" customFormat="1" ht="20.100000000000001" customHeight="1" x14ac:dyDescent="0.3">
      <c r="A19" s="31"/>
      <c r="B19" s="31"/>
      <c r="C19" s="32"/>
      <c r="D19" s="33"/>
      <c r="E19" s="34"/>
      <c r="F19" s="34"/>
      <c r="G19" s="34"/>
      <c r="H19" s="34"/>
      <c r="I19" s="34"/>
      <c r="J19" s="34"/>
      <c r="K19" s="34"/>
      <c r="L19" s="35"/>
      <c r="M19" s="36"/>
      <c r="N19" s="36"/>
    </row>
    <row r="20" spans="1:14" s="37" customFormat="1" ht="20.100000000000001" customHeight="1" x14ac:dyDescent="0.3">
      <c r="A20" s="31"/>
      <c r="B20" s="31"/>
      <c r="C20" s="32"/>
      <c r="D20" s="33"/>
      <c r="E20" s="34"/>
      <c r="F20" s="34"/>
      <c r="G20" s="34"/>
      <c r="H20" s="34"/>
      <c r="I20" s="34"/>
      <c r="J20" s="34"/>
      <c r="K20" s="34"/>
      <c r="L20" s="35"/>
      <c r="M20" s="36"/>
      <c r="N20" s="36"/>
    </row>
    <row r="21" spans="1:14" s="37" customFormat="1" ht="20.100000000000001" customHeight="1" x14ac:dyDescent="0.3">
      <c r="A21" s="31"/>
      <c r="B21" s="31"/>
      <c r="C21" s="32"/>
      <c r="D21" s="33"/>
      <c r="E21" s="34"/>
      <c r="F21" s="34"/>
      <c r="G21" s="34"/>
      <c r="H21" s="34"/>
      <c r="I21" s="34"/>
      <c r="J21" s="34"/>
      <c r="K21" s="34"/>
      <c r="L21" s="35"/>
      <c r="M21" s="36"/>
      <c r="N21" s="36"/>
    </row>
    <row r="22" spans="1:14" ht="20.100000000000001" customHeight="1" x14ac:dyDescent="0.3">
      <c r="A22" s="7"/>
      <c r="B22" s="7"/>
      <c r="C22" s="15"/>
      <c r="D22" s="19"/>
      <c r="E22" s="16"/>
      <c r="F22" s="16"/>
      <c r="G22" s="16"/>
      <c r="H22" s="16"/>
      <c r="I22" s="16"/>
      <c r="J22" s="16"/>
      <c r="K22" s="16"/>
      <c r="L22" s="7"/>
    </row>
    <row r="23" spans="1:14" ht="20.100000000000001" customHeight="1" x14ac:dyDescent="0.3">
      <c r="A23" s="7"/>
      <c r="B23" s="7"/>
      <c r="C23" s="15"/>
      <c r="D23" s="19"/>
      <c r="E23" s="16"/>
      <c r="F23" s="16"/>
      <c r="G23" s="16"/>
      <c r="H23" s="16"/>
      <c r="I23" s="16"/>
      <c r="J23" s="16"/>
      <c r="K23" s="16"/>
      <c r="L23" s="7"/>
    </row>
  </sheetData>
  <mergeCells count="11">
    <mergeCell ref="K3:K4"/>
    <mergeCell ref="A1:L1"/>
    <mergeCell ref="A2:L2"/>
    <mergeCell ref="A3:A4"/>
    <mergeCell ref="B3:B4"/>
    <mergeCell ref="C3:C4"/>
    <mergeCell ref="D3:D4"/>
    <mergeCell ref="L3:L4"/>
    <mergeCell ref="E3:F3"/>
    <mergeCell ref="G3:H3"/>
    <mergeCell ref="I3:J3"/>
  </mergeCells>
  <phoneticPr fontId="1" type="noConversion"/>
  <conditionalFormatting sqref="A5:L23">
    <cfRule type="containsText" dxfId="3" priority="1" stopIfTrue="1" operator="containsText" text=".">
      <formula>NOT(ISERROR(SEARCH(".",A5)))</formula>
    </cfRule>
    <cfRule type="notContainsText" dxfId="2" priority="2" stopIfTrue="1" operator="notContains" text=".">
      <formula>ISERROR(SEARCH(".",A5))</formula>
    </cfRule>
  </conditionalFormatting>
  <pageMargins left="0.78740157480314965" right="0.39370078740157483" top="0.6692913385826772" bottom="0.59055118110236227" header="0.31496062992125984" footer="0.15748031496062992"/>
  <pageSetup paperSize="9" orientation="landscape" r:id="rId1"/>
  <rowBreaks count="1" manualBreakCount="1">
    <brk id="2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72A90-8690-4EE2-A26E-0AF1DB03D2C4}">
  <sheetPr>
    <tabColor rgb="FFFFFFB7"/>
  </sheetPr>
  <dimension ref="A1:AX156"/>
  <sheetViews>
    <sheetView view="pageBreakPreview" zoomScaleNormal="100" zoomScaleSheetLayoutView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I145" sqref="I145"/>
    </sheetView>
  </sheetViews>
  <sheetFormatPr defaultRowHeight="16.5" x14ac:dyDescent="0.3"/>
  <cols>
    <col min="1" max="2" width="18.625" style="2" customWidth="1"/>
    <col min="3" max="3" width="4.625" style="3" customWidth="1"/>
    <col min="4" max="4" width="6.625" style="4" customWidth="1"/>
    <col min="5" max="5" width="8.625" style="4" customWidth="1"/>
    <col min="6" max="6" width="9.625" style="4" customWidth="1"/>
    <col min="7" max="7" width="8.625" style="4" customWidth="1"/>
    <col min="8" max="8" width="9.625" style="4" customWidth="1"/>
    <col min="9" max="9" width="8.625" style="4" customWidth="1"/>
    <col min="10" max="11" width="9.625" style="4" customWidth="1"/>
    <col min="12" max="12" width="9.25" style="4" customWidth="1"/>
    <col min="13" max="50" width="0" hidden="1" customWidth="1"/>
  </cols>
  <sheetData>
    <row r="1" spans="1:50" ht="30" customHeight="1" x14ac:dyDescent="0.3">
      <c r="A1" s="63" t="s">
        <v>99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</row>
    <row r="2" spans="1:50" ht="20.100000000000001" customHeight="1" x14ac:dyDescent="0.3">
      <c r="A2" s="64" t="s">
        <v>188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</row>
    <row r="3" spans="1:50" ht="20.100000000000001" customHeight="1" x14ac:dyDescent="0.3">
      <c r="A3" s="62" t="s">
        <v>100</v>
      </c>
      <c r="B3" s="62" t="s">
        <v>101</v>
      </c>
      <c r="C3" s="62" t="s">
        <v>7</v>
      </c>
      <c r="D3" s="62" t="s">
        <v>37</v>
      </c>
      <c r="E3" s="62" t="s">
        <v>77</v>
      </c>
      <c r="F3" s="62"/>
      <c r="G3" s="62" t="s">
        <v>78</v>
      </c>
      <c r="H3" s="62"/>
      <c r="I3" s="62" t="s">
        <v>79</v>
      </c>
      <c r="J3" s="62"/>
      <c r="K3" s="62" t="s">
        <v>80</v>
      </c>
      <c r="L3" s="62" t="s">
        <v>8</v>
      </c>
    </row>
    <row r="4" spans="1:50" ht="20.100000000000001" customHeight="1" x14ac:dyDescent="0.3">
      <c r="A4" s="62"/>
      <c r="B4" s="62"/>
      <c r="C4" s="62"/>
      <c r="D4" s="62"/>
      <c r="E4" s="5" t="s">
        <v>38</v>
      </c>
      <c r="F4" s="5" t="s">
        <v>39</v>
      </c>
      <c r="G4" s="5" t="s">
        <v>38</v>
      </c>
      <c r="H4" s="5" t="s">
        <v>39</v>
      </c>
      <c r="I4" s="5" t="s">
        <v>38</v>
      </c>
      <c r="J4" s="5" t="s">
        <v>39</v>
      </c>
      <c r="K4" s="62"/>
      <c r="L4" s="62"/>
      <c r="M4" t="s">
        <v>40</v>
      </c>
      <c r="N4" t="s">
        <v>41</v>
      </c>
      <c r="O4" t="s">
        <v>42</v>
      </c>
      <c r="P4" t="s">
        <v>43</v>
      </c>
      <c r="Q4" t="s">
        <v>47</v>
      </c>
      <c r="R4" t="s">
        <v>102</v>
      </c>
      <c r="S4" t="s">
        <v>5</v>
      </c>
      <c r="T4" t="s">
        <v>103</v>
      </c>
      <c r="U4" t="s">
        <v>104</v>
      </c>
      <c r="V4" t="s">
        <v>105</v>
      </c>
      <c r="W4" t="s">
        <v>6</v>
      </c>
      <c r="X4" t="s">
        <v>106</v>
      </c>
      <c r="Y4" t="s">
        <v>107</v>
      </c>
      <c r="Z4" t="s">
        <v>108</v>
      </c>
      <c r="AA4" t="s">
        <v>109</v>
      </c>
      <c r="AB4" t="s">
        <v>110</v>
      </c>
      <c r="AC4" t="s">
        <v>111</v>
      </c>
      <c r="AD4" t="s">
        <v>112</v>
      </c>
      <c r="AE4" t="s">
        <v>113</v>
      </c>
      <c r="AF4" t="s">
        <v>114</v>
      </c>
      <c r="AG4" t="s">
        <v>115</v>
      </c>
      <c r="AH4" t="s">
        <v>116</v>
      </c>
      <c r="AI4" t="s">
        <v>117</v>
      </c>
      <c r="AJ4" t="s">
        <v>118</v>
      </c>
      <c r="AK4" t="s">
        <v>119</v>
      </c>
      <c r="AL4" t="s">
        <v>120</v>
      </c>
      <c r="AM4" t="s">
        <v>121</v>
      </c>
      <c r="AN4" t="s">
        <v>122</v>
      </c>
      <c r="AO4" t="s">
        <v>123</v>
      </c>
      <c r="AP4" t="s">
        <v>124</v>
      </c>
      <c r="AQ4" t="s">
        <v>125</v>
      </c>
      <c r="AR4" t="s">
        <v>126</v>
      </c>
      <c r="AS4" t="s">
        <v>127</v>
      </c>
      <c r="AT4" t="s">
        <v>128</v>
      </c>
      <c r="AU4" t="s">
        <v>129</v>
      </c>
      <c r="AV4" t="s">
        <v>44</v>
      </c>
      <c r="AW4" t="s">
        <v>45</v>
      </c>
      <c r="AX4" t="s">
        <v>46</v>
      </c>
    </row>
    <row r="5" spans="1:50" ht="20.100000000000001" customHeight="1" x14ac:dyDescent="0.3">
      <c r="A5" s="66" t="s">
        <v>135</v>
      </c>
      <c r="B5" s="67"/>
      <c r="C5" s="67"/>
      <c r="D5" s="68"/>
      <c r="E5" s="68"/>
      <c r="F5" s="68"/>
      <c r="G5" s="68"/>
      <c r="H5" s="68"/>
      <c r="I5" s="68"/>
      <c r="J5" s="68"/>
      <c r="K5" s="68"/>
      <c r="L5" s="67"/>
    </row>
    <row r="6" spans="1:50" ht="20.100000000000001" customHeight="1" x14ac:dyDescent="0.3">
      <c r="A6" s="6" t="s">
        <v>21</v>
      </c>
      <c r="B6" s="6" t="s">
        <v>22</v>
      </c>
      <c r="C6" s="8" t="s">
        <v>15</v>
      </c>
      <c r="D6" s="16">
        <v>53</v>
      </c>
      <c r="E6" s="16"/>
      <c r="F6" s="16"/>
      <c r="G6" s="16"/>
      <c r="H6" s="16"/>
      <c r="I6" s="16"/>
      <c r="J6" s="16"/>
      <c r="K6" s="16">
        <f t="shared" ref="K6:K50" si="0">F6+H6+J6</f>
        <v>0</v>
      </c>
      <c r="L6" s="9"/>
      <c r="N6" t="str">
        <f>"04"</f>
        <v>04</v>
      </c>
      <c r="O6" s="1" t="s">
        <v>47</v>
      </c>
      <c r="P6">
        <v>1</v>
      </c>
      <c r="Q6">
        <f t="shared" ref="Q6:Q50" si="1">IF(O6="기계경비", J6, 0)</f>
        <v>0</v>
      </c>
      <c r="R6">
        <f t="shared" ref="R6:R50" si="2">IF(O6="운반비", K6, 0)</f>
        <v>0</v>
      </c>
      <c r="S6">
        <f t="shared" ref="S6:S50" si="3">IF(O6="작업부산물", F6, 0)</f>
        <v>0</v>
      </c>
      <c r="T6">
        <f t="shared" ref="T6:T50" si="4">IF(O6="관급", F6, 0)</f>
        <v>0</v>
      </c>
      <c r="U6">
        <f t="shared" ref="U6:U50" si="5">IF(O6="외주비", J6, 0)</f>
        <v>0</v>
      </c>
      <c r="V6">
        <f t="shared" ref="V6:V50" si="6">IF(O6="장비비", J6, 0)</f>
        <v>0</v>
      </c>
      <c r="W6">
        <f t="shared" ref="W6:W50" si="7">IF(O6="폐기물처리비", K6, 0)</f>
        <v>0</v>
      </c>
      <c r="X6">
        <f t="shared" ref="X6:X50" si="8">IF(O6="가설비", J6, 0)</f>
        <v>0</v>
      </c>
      <c r="Y6">
        <f t="shared" ref="Y6:Y50" si="9">IF(O6="잡비제외분", F6, 0)</f>
        <v>0</v>
      </c>
      <c r="Z6">
        <f t="shared" ref="Z6:Z50" si="10">IF(O6="사급자재대", K6, 0)</f>
        <v>0</v>
      </c>
      <c r="AA6">
        <f t="shared" ref="AA6:AA50" si="11">IF(O6="관급자재대", K6, 0)</f>
        <v>0</v>
      </c>
      <c r="AB6">
        <f t="shared" ref="AB6:AB50" si="12">IF(O6="작업부산물1", K6, 0)</f>
        <v>0</v>
      </c>
      <c r="AC6">
        <f t="shared" ref="AC6:AC50" si="13">IF(O6="도급자관급자재대", K6, 0)</f>
        <v>0</v>
      </c>
      <c r="AD6">
        <f t="shared" ref="AD6:AD50" si="14">IF(O6="사용자항목3", K6, 0)</f>
        <v>0</v>
      </c>
      <c r="AE6">
        <f t="shared" ref="AE6:AE50" si="15">IF(O6="사용자항목4", K6, 0)</f>
        <v>0</v>
      </c>
      <c r="AF6">
        <f t="shared" ref="AF6:AF50" si="16">IF(O6="사용자항목5", K6, 0)</f>
        <v>0</v>
      </c>
      <c r="AG6">
        <f t="shared" ref="AG6:AG50" si="17">IF(O6="사용자항목6", K6, 0)</f>
        <v>0</v>
      </c>
      <c r="AH6">
        <f t="shared" ref="AH6:AH50" si="18">IF(O6="사용자항목7", K6, 0)</f>
        <v>0</v>
      </c>
      <c r="AI6">
        <f t="shared" ref="AI6:AI50" si="19">IF(O6="사용자항목8", K6, 0)</f>
        <v>0</v>
      </c>
      <c r="AJ6">
        <f t="shared" ref="AJ6:AJ50" si="20">IF(O6="사용자항목9", K6, 0)</f>
        <v>0</v>
      </c>
      <c r="AK6">
        <f t="shared" ref="AK6:AK50" si="21">IF(O6="사용자항목10", K6, 0)</f>
        <v>0</v>
      </c>
      <c r="AL6">
        <f t="shared" ref="AL6:AL50" si="22">IF(O6="사용자항목11", K6, 0)</f>
        <v>0</v>
      </c>
      <c r="AM6">
        <f t="shared" ref="AM6:AM50" si="23">IF(O6="사용자항목12", K6, 0)</f>
        <v>0</v>
      </c>
      <c r="AN6">
        <f t="shared" ref="AN6:AN50" si="24">IF(O6="사용자항목13", K6, 0)</f>
        <v>0</v>
      </c>
      <c r="AO6">
        <f t="shared" ref="AO6:AO50" si="25">IF(O6="사용자항목14", K6, 0)</f>
        <v>0</v>
      </c>
      <c r="AP6">
        <f t="shared" ref="AP6:AP50" si="26">IF(O6="사용자항목15", K6, 0)</f>
        <v>0</v>
      </c>
      <c r="AQ6">
        <f t="shared" ref="AQ6:AQ50" si="27">IF(O6="품질관리비", K6, 0)</f>
        <v>0</v>
      </c>
      <c r="AR6">
        <f t="shared" ref="AR6:AR50" si="28">IF(O6="석면분담금", K6, 0)</f>
        <v>0</v>
      </c>
      <c r="AS6">
        <f t="shared" ref="AS6:AS50" si="29">IF(O6="임금채권부담금", K6, 0)</f>
        <v>0</v>
      </c>
      <c r="AT6">
        <f t="shared" ref="AT6:AT50" si="30">IF(O6="소방시설공사업 배상책임공제", K6, 0)</f>
        <v>0</v>
      </c>
    </row>
    <row r="7" spans="1:50" ht="20.100000000000001" customHeight="1" x14ac:dyDescent="0.3">
      <c r="A7" s="6" t="s">
        <v>21</v>
      </c>
      <c r="B7" s="6" t="s">
        <v>23</v>
      </c>
      <c r="C7" s="8" t="s">
        <v>15</v>
      </c>
      <c r="D7" s="16">
        <v>53</v>
      </c>
      <c r="E7" s="16"/>
      <c r="F7" s="16"/>
      <c r="G7" s="16"/>
      <c r="H7" s="16"/>
      <c r="I7" s="16"/>
      <c r="J7" s="16"/>
      <c r="K7" s="16">
        <f t="shared" si="0"/>
        <v>0</v>
      </c>
      <c r="L7" s="9"/>
      <c r="N7" t="str">
        <f>"04"</f>
        <v>04</v>
      </c>
      <c r="O7" s="1" t="s">
        <v>47</v>
      </c>
      <c r="P7">
        <v>1</v>
      </c>
      <c r="Q7">
        <f t="shared" si="1"/>
        <v>0</v>
      </c>
      <c r="R7">
        <f t="shared" si="2"/>
        <v>0</v>
      </c>
      <c r="S7">
        <f t="shared" si="3"/>
        <v>0</v>
      </c>
      <c r="T7">
        <f t="shared" si="4"/>
        <v>0</v>
      </c>
      <c r="U7">
        <f t="shared" si="5"/>
        <v>0</v>
      </c>
      <c r="V7">
        <f t="shared" si="6"/>
        <v>0</v>
      </c>
      <c r="W7">
        <f t="shared" si="7"/>
        <v>0</v>
      </c>
      <c r="X7">
        <f t="shared" si="8"/>
        <v>0</v>
      </c>
      <c r="Y7">
        <f t="shared" si="9"/>
        <v>0</v>
      </c>
      <c r="Z7">
        <f t="shared" si="10"/>
        <v>0</v>
      </c>
      <c r="AA7">
        <f t="shared" si="11"/>
        <v>0</v>
      </c>
      <c r="AB7">
        <f t="shared" si="12"/>
        <v>0</v>
      </c>
      <c r="AC7">
        <f t="shared" si="13"/>
        <v>0</v>
      </c>
      <c r="AD7">
        <f t="shared" si="14"/>
        <v>0</v>
      </c>
      <c r="AE7">
        <f t="shared" si="15"/>
        <v>0</v>
      </c>
      <c r="AF7">
        <f t="shared" si="16"/>
        <v>0</v>
      </c>
      <c r="AG7">
        <f t="shared" si="17"/>
        <v>0</v>
      </c>
      <c r="AH7">
        <f t="shared" si="18"/>
        <v>0</v>
      </c>
      <c r="AI7">
        <f t="shared" si="19"/>
        <v>0</v>
      </c>
      <c r="AJ7">
        <f t="shared" si="20"/>
        <v>0</v>
      </c>
      <c r="AK7">
        <f t="shared" si="21"/>
        <v>0</v>
      </c>
      <c r="AL7">
        <f t="shared" si="22"/>
        <v>0</v>
      </c>
      <c r="AM7">
        <f t="shared" si="23"/>
        <v>0</v>
      </c>
      <c r="AN7">
        <f t="shared" si="24"/>
        <v>0</v>
      </c>
      <c r="AO7">
        <f t="shared" si="25"/>
        <v>0</v>
      </c>
      <c r="AP7">
        <f t="shared" si="26"/>
        <v>0</v>
      </c>
      <c r="AQ7">
        <f t="shared" si="27"/>
        <v>0</v>
      </c>
      <c r="AR7">
        <f t="shared" si="28"/>
        <v>0</v>
      </c>
      <c r="AS7">
        <f t="shared" si="29"/>
        <v>0</v>
      </c>
      <c r="AT7">
        <f t="shared" si="30"/>
        <v>0</v>
      </c>
    </row>
    <row r="8" spans="1:50" ht="20.100000000000001" customHeight="1" x14ac:dyDescent="0.3">
      <c r="A8" s="6" t="s">
        <v>24</v>
      </c>
      <c r="B8" s="6" t="s">
        <v>25</v>
      </c>
      <c r="C8" s="8" t="s">
        <v>15</v>
      </c>
      <c r="D8" s="16">
        <v>15</v>
      </c>
      <c r="E8" s="16"/>
      <c r="F8" s="16"/>
      <c r="G8" s="16"/>
      <c r="H8" s="16"/>
      <c r="I8" s="16"/>
      <c r="J8" s="16"/>
      <c r="K8" s="16">
        <f t="shared" si="0"/>
        <v>0</v>
      </c>
      <c r="L8" s="9"/>
      <c r="N8" t="str">
        <f>"04"</f>
        <v>04</v>
      </c>
      <c r="O8" s="1" t="s">
        <v>47</v>
      </c>
      <c r="P8">
        <v>1</v>
      </c>
      <c r="Q8">
        <f t="shared" si="1"/>
        <v>0</v>
      </c>
      <c r="R8">
        <f t="shared" si="2"/>
        <v>0</v>
      </c>
      <c r="S8">
        <f t="shared" si="3"/>
        <v>0</v>
      </c>
      <c r="T8">
        <f t="shared" si="4"/>
        <v>0</v>
      </c>
      <c r="U8">
        <f t="shared" si="5"/>
        <v>0</v>
      </c>
      <c r="V8">
        <f t="shared" si="6"/>
        <v>0</v>
      </c>
      <c r="W8">
        <f t="shared" si="7"/>
        <v>0</v>
      </c>
      <c r="X8">
        <f t="shared" si="8"/>
        <v>0</v>
      </c>
      <c r="Y8">
        <f t="shared" si="9"/>
        <v>0</v>
      </c>
      <c r="Z8">
        <f t="shared" si="10"/>
        <v>0</v>
      </c>
      <c r="AA8">
        <f t="shared" si="11"/>
        <v>0</v>
      </c>
      <c r="AB8">
        <f t="shared" si="12"/>
        <v>0</v>
      </c>
      <c r="AC8">
        <f t="shared" si="13"/>
        <v>0</v>
      </c>
      <c r="AD8">
        <f t="shared" si="14"/>
        <v>0</v>
      </c>
      <c r="AE8">
        <f t="shared" si="15"/>
        <v>0</v>
      </c>
      <c r="AF8">
        <f t="shared" si="16"/>
        <v>0</v>
      </c>
      <c r="AG8">
        <f t="shared" si="17"/>
        <v>0</v>
      </c>
      <c r="AH8">
        <f t="shared" si="18"/>
        <v>0</v>
      </c>
      <c r="AI8">
        <f t="shared" si="19"/>
        <v>0</v>
      </c>
      <c r="AJ8">
        <f t="shared" si="20"/>
        <v>0</v>
      </c>
      <c r="AK8">
        <f t="shared" si="21"/>
        <v>0</v>
      </c>
      <c r="AL8">
        <f t="shared" si="22"/>
        <v>0</v>
      </c>
      <c r="AM8">
        <f t="shared" si="23"/>
        <v>0</v>
      </c>
      <c r="AN8">
        <f t="shared" si="24"/>
        <v>0</v>
      </c>
      <c r="AO8">
        <f t="shared" si="25"/>
        <v>0</v>
      </c>
      <c r="AP8">
        <f t="shared" si="26"/>
        <v>0</v>
      </c>
      <c r="AQ8">
        <f t="shared" si="27"/>
        <v>0</v>
      </c>
      <c r="AR8">
        <f t="shared" si="28"/>
        <v>0</v>
      </c>
      <c r="AS8">
        <f t="shared" si="29"/>
        <v>0</v>
      </c>
      <c r="AT8">
        <f t="shared" si="30"/>
        <v>0</v>
      </c>
    </row>
    <row r="9" spans="1:50" ht="20.100000000000001" customHeight="1" x14ac:dyDescent="0.3">
      <c r="A9" s="6" t="s">
        <v>86</v>
      </c>
      <c r="B9" s="6" t="s">
        <v>87</v>
      </c>
      <c r="C9" s="8" t="s">
        <v>15</v>
      </c>
      <c r="D9" s="16">
        <v>48</v>
      </c>
      <c r="E9" s="16"/>
      <c r="F9" s="16"/>
      <c r="G9" s="16"/>
      <c r="H9" s="16"/>
      <c r="I9" s="16"/>
      <c r="J9" s="16"/>
      <c r="K9" s="16">
        <f t="shared" si="0"/>
        <v>0</v>
      </c>
      <c r="L9" s="18"/>
      <c r="N9" t="str">
        <f>""</f>
        <v/>
      </c>
      <c r="O9" s="1" t="s">
        <v>47</v>
      </c>
      <c r="P9">
        <v>1</v>
      </c>
      <c r="Q9">
        <f t="shared" si="1"/>
        <v>0</v>
      </c>
      <c r="R9">
        <f t="shared" si="2"/>
        <v>0</v>
      </c>
      <c r="S9">
        <f t="shared" si="3"/>
        <v>0</v>
      </c>
      <c r="T9">
        <f t="shared" si="4"/>
        <v>0</v>
      </c>
      <c r="U9">
        <f t="shared" si="5"/>
        <v>0</v>
      </c>
      <c r="V9">
        <f t="shared" si="6"/>
        <v>0</v>
      </c>
      <c r="W9">
        <f t="shared" si="7"/>
        <v>0</v>
      </c>
      <c r="X9">
        <f t="shared" si="8"/>
        <v>0</v>
      </c>
      <c r="Y9">
        <f t="shared" si="9"/>
        <v>0</v>
      </c>
      <c r="Z9">
        <f t="shared" si="10"/>
        <v>0</v>
      </c>
      <c r="AA9">
        <f t="shared" si="11"/>
        <v>0</v>
      </c>
      <c r="AB9">
        <f t="shared" si="12"/>
        <v>0</v>
      </c>
      <c r="AC9">
        <f t="shared" si="13"/>
        <v>0</v>
      </c>
      <c r="AD9">
        <f t="shared" si="14"/>
        <v>0</v>
      </c>
      <c r="AE9">
        <f t="shared" si="15"/>
        <v>0</v>
      </c>
      <c r="AF9">
        <f t="shared" si="16"/>
        <v>0</v>
      </c>
      <c r="AG9">
        <f t="shared" si="17"/>
        <v>0</v>
      </c>
      <c r="AH9">
        <f t="shared" si="18"/>
        <v>0</v>
      </c>
      <c r="AI9">
        <f t="shared" si="19"/>
        <v>0</v>
      </c>
      <c r="AJ9">
        <f t="shared" si="20"/>
        <v>0</v>
      </c>
      <c r="AK9">
        <f t="shared" si="21"/>
        <v>0</v>
      </c>
      <c r="AL9">
        <f t="shared" si="22"/>
        <v>0</v>
      </c>
      <c r="AM9">
        <f t="shared" si="23"/>
        <v>0</v>
      </c>
      <c r="AN9">
        <f t="shared" si="24"/>
        <v>0</v>
      </c>
      <c r="AO9">
        <f t="shared" si="25"/>
        <v>0</v>
      </c>
      <c r="AP9">
        <f t="shared" si="26"/>
        <v>0</v>
      </c>
      <c r="AQ9">
        <f t="shared" si="27"/>
        <v>0</v>
      </c>
      <c r="AR9">
        <f t="shared" si="28"/>
        <v>0</v>
      </c>
      <c r="AS9">
        <f t="shared" si="29"/>
        <v>0</v>
      </c>
      <c r="AT9">
        <f t="shared" si="30"/>
        <v>0</v>
      </c>
    </row>
    <row r="10" spans="1:50" ht="20.100000000000001" customHeight="1" x14ac:dyDescent="0.3">
      <c r="A10" s="6" t="s">
        <v>86</v>
      </c>
      <c r="B10" s="6" t="s">
        <v>88</v>
      </c>
      <c r="C10" s="8" t="s">
        <v>15</v>
      </c>
      <c r="D10" s="16">
        <v>48</v>
      </c>
      <c r="E10" s="16"/>
      <c r="F10" s="16"/>
      <c r="G10" s="16"/>
      <c r="H10" s="16"/>
      <c r="I10" s="16"/>
      <c r="J10" s="16"/>
      <c r="K10" s="16">
        <f t="shared" si="0"/>
        <v>0</v>
      </c>
      <c r="L10" s="18"/>
      <c r="N10" t="str">
        <f>""</f>
        <v/>
      </c>
      <c r="O10" s="1" t="s">
        <v>47</v>
      </c>
      <c r="P10">
        <v>1</v>
      </c>
      <c r="Q10">
        <f t="shared" si="1"/>
        <v>0</v>
      </c>
      <c r="R10">
        <f t="shared" si="2"/>
        <v>0</v>
      </c>
      <c r="S10">
        <f t="shared" si="3"/>
        <v>0</v>
      </c>
      <c r="T10">
        <f t="shared" si="4"/>
        <v>0</v>
      </c>
      <c r="U10">
        <f t="shared" si="5"/>
        <v>0</v>
      </c>
      <c r="V10">
        <f t="shared" si="6"/>
        <v>0</v>
      </c>
      <c r="W10">
        <f t="shared" si="7"/>
        <v>0</v>
      </c>
      <c r="X10">
        <f t="shared" si="8"/>
        <v>0</v>
      </c>
      <c r="Y10">
        <f t="shared" si="9"/>
        <v>0</v>
      </c>
      <c r="Z10">
        <f t="shared" si="10"/>
        <v>0</v>
      </c>
      <c r="AA10">
        <f t="shared" si="11"/>
        <v>0</v>
      </c>
      <c r="AB10">
        <f t="shared" si="12"/>
        <v>0</v>
      </c>
      <c r="AC10">
        <f t="shared" si="13"/>
        <v>0</v>
      </c>
      <c r="AD10">
        <f t="shared" si="14"/>
        <v>0</v>
      </c>
      <c r="AE10">
        <f t="shared" si="15"/>
        <v>0</v>
      </c>
      <c r="AF10">
        <f t="shared" si="16"/>
        <v>0</v>
      </c>
      <c r="AG10">
        <f t="shared" si="17"/>
        <v>0</v>
      </c>
      <c r="AH10">
        <f t="shared" si="18"/>
        <v>0</v>
      </c>
      <c r="AI10">
        <f t="shared" si="19"/>
        <v>0</v>
      </c>
      <c r="AJ10">
        <f t="shared" si="20"/>
        <v>0</v>
      </c>
      <c r="AK10">
        <f t="shared" si="21"/>
        <v>0</v>
      </c>
      <c r="AL10">
        <f t="shared" si="22"/>
        <v>0</v>
      </c>
      <c r="AM10">
        <f t="shared" si="23"/>
        <v>0</v>
      </c>
      <c r="AN10">
        <f t="shared" si="24"/>
        <v>0</v>
      </c>
      <c r="AO10">
        <f t="shared" si="25"/>
        <v>0</v>
      </c>
      <c r="AP10">
        <f t="shared" si="26"/>
        <v>0</v>
      </c>
      <c r="AQ10">
        <f t="shared" si="27"/>
        <v>0</v>
      </c>
      <c r="AR10">
        <f t="shared" si="28"/>
        <v>0</v>
      </c>
      <c r="AS10">
        <f t="shared" si="29"/>
        <v>0</v>
      </c>
      <c r="AT10">
        <f t="shared" si="30"/>
        <v>0</v>
      </c>
    </row>
    <row r="11" spans="1:50" ht="20.100000000000001" customHeight="1" x14ac:dyDescent="0.3">
      <c r="A11" s="6" t="s">
        <v>86</v>
      </c>
      <c r="B11" s="6" t="s">
        <v>90</v>
      </c>
      <c r="C11" s="8" t="s">
        <v>15</v>
      </c>
      <c r="D11" s="16">
        <v>14</v>
      </c>
      <c r="E11" s="16"/>
      <c r="F11" s="16"/>
      <c r="G11" s="16"/>
      <c r="H11" s="16"/>
      <c r="I11" s="16"/>
      <c r="J11" s="16"/>
      <c r="K11" s="16">
        <f t="shared" si="0"/>
        <v>0</v>
      </c>
      <c r="L11" s="18"/>
      <c r="N11" t="str">
        <f>""</f>
        <v/>
      </c>
      <c r="O11" s="1" t="s">
        <v>47</v>
      </c>
      <c r="P11">
        <v>1</v>
      </c>
      <c r="Q11">
        <f t="shared" si="1"/>
        <v>0</v>
      </c>
      <c r="R11">
        <f t="shared" si="2"/>
        <v>0</v>
      </c>
      <c r="S11">
        <f t="shared" si="3"/>
        <v>0</v>
      </c>
      <c r="T11">
        <f t="shared" si="4"/>
        <v>0</v>
      </c>
      <c r="U11">
        <f t="shared" si="5"/>
        <v>0</v>
      </c>
      <c r="V11">
        <f t="shared" si="6"/>
        <v>0</v>
      </c>
      <c r="W11">
        <f t="shared" si="7"/>
        <v>0</v>
      </c>
      <c r="X11">
        <f t="shared" si="8"/>
        <v>0</v>
      </c>
      <c r="Y11">
        <f t="shared" si="9"/>
        <v>0</v>
      </c>
      <c r="Z11">
        <f t="shared" si="10"/>
        <v>0</v>
      </c>
      <c r="AA11">
        <f t="shared" si="11"/>
        <v>0</v>
      </c>
      <c r="AB11">
        <f t="shared" si="12"/>
        <v>0</v>
      </c>
      <c r="AC11">
        <f t="shared" si="13"/>
        <v>0</v>
      </c>
      <c r="AD11">
        <f t="shared" si="14"/>
        <v>0</v>
      </c>
      <c r="AE11">
        <f t="shared" si="15"/>
        <v>0</v>
      </c>
      <c r="AF11">
        <f t="shared" si="16"/>
        <v>0</v>
      </c>
      <c r="AG11">
        <f t="shared" si="17"/>
        <v>0</v>
      </c>
      <c r="AH11">
        <f t="shared" si="18"/>
        <v>0</v>
      </c>
      <c r="AI11">
        <f t="shared" si="19"/>
        <v>0</v>
      </c>
      <c r="AJ11">
        <f t="shared" si="20"/>
        <v>0</v>
      </c>
      <c r="AK11">
        <f t="shared" si="21"/>
        <v>0</v>
      </c>
      <c r="AL11">
        <f t="shared" si="22"/>
        <v>0</v>
      </c>
      <c r="AM11">
        <f t="shared" si="23"/>
        <v>0</v>
      </c>
      <c r="AN11">
        <f t="shared" si="24"/>
        <v>0</v>
      </c>
      <c r="AO11">
        <f t="shared" si="25"/>
        <v>0</v>
      </c>
      <c r="AP11">
        <f t="shared" si="26"/>
        <v>0</v>
      </c>
      <c r="AQ11">
        <f t="shared" si="27"/>
        <v>0</v>
      </c>
      <c r="AR11">
        <f t="shared" si="28"/>
        <v>0</v>
      </c>
      <c r="AS11">
        <f t="shared" si="29"/>
        <v>0</v>
      </c>
      <c r="AT11">
        <f t="shared" si="30"/>
        <v>0</v>
      </c>
    </row>
    <row r="12" spans="1:50" ht="20.100000000000001" customHeight="1" x14ac:dyDescent="0.3">
      <c r="A12" s="6" t="s">
        <v>65</v>
      </c>
      <c r="B12" s="6" t="s">
        <v>70</v>
      </c>
      <c r="C12" s="8" t="s">
        <v>13</v>
      </c>
      <c r="D12" s="16">
        <v>8</v>
      </c>
      <c r="E12" s="16"/>
      <c r="F12" s="16"/>
      <c r="G12" s="16"/>
      <c r="H12" s="16"/>
      <c r="I12" s="16"/>
      <c r="J12" s="16"/>
      <c r="K12" s="16">
        <f t="shared" si="0"/>
        <v>0</v>
      </c>
      <c r="L12" s="9"/>
      <c r="N12" t="str">
        <f>"01"</f>
        <v>01</v>
      </c>
      <c r="O12" s="1" t="s">
        <v>47</v>
      </c>
      <c r="P12">
        <v>1</v>
      </c>
      <c r="Q12">
        <f t="shared" si="1"/>
        <v>0</v>
      </c>
      <c r="R12">
        <f t="shared" si="2"/>
        <v>0</v>
      </c>
      <c r="S12">
        <f t="shared" si="3"/>
        <v>0</v>
      </c>
      <c r="T12">
        <f t="shared" si="4"/>
        <v>0</v>
      </c>
      <c r="U12">
        <f t="shared" si="5"/>
        <v>0</v>
      </c>
      <c r="V12">
        <f t="shared" si="6"/>
        <v>0</v>
      </c>
      <c r="W12">
        <f t="shared" si="7"/>
        <v>0</v>
      </c>
      <c r="X12">
        <f t="shared" si="8"/>
        <v>0</v>
      </c>
      <c r="Y12">
        <f t="shared" si="9"/>
        <v>0</v>
      </c>
      <c r="Z12">
        <f t="shared" si="10"/>
        <v>0</v>
      </c>
      <c r="AA12">
        <f t="shared" si="11"/>
        <v>0</v>
      </c>
      <c r="AB12">
        <f t="shared" si="12"/>
        <v>0</v>
      </c>
      <c r="AC12">
        <f t="shared" si="13"/>
        <v>0</v>
      </c>
      <c r="AD12">
        <f t="shared" si="14"/>
        <v>0</v>
      </c>
      <c r="AE12">
        <f t="shared" si="15"/>
        <v>0</v>
      </c>
      <c r="AF12">
        <f t="shared" si="16"/>
        <v>0</v>
      </c>
      <c r="AG12">
        <f t="shared" si="17"/>
        <v>0</v>
      </c>
      <c r="AH12">
        <f t="shared" si="18"/>
        <v>0</v>
      </c>
      <c r="AI12">
        <f t="shared" si="19"/>
        <v>0</v>
      </c>
      <c r="AJ12">
        <f t="shared" si="20"/>
        <v>0</v>
      </c>
      <c r="AK12">
        <f t="shared" si="21"/>
        <v>0</v>
      </c>
      <c r="AL12">
        <f t="shared" si="22"/>
        <v>0</v>
      </c>
      <c r="AM12">
        <f t="shared" si="23"/>
        <v>0</v>
      </c>
      <c r="AN12">
        <f t="shared" si="24"/>
        <v>0</v>
      </c>
      <c r="AO12">
        <f t="shared" si="25"/>
        <v>0</v>
      </c>
      <c r="AP12">
        <f t="shared" si="26"/>
        <v>0</v>
      </c>
      <c r="AQ12">
        <f t="shared" si="27"/>
        <v>0</v>
      </c>
      <c r="AR12">
        <f t="shared" si="28"/>
        <v>0</v>
      </c>
      <c r="AS12">
        <f t="shared" si="29"/>
        <v>0</v>
      </c>
      <c r="AT12">
        <f t="shared" si="30"/>
        <v>0</v>
      </c>
    </row>
    <row r="13" spans="1:50" ht="20.100000000000001" customHeight="1" x14ac:dyDescent="0.3">
      <c r="A13" s="6" t="s">
        <v>65</v>
      </c>
      <c r="B13" s="6" t="s">
        <v>71</v>
      </c>
      <c r="C13" s="8" t="s">
        <v>13</v>
      </c>
      <c r="D13" s="16">
        <v>4</v>
      </c>
      <c r="E13" s="16"/>
      <c r="F13" s="16"/>
      <c r="G13" s="16"/>
      <c r="H13" s="16"/>
      <c r="I13" s="16"/>
      <c r="J13" s="16"/>
      <c r="K13" s="16">
        <f t="shared" si="0"/>
        <v>0</v>
      </c>
      <c r="L13" s="9"/>
      <c r="N13" t="str">
        <f>"01"</f>
        <v>01</v>
      </c>
      <c r="O13" s="1" t="s">
        <v>47</v>
      </c>
      <c r="P13">
        <v>1</v>
      </c>
      <c r="Q13">
        <f t="shared" si="1"/>
        <v>0</v>
      </c>
      <c r="R13">
        <f t="shared" si="2"/>
        <v>0</v>
      </c>
      <c r="S13">
        <f t="shared" si="3"/>
        <v>0</v>
      </c>
      <c r="T13">
        <f t="shared" si="4"/>
        <v>0</v>
      </c>
      <c r="U13">
        <f t="shared" si="5"/>
        <v>0</v>
      </c>
      <c r="V13">
        <f t="shared" si="6"/>
        <v>0</v>
      </c>
      <c r="W13">
        <f t="shared" si="7"/>
        <v>0</v>
      </c>
      <c r="X13">
        <f t="shared" si="8"/>
        <v>0</v>
      </c>
      <c r="Y13">
        <f t="shared" si="9"/>
        <v>0</v>
      </c>
      <c r="Z13">
        <f t="shared" si="10"/>
        <v>0</v>
      </c>
      <c r="AA13">
        <f t="shared" si="11"/>
        <v>0</v>
      </c>
      <c r="AB13">
        <f t="shared" si="12"/>
        <v>0</v>
      </c>
      <c r="AC13">
        <f t="shared" si="13"/>
        <v>0</v>
      </c>
      <c r="AD13">
        <f t="shared" si="14"/>
        <v>0</v>
      </c>
      <c r="AE13">
        <f t="shared" si="15"/>
        <v>0</v>
      </c>
      <c r="AF13">
        <f t="shared" si="16"/>
        <v>0</v>
      </c>
      <c r="AG13">
        <f t="shared" si="17"/>
        <v>0</v>
      </c>
      <c r="AH13">
        <f t="shared" si="18"/>
        <v>0</v>
      </c>
      <c r="AI13">
        <f t="shared" si="19"/>
        <v>0</v>
      </c>
      <c r="AJ13">
        <f t="shared" si="20"/>
        <v>0</v>
      </c>
      <c r="AK13">
        <f t="shared" si="21"/>
        <v>0</v>
      </c>
      <c r="AL13">
        <f t="shared" si="22"/>
        <v>0</v>
      </c>
      <c r="AM13">
        <f t="shared" si="23"/>
        <v>0</v>
      </c>
      <c r="AN13">
        <f t="shared" si="24"/>
        <v>0</v>
      </c>
      <c r="AO13">
        <f t="shared" si="25"/>
        <v>0</v>
      </c>
      <c r="AP13">
        <f t="shared" si="26"/>
        <v>0</v>
      </c>
      <c r="AQ13">
        <f t="shared" si="27"/>
        <v>0</v>
      </c>
      <c r="AR13">
        <f t="shared" si="28"/>
        <v>0</v>
      </c>
      <c r="AS13">
        <f t="shared" si="29"/>
        <v>0</v>
      </c>
      <c r="AT13">
        <f t="shared" si="30"/>
        <v>0</v>
      </c>
    </row>
    <row r="14" spans="1:50" ht="20.100000000000001" customHeight="1" x14ac:dyDescent="0.3">
      <c r="A14" s="6" t="s">
        <v>65</v>
      </c>
      <c r="B14" s="6" t="s">
        <v>69</v>
      </c>
      <c r="C14" s="8" t="s">
        <v>13</v>
      </c>
      <c r="D14" s="16">
        <v>9</v>
      </c>
      <c r="E14" s="16"/>
      <c r="F14" s="16"/>
      <c r="G14" s="16"/>
      <c r="H14" s="16"/>
      <c r="I14" s="16"/>
      <c r="J14" s="16"/>
      <c r="K14" s="16">
        <f t="shared" si="0"/>
        <v>0</v>
      </c>
      <c r="L14" s="9"/>
      <c r="N14" t="str">
        <f>"01"</f>
        <v>01</v>
      </c>
      <c r="O14" s="1" t="s">
        <v>47</v>
      </c>
      <c r="P14">
        <v>1</v>
      </c>
      <c r="Q14">
        <f t="shared" si="1"/>
        <v>0</v>
      </c>
      <c r="R14">
        <f t="shared" si="2"/>
        <v>0</v>
      </c>
      <c r="S14">
        <f t="shared" si="3"/>
        <v>0</v>
      </c>
      <c r="T14">
        <f t="shared" si="4"/>
        <v>0</v>
      </c>
      <c r="U14">
        <f t="shared" si="5"/>
        <v>0</v>
      </c>
      <c r="V14">
        <f t="shared" si="6"/>
        <v>0</v>
      </c>
      <c r="W14">
        <f t="shared" si="7"/>
        <v>0</v>
      </c>
      <c r="X14">
        <f t="shared" si="8"/>
        <v>0</v>
      </c>
      <c r="Y14">
        <f t="shared" si="9"/>
        <v>0</v>
      </c>
      <c r="Z14">
        <f t="shared" si="10"/>
        <v>0</v>
      </c>
      <c r="AA14">
        <f t="shared" si="11"/>
        <v>0</v>
      </c>
      <c r="AB14">
        <f t="shared" si="12"/>
        <v>0</v>
      </c>
      <c r="AC14">
        <f t="shared" si="13"/>
        <v>0</v>
      </c>
      <c r="AD14">
        <f t="shared" si="14"/>
        <v>0</v>
      </c>
      <c r="AE14">
        <f t="shared" si="15"/>
        <v>0</v>
      </c>
      <c r="AF14">
        <f t="shared" si="16"/>
        <v>0</v>
      </c>
      <c r="AG14">
        <f t="shared" si="17"/>
        <v>0</v>
      </c>
      <c r="AH14">
        <f t="shared" si="18"/>
        <v>0</v>
      </c>
      <c r="AI14">
        <f t="shared" si="19"/>
        <v>0</v>
      </c>
      <c r="AJ14">
        <f t="shared" si="20"/>
        <v>0</v>
      </c>
      <c r="AK14">
        <f t="shared" si="21"/>
        <v>0</v>
      </c>
      <c r="AL14">
        <f t="shared" si="22"/>
        <v>0</v>
      </c>
      <c r="AM14">
        <f t="shared" si="23"/>
        <v>0</v>
      </c>
      <c r="AN14">
        <f t="shared" si="24"/>
        <v>0</v>
      </c>
      <c r="AO14">
        <f t="shared" si="25"/>
        <v>0</v>
      </c>
      <c r="AP14">
        <f t="shared" si="26"/>
        <v>0</v>
      </c>
      <c r="AQ14">
        <f t="shared" si="27"/>
        <v>0</v>
      </c>
      <c r="AR14">
        <f t="shared" si="28"/>
        <v>0</v>
      </c>
      <c r="AS14">
        <f t="shared" si="29"/>
        <v>0</v>
      </c>
      <c r="AT14">
        <f t="shared" si="30"/>
        <v>0</v>
      </c>
    </row>
    <row r="15" spans="1:50" ht="20.100000000000001" customHeight="1" x14ac:dyDescent="0.3">
      <c r="A15" s="6" t="s">
        <v>65</v>
      </c>
      <c r="B15" s="6" t="s">
        <v>67</v>
      </c>
      <c r="C15" s="8" t="s">
        <v>13</v>
      </c>
      <c r="D15" s="16">
        <v>8</v>
      </c>
      <c r="E15" s="16"/>
      <c r="F15" s="16"/>
      <c r="G15" s="16"/>
      <c r="H15" s="16"/>
      <c r="I15" s="16"/>
      <c r="J15" s="16"/>
      <c r="K15" s="16">
        <f t="shared" si="0"/>
        <v>0</v>
      </c>
      <c r="L15" s="9"/>
      <c r="N15" t="str">
        <f>"01"</f>
        <v>01</v>
      </c>
      <c r="O15" s="1" t="s">
        <v>47</v>
      </c>
      <c r="P15">
        <v>1</v>
      </c>
      <c r="Q15">
        <f t="shared" si="1"/>
        <v>0</v>
      </c>
      <c r="R15">
        <f t="shared" si="2"/>
        <v>0</v>
      </c>
      <c r="S15">
        <f t="shared" si="3"/>
        <v>0</v>
      </c>
      <c r="T15">
        <f t="shared" si="4"/>
        <v>0</v>
      </c>
      <c r="U15">
        <f t="shared" si="5"/>
        <v>0</v>
      </c>
      <c r="V15">
        <f t="shared" si="6"/>
        <v>0</v>
      </c>
      <c r="W15">
        <f t="shared" si="7"/>
        <v>0</v>
      </c>
      <c r="X15">
        <f t="shared" si="8"/>
        <v>0</v>
      </c>
      <c r="Y15">
        <f t="shared" si="9"/>
        <v>0</v>
      </c>
      <c r="Z15">
        <f t="shared" si="10"/>
        <v>0</v>
      </c>
      <c r="AA15">
        <f t="shared" si="11"/>
        <v>0</v>
      </c>
      <c r="AB15">
        <f t="shared" si="12"/>
        <v>0</v>
      </c>
      <c r="AC15">
        <f t="shared" si="13"/>
        <v>0</v>
      </c>
      <c r="AD15">
        <f t="shared" si="14"/>
        <v>0</v>
      </c>
      <c r="AE15">
        <f t="shared" si="15"/>
        <v>0</v>
      </c>
      <c r="AF15">
        <f t="shared" si="16"/>
        <v>0</v>
      </c>
      <c r="AG15">
        <f t="shared" si="17"/>
        <v>0</v>
      </c>
      <c r="AH15">
        <f t="shared" si="18"/>
        <v>0</v>
      </c>
      <c r="AI15">
        <f t="shared" si="19"/>
        <v>0</v>
      </c>
      <c r="AJ15">
        <f t="shared" si="20"/>
        <v>0</v>
      </c>
      <c r="AK15">
        <f t="shared" si="21"/>
        <v>0</v>
      </c>
      <c r="AL15">
        <f t="shared" si="22"/>
        <v>0</v>
      </c>
      <c r="AM15">
        <f t="shared" si="23"/>
        <v>0</v>
      </c>
      <c r="AN15">
        <f t="shared" si="24"/>
        <v>0</v>
      </c>
      <c r="AO15">
        <f t="shared" si="25"/>
        <v>0</v>
      </c>
      <c r="AP15">
        <f t="shared" si="26"/>
        <v>0</v>
      </c>
      <c r="AQ15">
        <f t="shared" si="27"/>
        <v>0</v>
      </c>
      <c r="AR15">
        <f t="shared" si="28"/>
        <v>0</v>
      </c>
      <c r="AS15">
        <f t="shared" si="29"/>
        <v>0</v>
      </c>
      <c r="AT15">
        <f t="shared" si="30"/>
        <v>0</v>
      </c>
    </row>
    <row r="16" spans="1:50" ht="20.100000000000001" customHeight="1" x14ac:dyDescent="0.3">
      <c r="A16" s="6" t="s">
        <v>65</v>
      </c>
      <c r="B16" s="6" t="s">
        <v>68</v>
      </c>
      <c r="C16" s="8" t="s">
        <v>13</v>
      </c>
      <c r="D16" s="16">
        <v>20</v>
      </c>
      <c r="E16" s="16"/>
      <c r="F16" s="16"/>
      <c r="G16" s="16"/>
      <c r="H16" s="16"/>
      <c r="I16" s="16"/>
      <c r="J16" s="16"/>
      <c r="K16" s="16">
        <f t="shared" si="0"/>
        <v>0</v>
      </c>
      <c r="L16" s="9"/>
      <c r="N16" t="str">
        <f>"01"</f>
        <v>01</v>
      </c>
      <c r="O16" s="1" t="s">
        <v>47</v>
      </c>
      <c r="P16">
        <v>1</v>
      </c>
      <c r="Q16">
        <f t="shared" si="1"/>
        <v>0</v>
      </c>
      <c r="R16">
        <f t="shared" si="2"/>
        <v>0</v>
      </c>
      <c r="S16">
        <f t="shared" si="3"/>
        <v>0</v>
      </c>
      <c r="T16">
        <f t="shared" si="4"/>
        <v>0</v>
      </c>
      <c r="U16">
        <f t="shared" si="5"/>
        <v>0</v>
      </c>
      <c r="V16">
        <f t="shared" si="6"/>
        <v>0</v>
      </c>
      <c r="W16">
        <f t="shared" si="7"/>
        <v>0</v>
      </c>
      <c r="X16">
        <f t="shared" si="8"/>
        <v>0</v>
      </c>
      <c r="Y16">
        <f t="shared" si="9"/>
        <v>0</v>
      </c>
      <c r="Z16">
        <f t="shared" si="10"/>
        <v>0</v>
      </c>
      <c r="AA16">
        <f t="shared" si="11"/>
        <v>0</v>
      </c>
      <c r="AB16">
        <f t="shared" si="12"/>
        <v>0</v>
      </c>
      <c r="AC16">
        <f t="shared" si="13"/>
        <v>0</v>
      </c>
      <c r="AD16">
        <f t="shared" si="14"/>
        <v>0</v>
      </c>
      <c r="AE16">
        <f t="shared" si="15"/>
        <v>0</v>
      </c>
      <c r="AF16">
        <f t="shared" si="16"/>
        <v>0</v>
      </c>
      <c r="AG16">
        <f t="shared" si="17"/>
        <v>0</v>
      </c>
      <c r="AH16">
        <f t="shared" si="18"/>
        <v>0</v>
      </c>
      <c r="AI16">
        <f t="shared" si="19"/>
        <v>0</v>
      </c>
      <c r="AJ16">
        <f t="shared" si="20"/>
        <v>0</v>
      </c>
      <c r="AK16">
        <f t="shared" si="21"/>
        <v>0</v>
      </c>
      <c r="AL16">
        <f t="shared" si="22"/>
        <v>0</v>
      </c>
      <c r="AM16">
        <f t="shared" si="23"/>
        <v>0</v>
      </c>
      <c r="AN16">
        <f t="shared" si="24"/>
        <v>0</v>
      </c>
      <c r="AO16">
        <f t="shared" si="25"/>
        <v>0</v>
      </c>
      <c r="AP16">
        <f t="shared" si="26"/>
        <v>0</v>
      </c>
      <c r="AQ16">
        <f t="shared" si="27"/>
        <v>0</v>
      </c>
      <c r="AR16">
        <f t="shared" si="28"/>
        <v>0</v>
      </c>
      <c r="AS16">
        <f t="shared" si="29"/>
        <v>0</v>
      </c>
      <c r="AT16">
        <f t="shared" si="30"/>
        <v>0</v>
      </c>
    </row>
    <row r="17" spans="1:46" ht="20.100000000000001" customHeight="1" x14ac:dyDescent="0.3">
      <c r="A17" s="6" t="s">
        <v>98</v>
      </c>
      <c r="B17" s="6" t="s">
        <v>20</v>
      </c>
      <c r="C17" s="8" t="s">
        <v>75</v>
      </c>
      <c r="D17" s="16">
        <v>1</v>
      </c>
      <c r="E17" s="16"/>
      <c r="F17" s="16"/>
      <c r="G17" s="16"/>
      <c r="H17" s="16"/>
      <c r="I17" s="16"/>
      <c r="J17" s="16"/>
      <c r="K17" s="16">
        <f t="shared" si="0"/>
        <v>0</v>
      </c>
      <c r="L17" s="18"/>
      <c r="N17" t="str">
        <f>""</f>
        <v/>
      </c>
      <c r="O17" s="1" t="s">
        <v>47</v>
      </c>
      <c r="P17">
        <v>1</v>
      </c>
      <c r="Q17">
        <f t="shared" si="1"/>
        <v>0</v>
      </c>
      <c r="R17">
        <f t="shared" si="2"/>
        <v>0</v>
      </c>
      <c r="S17">
        <f t="shared" si="3"/>
        <v>0</v>
      </c>
      <c r="T17">
        <f t="shared" si="4"/>
        <v>0</v>
      </c>
      <c r="U17">
        <f t="shared" si="5"/>
        <v>0</v>
      </c>
      <c r="V17">
        <f t="shared" si="6"/>
        <v>0</v>
      </c>
      <c r="W17">
        <f t="shared" si="7"/>
        <v>0</v>
      </c>
      <c r="X17">
        <f t="shared" si="8"/>
        <v>0</v>
      </c>
      <c r="Y17">
        <f t="shared" si="9"/>
        <v>0</v>
      </c>
      <c r="Z17">
        <f t="shared" si="10"/>
        <v>0</v>
      </c>
      <c r="AA17">
        <f t="shared" si="11"/>
        <v>0</v>
      </c>
      <c r="AB17">
        <f t="shared" si="12"/>
        <v>0</v>
      </c>
      <c r="AC17">
        <f t="shared" si="13"/>
        <v>0</v>
      </c>
      <c r="AD17">
        <f t="shared" si="14"/>
        <v>0</v>
      </c>
      <c r="AE17">
        <f t="shared" si="15"/>
        <v>0</v>
      </c>
      <c r="AF17">
        <f t="shared" si="16"/>
        <v>0</v>
      </c>
      <c r="AG17">
        <f t="shared" si="17"/>
        <v>0</v>
      </c>
      <c r="AH17">
        <f t="shared" si="18"/>
        <v>0</v>
      </c>
      <c r="AI17">
        <f t="shared" si="19"/>
        <v>0</v>
      </c>
      <c r="AJ17">
        <f t="shared" si="20"/>
        <v>0</v>
      </c>
      <c r="AK17">
        <f t="shared" si="21"/>
        <v>0</v>
      </c>
      <c r="AL17">
        <f t="shared" si="22"/>
        <v>0</v>
      </c>
      <c r="AM17">
        <f t="shared" si="23"/>
        <v>0</v>
      </c>
      <c r="AN17">
        <f t="shared" si="24"/>
        <v>0</v>
      </c>
      <c r="AO17">
        <f t="shared" si="25"/>
        <v>0</v>
      </c>
      <c r="AP17">
        <f t="shared" si="26"/>
        <v>0</v>
      </c>
      <c r="AQ17">
        <f t="shared" si="27"/>
        <v>0</v>
      </c>
      <c r="AR17">
        <f t="shared" si="28"/>
        <v>0</v>
      </c>
      <c r="AS17">
        <f t="shared" si="29"/>
        <v>0</v>
      </c>
      <c r="AT17">
        <f t="shared" si="30"/>
        <v>0</v>
      </c>
    </row>
    <row r="18" spans="1:46" ht="20.100000000000001" customHeight="1" x14ac:dyDescent="0.3">
      <c r="A18" s="6" t="s">
        <v>96</v>
      </c>
      <c r="B18" s="6" t="s">
        <v>16</v>
      </c>
      <c r="C18" s="8" t="s">
        <v>75</v>
      </c>
      <c r="D18" s="16">
        <v>24</v>
      </c>
      <c r="E18" s="16"/>
      <c r="F18" s="16"/>
      <c r="G18" s="16"/>
      <c r="H18" s="16"/>
      <c r="I18" s="16"/>
      <c r="J18" s="16"/>
      <c r="K18" s="16">
        <f t="shared" si="0"/>
        <v>0</v>
      </c>
      <c r="L18" s="18"/>
      <c r="N18" t="str">
        <f>""</f>
        <v/>
      </c>
      <c r="O18" s="1" t="s">
        <v>47</v>
      </c>
      <c r="P18">
        <v>1</v>
      </c>
      <c r="Q18">
        <f t="shared" si="1"/>
        <v>0</v>
      </c>
      <c r="R18">
        <f t="shared" si="2"/>
        <v>0</v>
      </c>
      <c r="S18">
        <f t="shared" si="3"/>
        <v>0</v>
      </c>
      <c r="T18">
        <f t="shared" si="4"/>
        <v>0</v>
      </c>
      <c r="U18">
        <f t="shared" si="5"/>
        <v>0</v>
      </c>
      <c r="V18">
        <f t="shared" si="6"/>
        <v>0</v>
      </c>
      <c r="W18">
        <f t="shared" si="7"/>
        <v>0</v>
      </c>
      <c r="X18">
        <f t="shared" si="8"/>
        <v>0</v>
      </c>
      <c r="Y18">
        <f t="shared" si="9"/>
        <v>0</v>
      </c>
      <c r="Z18">
        <f t="shared" si="10"/>
        <v>0</v>
      </c>
      <c r="AA18">
        <f t="shared" si="11"/>
        <v>0</v>
      </c>
      <c r="AB18">
        <f t="shared" si="12"/>
        <v>0</v>
      </c>
      <c r="AC18">
        <f t="shared" si="13"/>
        <v>0</v>
      </c>
      <c r="AD18">
        <f t="shared" si="14"/>
        <v>0</v>
      </c>
      <c r="AE18">
        <f t="shared" si="15"/>
        <v>0</v>
      </c>
      <c r="AF18">
        <f t="shared" si="16"/>
        <v>0</v>
      </c>
      <c r="AG18">
        <f t="shared" si="17"/>
        <v>0</v>
      </c>
      <c r="AH18">
        <f t="shared" si="18"/>
        <v>0</v>
      </c>
      <c r="AI18">
        <f t="shared" si="19"/>
        <v>0</v>
      </c>
      <c r="AJ18">
        <f t="shared" si="20"/>
        <v>0</v>
      </c>
      <c r="AK18">
        <f t="shared" si="21"/>
        <v>0</v>
      </c>
      <c r="AL18">
        <f t="shared" si="22"/>
        <v>0</v>
      </c>
      <c r="AM18">
        <f t="shared" si="23"/>
        <v>0</v>
      </c>
      <c r="AN18">
        <f t="shared" si="24"/>
        <v>0</v>
      </c>
      <c r="AO18">
        <f t="shared" si="25"/>
        <v>0</v>
      </c>
      <c r="AP18">
        <f t="shared" si="26"/>
        <v>0</v>
      </c>
      <c r="AQ18">
        <f t="shared" si="27"/>
        <v>0</v>
      </c>
      <c r="AR18">
        <f t="shared" si="28"/>
        <v>0</v>
      </c>
      <c r="AS18">
        <f t="shared" si="29"/>
        <v>0</v>
      </c>
      <c r="AT18">
        <f t="shared" si="30"/>
        <v>0</v>
      </c>
    </row>
    <row r="19" spans="1:46" ht="20.100000000000001" customHeight="1" x14ac:dyDescent="0.3">
      <c r="A19" s="6" t="s">
        <v>96</v>
      </c>
      <c r="B19" s="6" t="s">
        <v>18</v>
      </c>
      <c r="C19" s="8" t="s">
        <v>75</v>
      </c>
      <c r="D19" s="16">
        <v>28</v>
      </c>
      <c r="E19" s="16"/>
      <c r="F19" s="16"/>
      <c r="G19" s="16"/>
      <c r="H19" s="16"/>
      <c r="I19" s="16"/>
      <c r="J19" s="16"/>
      <c r="K19" s="16">
        <f t="shared" si="0"/>
        <v>0</v>
      </c>
      <c r="L19" s="18"/>
      <c r="N19" t="str">
        <f>""</f>
        <v/>
      </c>
      <c r="O19" s="1" t="s">
        <v>47</v>
      </c>
      <c r="P19">
        <v>1</v>
      </c>
      <c r="Q19">
        <f t="shared" si="1"/>
        <v>0</v>
      </c>
      <c r="R19">
        <f t="shared" si="2"/>
        <v>0</v>
      </c>
      <c r="S19">
        <f t="shared" si="3"/>
        <v>0</v>
      </c>
      <c r="T19">
        <f t="shared" si="4"/>
        <v>0</v>
      </c>
      <c r="U19">
        <f t="shared" si="5"/>
        <v>0</v>
      </c>
      <c r="V19">
        <f t="shared" si="6"/>
        <v>0</v>
      </c>
      <c r="W19">
        <f t="shared" si="7"/>
        <v>0</v>
      </c>
      <c r="X19">
        <f t="shared" si="8"/>
        <v>0</v>
      </c>
      <c r="Y19">
        <f t="shared" si="9"/>
        <v>0</v>
      </c>
      <c r="Z19">
        <f t="shared" si="10"/>
        <v>0</v>
      </c>
      <c r="AA19">
        <f t="shared" si="11"/>
        <v>0</v>
      </c>
      <c r="AB19">
        <f t="shared" si="12"/>
        <v>0</v>
      </c>
      <c r="AC19">
        <f t="shared" si="13"/>
        <v>0</v>
      </c>
      <c r="AD19">
        <f t="shared" si="14"/>
        <v>0</v>
      </c>
      <c r="AE19">
        <f t="shared" si="15"/>
        <v>0</v>
      </c>
      <c r="AF19">
        <f t="shared" si="16"/>
        <v>0</v>
      </c>
      <c r="AG19">
        <f t="shared" si="17"/>
        <v>0</v>
      </c>
      <c r="AH19">
        <f t="shared" si="18"/>
        <v>0</v>
      </c>
      <c r="AI19">
        <f t="shared" si="19"/>
        <v>0</v>
      </c>
      <c r="AJ19">
        <f t="shared" si="20"/>
        <v>0</v>
      </c>
      <c r="AK19">
        <f t="shared" si="21"/>
        <v>0</v>
      </c>
      <c r="AL19">
        <f t="shared" si="22"/>
        <v>0</v>
      </c>
      <c r="AM19">
        <f t="shared" si="23"/>
        <v>0</v>
      </c>
      <c r="AN19">
        <f t="shared" si="24"/>
        <v>0</v>
      </c>
      <c r="AO19">
        <f t="shared" si="25"/>
        <v>0</v>
      </c>
      <c r="AP19">
        <f t="shared" si="26"/>
        <v>0</v>
      </c>
      <c r="AQ19">
        <f t="shared" si="27"/>
        <v>0</v>
      </c>
      <c r="AR19">
        <f t="shared" si="28"/>
        <v>0</v>
      </c>
      <c r="AS19">
        <f t="shared" si="29"/>
        <v>0</v>
      </c>
      <c r="AT19">
        <f t="shared" si="30"/>
        <v>0</v>
      </c>
    </row>
    <row r="20" spans="1:46" ht="20.100000000000001" customHeight="1" x14ac:dyDescent="0.3">
      <c r="A20" s="6" t="s">
        <v>96</v>
      </c>
      <c r="B20" s="6" t="s">
        <v>20</v>
      </c>
      <c r="C20" s="8" t="s">
        <v>75</v>
      </c>
      <c r="D20" s="16">
        <v>29</v>
      </c>
      <c r="E20" s="16"/>
      <c r="F20" s="16"/>
      <c r="G20" s="16"/>
      <c r="H20" s="16"/>
      <c r="I20" s="16"/>
      <c r="J20" s="16"/>
      <c r="K20" s="16">
        <f t="shared" si="0"/>
        <v>0</v>
      </c>
      <c r="L20" s="18"/>
      <c r="N20" t="str">
        <f>""</f>
        <v/>
      </c>
      <c r="O20" s="1" t="s">
        <v>47</v>
      </c>
      <c r="P20">
        <v>1</v>
      </c>
      <c r="Q20">
        <f t="shared" si="1"/>
        <v>0</v>
      </c>
      <c r="R20">
        <f t="shared" si="2"/>
        <v>0</v>
      </c>
      <c r="S20">
        <f t="shared" si="3"/>
        <v>0</v>
      </c>
      <c r="T20">
        <f t="shared" si="4"/>
        <v>0</v>
      </c>
      <c r="U20">
        <f t="shared" si="5"/>
        <v>0</v>
      </c>
      <c r="V20">
        <f t="shared" si="6"/>
        <v>0</v>
      </c>
      <c r="W20">
        <f t="shared" si="7"/>
        <v>0</v>
      </c>
      <c r="X20">
        <f t="shared" si="8"/>
        <v>0</v>
      </c>
      <c r="Y20">
        <f t="shared" si="9"/>
        <v>0</v>
      </c>
      <c r="Z20">
        <f t="shared" si="10"/>
        <v>0</v>
      </c>
      <c r="AA20">
        <f t="shared" si="11"/>
        <v>0</v>
      </c>
      <c r="AB20">
        <f t="shared" si="12"/>
        <v>0</v>
      </c>
      <c r="AC20">
        <f t="shared" si="13"/>
        <v>0</v>
      </c>
      <c r="AD20">
        <f t="shared" si="14"/>
        <v>0</v>
      </c>
      <c r="AE20">
        <f t="shared" si="15"/>
        <v>0</v>
      </c>
      <c r="AF20">
        <f t="shared" si="16"/>
        <v>0</v>
      </c>
      <c r="AG20">
        <f t="shared" si="17"/>
        <v>0</v>
      </c>
      <c r="AH20">
        <f t="shared" si="18"/>
        <v>0</v>
      </c>
      <c r="AI20">
        <f t="shared" si="19"/>
        <v>0</v>
      </c>
      <c r="AJ20">
        <f t="shared" si="20"/>
        <v>0</v>
      </c>
      <c r="AK20">
        <f t="shared" si="21"/>
        <v>0</v>
      </c>
      <c r="AL20">
        <f t="shared" si="22"/>
        <v>0</v>
      </c>
      <c r="AM20">
        <f t="shared" si="23"/>
        <v>0</v>
      </c>
      <c r="AN20">
        <f t="shared" si="24"/>
        <v>0</v>
      </c>
      <c r="AO20">
        <f t="shared" si="25"/>
        <v>0</v>
      </c>
      <c r="AP20">
        <f t="shared" si="26"/>
        <v>0</v>
      </c>
      <c r="AQ20">
        <f t="shared" si="27"/>
        <v>0</v>
      </c>
      <c r="AR20">
        <f t="shared" si="28"/>
        <v>0</v>
      </c>
      <c r="AS20">
        <f t="shared" si="29"/>
        <v>0</v>
      </c>
      <c r="AT20">
        <f t="shared" si="30"/>
        <v>0</v>
      </c>
    </row>
    <row r="21" spans="1:46" ht="20.100000000000001" customHeight="1" x14ac:dyDescent="0.3">
      <c r="A21" s="6" t="s">
        <v>59</v>
      </c>
      <c r="B21" s="6" t="s">
        <v>61</v>
      </c>
      <c r="C21" s="8" t="s">
        <v>13</v>
      </c>
      <c r="D21" s="16">
        <v>12</v>
      </c>
      <c r="E21" s="16"/>
      <c r="F21" s="16"/>
      <c r="G21" s="16"/>
      <c r="H21" s="16"/>
      <c r="I21" s="16"/>
      <c r="J21" s="16"/>
      <c r="K21" s="16">
        <f t="shared" si="0"/>
        <v>0</v>
      </c>
      <c r="L21" s="9"/>
      <c r="N21" t="str">
        <f t="shared" ref="N21:N31" si="31">"01"</f>
        <v>01</v>
      </c>
      <c r="O21" s="1" t="s">
        <v>47</v>
      </c>
      <c r="P21">
        <v>1</v>
      </c>
      <c r="Q21">
        <f t="shared" si="1"/>
        <v>0</v>
      </c>
      <c r="R21">
        <f t="shared" si="2"/>
        <v>0</v>
      </c>
      <c r="S21">
        <f t="shared" si="3"/>
        <v>0</v>
      </c>
      <c r="T21">
        <f t="shared" si="4"/>
        <v>0</v>
      </c>
      <c r="U21">
        <f t="shared" si="5"/>
        <v>0</v>
      </c>
      <c r="V21">
        <f t="shared" si="6"/>
        <v>0</v>
      </c>
      <c r="W21">
        <f t="shared" si="7"/>
        <v>0</v>
      </c>
      <c r="X21">
        <f t="shared" si="8"/>
        <v>0</v>
      </c>
      <c r="Y21">
        <f t="shared" si="9"/>
        <v>0</v>
      </c>
      <c r="Z21">
        <f t="shared" si="10"/>
        <v>0</v>
      </c>
      <c r="AA21">
        <f t="shared" si="11"/>
        <v>0</v>
      </c>
      <c r="AB21">
        <f t="shared" si="12"/>
        <v>0</v>
      </c>
      <c r="AC21">
        <f t="shared" si="13"/>
        <v>0</v>
      </c>
      <c r="AD21">
        <f t="shared" si="14"/>
        <v>0</v>
      </c>
      <c r="AE21">
        <f t="shared" si="15"/>
        <v>0</v>
      </c>
      <c r="AF21">
        <f t="shared" si="16"/>
        <v>0</v>
      </c>
      <c r="AG21">
        <f t="shared" si="17"/>
        <v>0</v>
      </c>
      <c r="AH21">
        <f t="shared" si="18"/>
        <v>0</v>
      </c>
      <c r="AI21">
        <f t="shared" si="19"/>
        <v>0</v>
      </c>
      <c r="AJ21">
        <f t="shared" si="20"/>
        <v>0</v>
      </c>
      <c r="AK21">
        <f t="shared" si="21"/>
        <v>0</v>
      </c>
      <c r="AL21">
        <f t="shared" si="22"/>
        <v>0</v>
      </c>
      <c r="AM21">
        <f t="shared" si="23"/>
        <v>0</v>
      </c>
      <c r="AN21">
        <f t="shared" si="24"/>
        <v>0</v>
      </c>
      <c r="AO21">
        <f t="shared" si="25"/>
        <v>0</v>
      </c>
      <c r="AP21">
        <f t="shared" si="26"/>
        <v>0</v>
      </c>
      <c r="AQ21">
        <f t="shared" si="27"/>
        <v>0</v>
      </c>
      <c r="AR21">
        <f t="shared" si="28"/>
        <v>0</v>
      </c>
      <c r="AS21">
        <f t="shared" si="29"/>
        <v>0</v>
      </c>
      <c r="AT21">
        <f t="shared" si="30"/>
        <v>0</v>
      </c>
    </row>
    <row r="22" spans="1:46" ht="20.100000000000001" customHeight="1" x14ac:dyDescent="0.3">
      <c r="A22" s="6" t="s">
        <v>59</v>
      </c>
      <c r="B22" s="6" t="s">
        <v>63</v>
      </c>
      <c r="C22" s="8" t="s">
        <v>13</v>
      </c>
      <c r="D22" s="16">
        <v>8</v>
      </c>
      <c r="E22" s="16"/>
      <c r="F22" s="16"/>
      <c r="G22" s="16"/>
      <c r="H22" s="16"/>
      <c r="I22" s="16"/>
      <c r="J22" s="16"/>
      <c r="K22" s="16">
        <f t="shared" si="0"/>
        <v>0</v>
      </c>
      <c r="L22" s="9"/>
      <c r="N22" t="str">
        <f t="shared" si="31"/>
        <v>01</v>
      </c>
      <c r="O22" s="1" t="s">
        <v>47</v>
      </c>
      <c r="P22">
        <v>1</v>
      </c>
      <c r="Q22">
        <f t="shared" si="1"/>
        <v>0</v>
      </c>
      <c r="R22">
        <f t="shared" si="2"/>
        <v>0</v>
      </c>
      <c r="S22">
        <f t="shared" si="3"/>
        <v>0</v>
      </c>
      <c r="T22">
        <f t="shared" si="4"/>
        <v>0</v>
      </c>
      <c r="U22">
        <f t="shared" si="5"/>
        <v>0</v>
      </c>
      <c r="V22">
        <f t="shared" si="6"/>
        <v>0</v>
      </c>
      <c r="W22">
        <f t="shared" si="7"/>
        <v>0</v>
      </c>
      <c r="X22">
        <f t="shared" si="8"/>
        <v>0</v>
      </c>
      <c r="Y22">
        <f t="shared" si="9"/>
        <v>0</v>
      </c>
      <c r="Z22">
        <f t="shared" si="10"/>
        <v>0</v>
      </c>
      <c r="AA22">
        <f t="shared" si="11"/>
        <v>0</v>
      </c>
      <c r="AB22">
        <f t="shared" si="12"/>
        <v>0</v>
      </c>
      <c r="AC22">
        <f t="shared" si="13"/>
        <v>0</v>
      </c>
      <c r="AD22">
        <f t="shared" si="14"/>
        <v>0</v>
      </c>
      <c r="AE22">
        <f t="shared" si="15"/>
        <v>0</v>
      </c>
      <c r="AF22">
        <f t="shared" si="16"/>
        <v>0</v>
      </c>
      <c r="AG22">
        <f t="shared" si="17"/>
        <v>0</v>
      </c>
      <c r="AH22">
        <f t="shared" si="18"/>
        <v>0</v>
      </c>
      <c r="AI22">
        <f t="shared" si="19"/>
        <v>0</v>
      </c>
      <c r="AJ22">
        <f t="shared" si="20"/>
        <v>0</v>
      </c>
      <c r="AK22">
        <f t="shared" si="21"/>
        <v>0</v>
      </c>
      <c r="AL22">
        <f t="shared" si="22"/>
        <v>0</v>
      </c>
      <c r="AM22">
        <f t="shared" si="23"/>
        <v>0</v>
      </c>
      <c r="AN22">
        <f t="shared" si="24"/>
        <v>0</v>
      </c>
      <c r="AO22">
        <f t="shared" si="25"/>
        <v>0</v>
      </c>
      <c r="AP22">
        <f t="shared" si="26"/>
        <v>0</v>
      </c>
      <c r="AQ22">
        <f t="shared" si="27"/>
        <v>0</v>
      </c>
      <c r="AR22">
        <f t="shared" si="28"/>
        <v>0</v>
      </c>
      <c r="AS22">
        <f t="shared" si="29"/>
        <v>0</v>
      </c>
      <c r="AT22">
        <f t="shared" si="30"/>
        <v>0</v>
      </c>
    </row>
    <row r="23" spans="1:46" ht="20.100000000000001" customHeight="1" x14ac:dyDescent="0.3">
      <c r="A23" s="6" t="s">
        <v>59</v>
      </c>
      <c r="B23" s="6" t="s">
        <v>60</v>
      </c>
      <c r="C23" s="8" t="s">
        <v>13</v>
      </c>
      <c r="D23" s="16">
        <v>24</v>
      </c>
      <c r="E23" s="16"/>
      <c r="F23" s="16"/>
      <c r="G23" s="16"/>
      <c r="H23" s="16"/>
      <c r="I23" s="16"/>
      <c r="J23" s="16"/>
      <c r="K23" s="16">
        <f t="shared" si="0"/>
        <v>0</v>
      </c>
      <c r="L23" s="9"/>
      <c r="N23" t="str">
        <f t="shared" si="31"/>
        <v>01</v>
      </c>
      <c r="O23" s="1" t="s">
        <v>47</v>
      </c>
      <c r="P23">
        <v>1</v>
      </c>
      <c r="Q23">
        <f t="shared" si="1"/>
        <v>0</v>
      </c>
      <c r="R23">
        <f t="shared" si="2"/>
        <v>0</v>
      </c>
      <c r="S23">
        <f t="shared" si="3"/>
        <v>0</v>
      </c>
      <c r="T23">
        <f t="shared" si="4"/>
        <v>0</v>
      </c>
      <c r="U23">
        <f t="shared" si="5"/>
        <v>0</v>
      </c>
      <c r="V23">
        <f t="shared" si="6"/>
        <v>0</v>
      </c>
      <c r="W23">
        <f t="shared" si="7"/>
        <v>0</v>
      </c>
      <c r="X23">
        <f t="shared" si="8"/>
        <v>0</v>
      </c>
      <c r="Y23">
        <f t="shared" si="9"/>
        <v>0</v>
      </c>
      <c r="Z23">
        <f t="shared" si="10"/>
        <v>0</v>
      </c>
      <c r="AA23">
        <f t="shared" si="11"/>
        <v>0</v>
      </c>
      <c r="AB23">
        <f t="shared" si="12"/>
        <v>0</v>
      </c>
      <c r="AC23">
        <f t="shared" si="13"/>
        <v>0</v>
      </c>
      <c r="AD23">
        <f t="shared" si="14"/>
        <v>0</v>
      </c>
      <c r="AE23">
        <f t="shared" si="15"/>
        <v>0</v>
      </c>
      <c r="AF23">
        <f t="shared" si="16"/>
        <v>0</v>
      </c>
      <c r="AG23">
        <f t="shared" si="17"/>
        <v>0</v>
      </c>
      <c r="AH23">
        <f t="shared" si="18"/>
        <v>0</v>
      </c>
      <c r="AI23">
        <f t="shared" si="19"/>
        <v>0</v>
      </c>
      <c r="AJ23">
        <f t="shared" si="20"/>
        <v>0</v>
      </c>
      <c r="AK23">
        <f t="shared" si="21"/>
        <v>0</v>
      </c>
      <c r="AL23">
        <f t="shared" si="22"/>
        <v>0</v>
      </c>
      <c r="AM23">
        <f t="shared" si="23"/>
        <v>0</v>
      </c>
      <c r="AN23">
        <f t="shared" si="24"/>
        <v>0</v>
      </c>
      <c r="AO23">
        <f t="shared" si="25"/>
        <v>0</v>
      </c>
      <c r="AP23">
        <f t="shared" si="26"/>
        <v>0</v>
      </c>
      <c r="AQ23">
        <f t="shared" si="27"/>
        <v>0</v>
      </c>
      <c r="AR23">
        <f t="shared" si="28"/>
        <v>0</v>
      </c>
      <c r="AS23">
        <f t="shared" si="29"/>
        <v>0</v>
      </c>
      <c r="AT23">
        <f t="shared" si="30"/>
        <v>0</v>
      </c>
    </row>
    <row r="24" spans="1:46" ht="20.100000000000001" customHeight="1" x14ac:dyDescent="0.3">
      <c r="A24" s="6" t="s">
        <v>59</v>
      </c>
      <c r="B24" s="6" t="s">
        <v>62</v>
      </c>
      <c r="C24" s="8" t="s">
        <v>13</v>
      </c>
      <c r="D24" s="16">
        <v>16</v>
      </c>
      <c r="E24" s="16"/>
      <c r="F24" s="16"/>
      <c r="G24" s="16"/>
      <c r="H24" s="16"/>
      <c r="I24" s="16"/>
      <c r="J24" s="16"/>
      <c r="K24" s="16">
        <f t="shared" si="0"/>
        <v>0</v>
      </c>
      <c r="L24" s="9"/>
      <c r="N24" t="str">
        <f t="shared" si="31"/>
        <v>01</v>
      </c>
      <c r="O24" s="1" t="s">
        <v>47</v>
      </c>
      <c r="P24">
        <v>1</v>
      </c>
      <c r="Q24">
        <f t="shared" si="1"/>
        <v>0</v>
      </c>
      <c r="R24">
        <f t="shared" si="2"/>
        <v>0</v>
      </c>
      <c r="S24">
        <f t="shared" si="3"/>
        <v>0</v>
      </c>
      <c r="T24">
        <f t="shared" si="4"/>
        <v>0</v>
      </c>
      <c r="U24">
        <f t="shared" si="5"/>
        <v>0</v>
      </c>
      <c r="V24">
        <f t="shared" si="6"/>
        <v>0</v>
      </c>
      <c r="W24">
        <f t="shared" si="7"/>
        <v>0</v>
      </c>
      <c r="X24">
        <f t="shared" si="8"/>
        <v>0</v>
      </c>
      <c r="Y24">
        <f t="shared" si="9"/>
        <v>0</v>
      </c>
      <c r="Z24">
        <f t="shared" si="10"/>
        <v>0</v>
      </c>
      <c r="AA24">
        <f t="shared" si="11"/>
        <v>0</v>
      </c>
      <c r="AB24">
        <f t="shared" si="12"/>
        <v>0</v>
      </c>
      <c r="AC24">
        <f t="shared" si="13"/>
        <v>0</v>
      </c>
      <c r="AD24">
        <f t="shared" si="14"/>
        <v>0</v>
      </c>
      <c r="AE24">
        <f t="shared" si="15"/>
        <v>0</v>
      </c>
      <c r="AF24">
        <f t="shared" si="16"/>
        <v>0</v>
      </c>
      <c r="AG24">
        <f t="shared" si="17"/>
        <v>0</v>
      </c>
      <c r="AH24">
        <f t="shared" si="18"/>
        <v>0</v>
      </c>
      <c r="AI24">
        <f t="shared" si="19"/>
        <v>0</v>
      </c>
      <c r="AJ24">
        <f t="shared" si="20"/>
        <v>0</v>
      </c>
      <c r="AK24">
        <f t="shared" si="21"/>
        <v>0</v>
      </c>
      <c r="AL24">
        <f t="shared" si="22"/>
        <v>0</v>
      </c>
      <c r="AM24">
        <f t="shared" si="23"/>
        <v>0</v>
      </c>
      <c r="AN24">
        <f t="shared" si="24"/>
        <v>0</v>
      </c>
      <c r="AO24">
        <f t="shared" si="25"/>
        <v>0</v>
      </c>
      <c r="AP24">
        <f t="shared" si="26"/>
        <v>0</v>
      </c>
      <c r="AQ24">
        <f t="shared" si="27"/>
        <v>0</v>
      </c>
      <c r="AR24">
        <f t="shared" si="28"/>
        <v>0</v>
      </c>
      <c r="AS24">
        <f t="shared" si="29"/>
        <v>0</v>
      </c>
      <c r="AT24">
        <f t="shared" si="30"/>
        <v>0</v>
      </c>
    </row>
    <row r="25" spans="1:46" ht="20.100000000000001" customHeight="1" x14ac:dyDescent="0.3">
      <c r="A25" s="6" t="s">
        <v>59</v>
      </c>
      <c r="B25" s="6" t="s">
        <v>64</v>
      </c>
      <c r="C25" s="8" t="s">
        <v>13</v>
      </c>
      <c r="D25" s="16">
        <v>1</v>
      </c>
      <c r="E25" s="16"/>
      <c r="F25" s="16"/>
      <c r="G25" s="16"/>
      <c r="H25" s="16"/>
      <c r="I25" s="16"/>
      <c r="J25" s="16">
        <f t="shared" ref="J6:J40" si="32">ROUNDDOWN(D25*I25, 0)</f>
        <v>0</v>
      </c>
      <c r="K25" s="16">
        <f t="shared" si="0"/>
        <v>0</v>
      </c>
      <c r="L25" s="9"/>
      <c r="N25" t="str">
        <f t="shared" si="31"/>
        <v>01</v>
      </c>
      <c r="O25" s="1" t="s">
        <v>47</v>
      </c>
      <c r="P25">
        <v>1</v>
      </c>
      <c r="Q25">
        <f t="shared" si="1"/>
        <v>0</v>
      </c>
      <c r="R25">
        <f t="shared" si="2"/>
        <v>0</v>
      </c>
      <c r="S25">
        <f t="shared" si="3"/>
        <v>0</v>
      </c>
      <c r="T25">
        <f t="shared" si="4"/>
        <v>0</v>
      </c>
      <c r="U25">
        <f t="shared" si="5"/>
        <v>0</v>
      </c>
      <c r="V25">
        <f t="shared" si="6"/>
        <v>0</v>
      </c>
      <c r="W25">
        <f t="shared" si="7"/>
        <v>0</v>
      </c>
      <c r="X25">
        <f t="shared" si="8"/>
        <v>0</v>
      </c>
      <c r="Y25">
        <f t="shared" si="9"/>
        <v>0</v>
      </c>
      <c r="Z25">
        <f t="shared" si="10"/>
        <v>0</v>
      </c>
      <c r="AA25">
        <f t="shared" si="11"/>
        <v>0</v>
      </c>
      <c r="AB25">
        <f t="shared" si="12"/>
        <v>0</v>
      </c>
      <c r="AC25">
        <f t="shared" si="13"/>
        <v>0</v>
      </c>
      <c r="AD25">
        <f t="shared" si="14"/>
        <v>0</v>
      </c>
      <c r="AE25">
        <f t="shared" si="15"/>
        <v>0</v>
      </c>
      <c r="AF25">
        <f t="shared" si="16"/>
        <v>0</v>
      </c>
      <c r="AG25">
        <f t="shared" si="17"/>
        <v>0</v>
      </c>
      <c r="AH25">
        <f t="shared" si="18"/>
        <v>0</v>
      </c>
      <c r="AI25">
        <f t="shared" si="19"/>
        <v>0</v>
      </c>
      <c r="AJ25">
        <f t="shared" si="20"/>
        <v>0</v>
      </c>
      <c r="AK25">
        <f t="shared" si="21"/>
        <v>0</v>
      </c>
      <c r="AL25">
        <f t="shared" si="22"/>
        <v>0</v>
      </c>
      <c r="AM25">
        <f t="shared" si="23"/>
        <v>0</v>
      </c>
      <c r="AN25">
        <f t="shared" si="24"/>
        <v>0</v>
      </c>
      <c r="AO25">
        <f t="shared" si="25"/>
        <v>0</v>
      </c>
      <c r="AP25">
        <f t="shared" si="26"/>
        <v>0</v>
      </c>
      <c r="AQ25">
        <f t="shared" si="27"/>
        <v>0</v>
      </c>
      <c r="AR25">
        <f t="shared" si="28"/>
        <v>0</v>
      </c>
      <c r="AS25">
        <f t="shared" si="29"/>
        <v>0</v>
      </c>
      <c r="AT25">
        <f t="shared" si="30"/>
        <v>0</v>
      </c>
    </row>
    <row r="26" spans="1:46" ht="20.100000000000001" customHeight="1" x14ac:dyDescent="0.3">
      <c r="A26" s="6" t="s">
        <v>26</v>
      </c>
      <c r="B26" s="6" t="s">
        <v>27</v>
      </c>
      <c r="C26" s="8" t="s">
        <v>28</v>
      </c>
      <c r="D26" s="16">
        <v>1</v>
      </c>
      <c r="E26" s="16"/>
      <c r="F26" s="16"/>
      <c r="G26" s="16"/>
      <c r="H26" s="16"/>
      <c r="I26" s="16"/>
      <c r="J26" s="16">
        <f t="shared" si="32"/>
        <v>0</v>
      </c>
      <c r="K26" s="16">
        <f t="shared" si="0"/>
        <v>0</v>
      </c>
      <c r="L26" s="9"/>
      <c r="N26" t="str">
        <f t="shared" si="31"/>
        <v>01</v>
      </c>
      <c r="O26" s="1" t="s">
        <v>47</v>
      </c>
      <c r="P26">
        <v>1</v>
      </c>
      <c r="Q26">
        <f t="shared" si="1"/>
        <v>0</v>
      </c>
      <c r="R26">
        <f t="shared" si="2"/>
        <v>0</v>
      </c>
      <c r="S26">
        <f t="shared" si="3"/>
        <v>0</v>
      </c>
      <c r="T26">
        <f t="shared" si="4"/>
        <v>0</v>
      </c>
      <c r="U26">
        <f t="shared" si="5"/>
        <v>0</v>
      </c>
      <c r="V26">
        <f t="shared" si="6"/>
        <v>0</v>
      </c>
      <c r="W26">
        <f t="shared" si="7"/>
        <v>0</v>
      </c>
      <c r="X26">
        <f t="shared" si="8"/>
        <v>0</v>
      </c>
      <c r="Y26">
        <f t="shared" si="9"/>
        <v>0</v>
      </c>
      <c r="Z26">
        <f t="shared" si="10"/>
        <v>0</v>
      </c>
      <c r="AA26">
        <f t="shared" si="11"/>
        <v>0</v>
      </c>
      <c r="AB26">
        <f t="shared" si="12"/>
        <v>0</v>
      </c>
      <c r="AC26">
        <f t="shared" si="13"/>
        <v>0</v>
      </c>
      <c r="AD26">
        <f t="shared" si="14"/>
        <v>0</v>
      </c>
      <c r="AE26">
        <f t="shared" si="15"/>
        <v>0</v>
      </c>
      <c r="AF26">
        <f t="shared" si="16"/>
        <v>0</v>
      </c>
      <c r="AG26">
        <f t="shared" si="17"/>
        <v>0</v>
      </c>
      <c r="AH26">
        <f t="shared" si="18"/>
        <v>0</v>
      </c>
      <c r="AI26">
        <f t="shared" si="19"/>
        <v>0</v>
      </c>
      <c r="AJ26">
        <f t="shared" si="20"/>
        <v>0</v>
      </c>
      <c r="AK26">
        <f t="shared" si="21"/>
        <v>0</v>
      </c>
      <c r="AL26">
        <f t="shared" si="22"/>
        <v>0</v>
      </c>
      <c r="AM26">
        <f t="shared" si="23"/>
        <v>0</v>
      </c>
      <c r="AN26">
        <f t="shared" si="24"/>
        <v>0</v>
      </c>
      <c r="AO26">
        <f t="shared" si="25"/>
        <v>0</v>
      </c>
      <c r="AP26">
        <f t="shared" si="26"/>
        <v>0</v>
      </c>
      <c r="AQ26">
        <f t="shared" si="27"/>
        <v>0</v>
      </c>
      <c r="AR26">
        <f t="shared" si="28"/>
        <v>0</v>
      </c>
      <c r="AS26">
        <f t="shared" si="29"/>
        <v>0</v>
      </c>
      <c r="AT26">
        <f t="shared" si="30"/>
        <v>0</v>
      </c>
    </row>
    <row r="27" spans="1:46" ht="20.100000000000001" customHeight="1" x14ac:dyDescent="0.3">
      <c r="A27" s="6" t="s">
        <v>29</v>
      </c>
      <c r="B27" s="6" t="s">
        <v>30</v>
      </c>
      <c r="C27" s="8" t="s">
        <v>13</v>
      </c>
      <c r="D27" s="16">
        <v>1</v>
      </c>
      <c r="E27" s="16"/>
      <c r="F27" s="16"/>
      <c r="G27" s="16"/>
      <c r="H27" s="16"/>
      <c r="I27" s="16"/>
      <c r="J27" s="16">
        <f t="shared" si="32"/>
        <v>0</v>
      </c>
      <c r="K27" s="16">
        <f t="shared" si="0"/>
        <v>0</v>
      </c>
      <c r="L27" s="9"/>
      <c r="N27" t="str">
        <f t="shared" si="31"/>
        <v>01</v>
      </c>
      <c r="O27" s="1" t="s">
        <v>47</v>
      </c>
      <c r="P27">
        <v>1</v>
      </c>
      <c r="Q27">
        <f t="shared" si="1"/>
        <v>0</v>
      </c>
      <c r="R27">
        <f t="shared" si="2"/>
        <v>0</v>
      </c>
      <c r="S27">
        <f t="shared" si="3"/>
        <v>0</v>
      </c>
      <c r="T27">
        <f t="shared" si="4"/>
        <v>0</v>
      </c>
      <c r="U27">
        <f t="shared" si="5"/>
        <v>0</v>
      </c>
      <c r="V27">
        <f t="shared" si="6"/>
        <v>0</v>
      </c>
      <c r="W27">
        <f t="shared" si="7"/>
        <v>0</v>
      </c>
      <c r="X27">
        <f t="shared" si="8"/>
        <v>0</v>
      </c>
      <c r="Y27">
        <f t="shared" si="9"/>
        <v>0</v>
      </c>
      <c r="Z27">
        <f t="shared" si="10"/>
        <v>0</v>
      </c>
      <c r="AA27">
        <f t="shared" si="11"/>
        <v>0</v>
      </c>
      <c r="AB27">
        <f t="shared" si="12"/>
        <v>0</v>
      </c>
      <c r="AC27">
        <f t="shared" si="13"/>
        <v>0</v>
      </c>
      <c r="AD27">
        <f t="shared" si="14"/>
        <v>0</v>
      </c>
      <c r="AE27">
        <f t="shared" si="15"/>
        <v>0</v>
      </c>
      <c r="AF27">
        <f t="shared" si="16"/>
        <v>0</v>
      </c>
      <c r="AG27">
        <f t="shared" si="17"/>
        <v>0</v>
      </c>
      <c r="AH27">
        <f t="shared" si="18"/>
        <v>0</v>
      </c>
      <c r="AI27">
        <f t="shared" si="19"/>
        <v>0</v>
      </c>
      <c r="AJ27">
        <f t="shared" si="20"/>
        <v>0</v>
      </c>
      <c r="AK27">
        <f t="shared" si="21"/>
        <v>0</v>
      </c>
      <c r="AL27">
        <f t="shared" si="22"/>
        <v>0</v>
      </c>
      <c r="AM27">
        <f t="shared" si="23"/>
        <v>0</v>
      </c>
      <c r="AN27">
        <f t="shared" si="24"/>
        <v>0</v>
      </c>
      <c r="AO27">
        <f t="shared" si="25"/>
        <v>0</v>
      </c>
      <c r="AP27">
        <f t="shared" si="26"/>
        <v>0</v>
      </c>
      <c r="AQ27">
        <f t="shared" si="27"/>
        <v>0</v>
      </c>
      <c r="AR27">
        <f t="shared" si="28"/>
        <v>0</v>
      </c>
      <c r="AS27">
        <f t="shared" si="29"/>
        <v>0</v>
      </c>
      <c r="AT27">
        <f t="shared" si="30"/>
        <v>0</v>
      </c>
    </row>
    <row r="28" spans="1:46" ht="20.100000000000001" customHeight="1" x14ac:dyDescent="0.3">
      <c r="A28" s="6" t="s">
        <v>55</v>
      </c>
      <c r="B28" s="6" t="s">
        <v>57</v>
      </c>
      <c r="C28" s="8" t="s">
        <v>13</v>
      </c>
      <c r="D28" s="16">
        <v>10</v>
      </c>
      <c r="E28" s="16"/>
      <c r="F28" s="16"/>
      <c r="G28" s="16"/>
      <c r="H28" s="16"/>
      <c r="I28" s="16"/>
      <c r="J28" s="16">
        <f t="shared" si="32"/>
        <v>0</v>
      </c>
      <c r="K28" s="16">
        <f t="shared" si="0"/>
        <v>0</v>
      </c>
      <c r="L28" s="9"/>
      <c r="N28" t="str">
        <f t="shared" si="31"/>
        <v>01</v>
      </c>
      <c r="O28" s="1" t="s">
        <v>47</v>
      </c>
      <c r="P28">
        <v>1</v>
      </c>
      <c r="Q28">
        <f t="shared" si="1"/>
        <v>0</v>
      </c>
      <c r="R28">
        <f t="shared" si="2"/>
        <v>0</v>
      </c>
      <c r="S28">
        <f t="shared" si="3"/>
        <v>0</v>
      </c>
      <c r="T28">
        <f t="shared" si="4"/>
        <v>0</v>
      </c>
      <c r="U28">
        <f t="shared" si="5"/>
        <v>0</v>
      </c>
      <c r="V28">
        <f t="shared" si="6"/>
        <v>0</v>
      </c>
      <c r="W28">
        <f t="shared" si="7"/>
        <v>0</v>
      </c>
      <c r="X28">
        <f t="shared" si="8"/>
        <v>0</v>
      </c>
      <c r="Y28">
        <f t="shared" si="9"/>
        <v>0</v>
      </c>
      <c r="Z28">
        <f t="shared" si="10"/>
        <v>0</v>
      </c>
      <c r="AA28">
        <f t="shared" si="11"/>
        <v>0</v>
      </c>
      <c r="AB28">
        <f t="shared" si="12"/>
        <v>0</v>
      </c>
      <c r="AC28">
        <f t="shared" si="13"/>
        <v>0</v>
      </c>
      <c r="AD28">
        <f t="shared" si="14"/>
        <v>0</v>
      </c>
      <c r="AE28">
        <f t="shared" si="15"/>
        <v>0</v>
      </c>
      <c r="AF28">
        <f t="shared" si="16"/>
        <v>0</v>
      </c>
      <c r="AG28">
        <f t="shared" si="17"/>
        <v>0</v>
      </c>
      <c r="AH28">
        <f t="shared" si="18"/>
        <v>0</v>
      </c>
      <c r="AI28">
        <f t="shared" si="19"/>
        <v>0</v>
      </c>
      <c r="AJ28">
        <f t="shared" si="20"/>
        <v>0</v>
      </c>
      <c r="AK28">
        <f t="shared" si="21"/>
        <v>0</v>
      </c>
      <c r="AL28">
        <f t="shared" si="22"/>
        <v>0</v>
      </c>
      <c r="AM28">
        <f t="shared" si="23"/>
        <v>0</v>
      </c>
      <c r="AN28">
        <f t="shared" si="24"/>
        <v>0</v>
      </c>
      <c r="AO28">
        <f t="shared" si="25"/>
        <v>0</v>
      </c>
      <c r="AP28">
        <f t="shared" si="26"/>
        <v>0</v>
      </c>
      <c r="AQ28">
        <f t="shared" si="27"/>
        <v>0</v>
      </c>
      <c r="AR28">
        <f t="shared" si="28"/>
        <v>0</v>
      </c>
      <c r="AS28">
        <f t="shared" si="29"/>
        <v>0</v>
      </c>
      <c r="AT28">
        <f t="shared" si="30"/>
        <v>0</v>
      </c>
    </row>
    <row r="29" spans="1:46" ht="20.100000000000001" customHeight="1" x14ac:dyDescent="0.3">
      <c r="A29" s="6" t="s">
        <v>31</v>
      </c>
      <c r="B29" s="6" t="s">
        <v>32</v>
      </c>
      <c r="C29" s="8" t="s">
        <v>14</v>
      </c>
      <c r="D29" s="16">
        <v>8</v>
      </c>
      <c r="E29" s="16"/>
      <c r="F29" s="16"/>
      <c r="G29" s="16"/>
      <c r="H29" s="16"/>
      <c r="I29" s="16"/>
      <c r="J29" s="16">
        <f t="shared" si="32"/>
        <v>0</v>
      </c>
      <c r="K29" s="16">
        <f t="shared" si="0"/>
        <v>0</v>
      </c>
      <c r="L29" s="9"/>
      <c r="N29" t="str">
        <f t="shared" si="31"/>
        <v>01</v>
      </c>
      <c r="O29" s="1" t="s">
        <v>47</v>
      </c>
      <c r="P29">
        <v>1</v>
      </c>
      <c r="Q29">
        <f t="shared" si="1"/>
        <v>0</v>
      </c>
      <c r="R29">
        <f t="shared" si="2"/>
        <v>0</v>
      </c>
      <c r="S29">
        <f t="shared" si="3"/>
        <v>0</v>
      </c>
      <c r="T29">
        <f t="shared" si="4"/>
        <v>0</v>
      </c>
      <c r="U29">
        <f t="shared" si="5"/>
        <v>0</v>
      </c>
      <c r="V29">
        <f t="shared" si="6"/>
        <v>0</v>
      </c>
      <c r="W29">
        <f t="shared" si="7"/>
        <v>0</v>
      </c>
      <c r="X29">
        <f t="shared" si="8"/>
        <v>0</v>
      </c>
      <c r="Y29">
        <f t="shared" si="9"/>
        <v>0</v>
      </c>
      <c r="Z29">
        <f t="shared" si="10"/>
        <v>0</v>
      </c>
      <c r="AA29">
        <f t="shared" si="11"/>
        <v>0</v>
      </c>
      <c r="AB29">
        <f t="shared" si="12"/>
        <v>0</v>
      </c>
      <c r="AC29">
        <f t="shared" si="13"/>
        <v>0</v>
      </c>
      <c r="AD29">
        <f t="shared" si="14"/>
        <v>0</v>
      </c>
      <c r="AE29">
        <f t="shared" si="15"/>
        <v>0</v>
      </c>
      <c r="AF29">
        <f t="shared" si="16"/>
        <v>0</v>
      </c>
      <c r="AG29">
        <f t="shared" si="17"/>
        <v>0</v>
      </c>
      <c r="AH29">
        <f t="shared" si="18"/>
        <v>0</v>
      </c>
      <c r="AI29">
        <f t="shared" si="19"/>
        <v>0</v>
      </c>
      <c r="AJ29">
        <f t="shared" si="20"/>
        <v>0</v>
      </c>
      <c r="AK29">
        <f t="shared" si="21"/>
        <v>0</v>
      </c>
      <c r="AL29">
        <f t="shared" si="22"/>
        <v>0</v>
      </c>
      <c r="AM29">
        <f t="shared" si="23"/>
        <v>0</v>
      </c>
      <c r="AN29">
        <f t="shared" si="24"/>
        <v>0</v>
      </c>
      <c r="AO29">
        <f t="shared" si="25"/>
        <v>0</v>
      </c>
      <c r="AP29">
        <f t="shared" si="26"/>
        <v>0</v>
      </c>
      <c r="AQ29">
        <f t="shared" si="27"/>
        <v>0</v>
      </c>
      <c r="AR29">
        <f t="shared" si="28"/>
        <v>0</v>
      </c>
      <c r="AS29">
        <f t="shared" si="29"/>
        <v>0</v>
      </c>
      <c r="AT29">
        <f t="shared" si="30"/>
        <v>0</v>
      </c>
    </row>
    <row r="30" spans="1:46" ht="20.100000000000001" customHeight="1" x14ac:dyDescent="0.3">
      <c r="A30" s="6" t="s">
        <v>73</v>
      </c>
      <c r="B30" s="6" t="s">
        <v>74</v>
      </c>
      <c r="C30" s="8" t="s">
        <v>13</v>
      </c>
      <c r="D30" s="16">
        <v>8</v>
      </c>
      <c r="E30" s="16"/>
      <c r="F30" s="16"/>
      <c r="G30" s="16"/>
      <c r="H30" s="16"/>
      <c r="I30" s="16"/>
      <c r="J30" s="16">
        <f t="shared" si="32"/>
        <v>0</v>
      </c>
      <c r="K30" s="16">
        <f t="shared" si="0"/>
        <v>0</v>
      </c>
      <c r="L30" s="9"/>
      <c r="N30" t="str">
        <f t="shared" si="31"/>
        <v>01</v>
      </c>
      <c r="O30" s="1" t="s">
        <v>47</v>
      </c>
      <c r="P30">
        <v>1</v>
      </c>
      <c r="Q30">
        <f t="shared" si="1"/>
        <v>0</v>
      </c>
      <c r="R30">
        <f t="shared" si="2"/>
        <v>0</v>
      </c>
      <c r="S30">
        <f t="shared" si="3"/>
        <v>0</v>
      </c>
      <c r="T30">
        <f t="shared" si="4"/>
        <v>0</v>
      </c>
      <c r="U30">
        <f t="shared" si="5"/>
        <v>0</v>
      </c>
      <c r="V30">
        <f t="shared" si="6"/>
        <v>0</v>
      </c>
      <c r="W30">
        <f t="shared" si="7"/>
        <v>0</v>
      </c>
      <c r="X30">
        <f t="shared" si="8"/>
        <v>0</v>
      </c>
      <c r="Y30">
        <f t="shared" si="9"/>
        <v>0</v>
      </c>
      <c r="Z30">
        <f t="shared" si="10"/>
        <v>0</v>
      </c>
      <c r="AA30">
        <f t="shared" si="11"/>
        <v>0</v>
      </c>
      <c r="AB30">
        <f t="shared" si="12"/>
        <v>0</v>
      </c>
      <c r="AC30">
        <f t="shared" si="13"/>
        <v>0</v>
      </c>
      <c r="AD30">
        <f t="shared" si="14"/>
        <v>0</v>
      </c>
      <c r="AE30">
        <f t="shared" si="15"/>
        <v>0</v>
      </c>
      <c r="AF30">
        <f t="shared" si="16"/>
        <v>0</v>
      </c>
      <c r="AG30">
        <f t="shared" si="17"/>
        <v>0</v>
      </c>
      <c r="AH30">
        <f t="shared" si="18"/>
        <v>0</v>
      </c>
      <c r="AI30">
        <f t="shared" si="19"/>
        <v>0</v>
      </c>
      <c r="AJ30">
        <f t="shared" si="20"/>
        <v>0</v>
      </c>
      <c r="AK30">
        <f t="shared" si="21"/>
        <v>0</v>
      </c>
      <c r="AL30">
        <f t="shared" si="22"/>
        <v>0</v>
      </c>
      <c r="AM30">
        <f t="shared" si="23"/>
        <v>0</v>
      </c>
      <c r="AN30">
        <f t="shared" si="24"/>
        <v>0</v>
      </c>
      <c r="AO30">
        <f t="shared" si="25"/>
        <v>0</v>
      </c>
      <c r="AP30">
        <f t="shared" si="26"/>
        <v>0</v>
      </c>
      <c r="AQ30">
        <f t="shared" si="27"/>
        <v>0</v>
      </c>
      <c r="AR30">
        <f t="shared" si="28"/>
        <v>0</v>
      </c>
      <c r="AS30">
        <f t="shared" si="29"/>
        <v>0</v>
      </c>
      <c r="AT30">
        <f t="shared" si="30"/>
        <v>0</v>
      </c>
    </row>
    <row r="31" spans="1:46" ht="20.100000000000001" customHeight="1" x14ac:dyDescent="0.3">
      <c r="A31" s="6" t="s">
        <v>53</v>
      </c>
      <c r="B31" s="6" t="s">
        <v>54</v>
      </c>
      <c r="C31" s="8" t="s">
        <v>13</v>
      </c>
      <c r="D31" s="16">
        <v>8</v>
      </c>
      <c r="E31" s="16"/>
      <c r="F31" s="16"/>
      <c r="G31" s="16"/>
      <c r="H31" s="16"/>
      <c r="I31" s="16"/>
      <c r="J31" s="16">
        <f t="shared" si="32"/>
        <v>0</v>
      </c>
      <c r="K31" s="16">
        <f t="shared" si="0"/>
        <v>0</v>
      </c>
      <c r="L31" s="18"/>
      <c r="N31" t="str">
        <f t="shared" si="31"/>
        <v>01</v>
      </c>
      <c r="O31" s="1" t="s">
        <v>47</v>
      </c>
      <c r="P31">
        <v>1</v>
      </c>
      <c r="Q31">
        <f t="shared" si="1"/>
        <v>0</v>
      </c>
      <c r="R31">
        <f t="shared" si="2"/>
        <v>0</v>
      </c>
      <c r="S31">
        <f t="shared" si="3"/>
        <v>0</v>
      </c>
      <c r="T31">
        <f t="shared" si="4"/>
        <v>0</v>
      </c>
      <c r="U31">
        <f t="shared" si="5"/>
        <v>0</v>
      </c>
      <c r="V31">
        <f t="shared" si="6"/>
        <v>0</v>
      </c>
      <c r="W31">
        <f t="shared" si="7"/>
        <v>0</v>
      </c>
      <c r="X31">
        <f t="shared" si="8"/>
        <v>0</v>
      </c>
      <c r="Y31">
        <f t="shared" si="9"/>
        <v>0</v>
      </c>
      <c r="Z31">
        <f t="shared" si="10"/>
        <v>0</v>
      </c>
      <c r="AA31">
        <f t="shared" si="11"/>
        <v>0</v>
      </c>
      <c r="AB31">
        <f t="shared" si="12"/>
        <v>0</v>
      </c>
      <c r="AC31">
        <f t="shared" si="13"/>
        <v>0</v>
      </c>
      <c r="AD31">
        <f t="shared" si="14"/>
        <v>0</v>
      </c>
      <c r="AE31">
        <f t="shared" si="15"/>
        <v>0</v>
      </c>
      <c r="AF31">
        <f t="shared" si="16"/>
        <v>0</v>
      </c>
      <c r="AG31">
        <f t="shared" si="17"/>
        <v>0</v>
      </c>
      <c r="AH31">
        <f t="shared" si="18"/>
        <v>0</v>
      </c>
      <c r="AI31">
        <f t="shared" si="19"/>
        <v>0</v>
      </c>
      <c r="AJ31">
        <f t="shared" si="20"/>
        <v>0</v>
      </c>
      <c r="AK31">
        <f t="shared" si="21"/>
        <v>0</v>
      </c>
      <c r="AL31">
        <f t="shared" si="22"/>
        <v>0</v>
      </c>
      <c r="AM31">
        <f t="shared" si="23"/>
        <v>0</v>
      </c>
      <c r="AN31">
        <f t="shared" si="24"/>
        <v>0</v>
      </c>
      <c r="AO31">
        <f t="shared" si="25"/>
        <v>0</v>
      </c>
      <c r="AP31">
        <f t="shared" si="26"/>
        <v>0</v>
      </c>
      <c r="AQ31">
        <f t="shared" si="27"/>
        <v>0</v>
      </c>
      <c r="AR31">
        <f t="shared" si="28"/>
        <v>0</v>
      </c>
      <c r="AS31">
        <f t="shared" si="29"/>
        <v>0</v>
      </c>
      <c r="AT31">
        <f t="shared" si="30"/>
        <v>0</v>
      </c>
    </row>
    <row r="32" spans="1:46" ht="20.100000000000001" customHeight="1" x14ac:dyDescent="0.3">
      <c r="A32" s="6" t="s">
        <v>93</v>
      </c>
      <c r="B32" s="6" t="s">
        <v>94</v>
      </c>
      <c r="C32" s="8" t="s">
        <v>75</v>
      </c>
      <c r="D32" s="16">
        <v>2</v>
      </c>
      <c r="E32" s="16"/>
      <c r="F32" s="16"/>
      <c r="G32" s="16"/>
      <c r="H32" s="16"/>
      <c r="I32" s="16"/>
      <c r="J32" s="16">
        <f t="shared" si="32"/>
        <v>0</v>
      </c>
      <c r="K32" s="16">
        <f t="shared" si="0"/>
        <v>0</v>
      </c>
      <c r="L32" s="18"/>
      <c r="N32" t="str">
        <f>""</f>
        <v/>
      </c>
      <c r="O32" s="1" t="s">
        <v>47</v>
      </c>
      <c r="P32">
        <v>1</v>
      </c>
      <c r="Q32">
        <f t="shared" si="1"/>
        <v>0</v>
      </c>
      <c r="R32">
        <f t="shared" si="2"/>
        <v>0</v>
      </c>
      <c r="S32">
        <f t="shared" si="3"/>
        <v>0</v>
      </c>
      <c r="T32">
        <f t="shared" si="4"/>
        <v>0</v>
      </c>
      <c r="U32">
        <f t="shared" si="5"/>
        <v>0</v>
      </c>
      <c r="V32">
        <f t="shared" si="6"/>
        <v>0</v>
      </c>
      <c r="W32">
        <f t="shared" si="7"/>
        <v>0</v>
      </c>
      <c r="X32">
        <f t="shared" si="8"/>
        <v>0</v>
      </c>
      <c r="Y32">
        <f t="shared" si="9"/>
        <v>0</v>
      </c>
      <c r="Z32">
        <f t="shared" si="10"/>
        <v>0</v>
      </c>
      <c r="AA32">
        <f t="shared" si="11"/>
        <v>0</v>
      </c>
      <c r="AB32">
        <f t="shared" si="12"/>
        <v>0</v>
      </c>
      <c r="AC32">
        <f t="shared" si="13"/>
        <v>0</v>
      </c>
      <c r="AD32">
        <f t="shared" si="14"/>
        <v>0</v>
      </c>
      <c r="AE32">
        <f t="shared" si="15"/>
        <v>0</v>
      </c>
      <c r="AF32">
        <f t="shared" si="16"/>
        <v>0</v>
      </c>
      <c r="AG32">
        <f t="shared" si="17"/>
        <v>0</v>
      </c>
      <c r="AH32">
        <f t="shared" si="18"/>
        <v>0</v>
      </c>
      <c r="AI32">
        <f t="shared" si="19"/>
        <v>0</v>
      </c>
      <c r="AJ32">
        <f t="shared" si="20"/>
        <v>0</v>
      </c>
      <c r="AK32">
        <f t="shared" si="21"/>
        <v>0</v>
      </c>
      <c r="AL32">
        <f t="shared" si="22"/>
        <v>0</v>
      </c>
      <c r="AM32">
        <f t="shared" si="23"/>
        <v>0</v>
      </c>
      <c r="AN32">
        <f t="shared" si="24"/>
        <v>0</v>
      </c>
      <c r="AO32">
        <f t="shared" si="25"/>
        <v>0</v>
      </c>
      <c r="AP32">
        <f t="shared" si="26"/>
        <v>0</v>
      </c>
      <c r="AQ32">
        <f t="shared" si="27"/>
        <v>0</v>
      </c>
      <c r="AR32">
        <f t="shared" si="28"/>
        <v>0</v>
      </c>
      <c r="AS32">
        <f t="shared" si="29"/>
        <v>0</v>
      </c>
      <c r="AT32">
        <f t="shared" si="30"/>
        <v>0</v>
      </c>
    </row>
    <row r="33" spans="1:49" ht="20.100000000000001" customHeight="1" x14ac:dyDescent="0.3">
      <c r="A33" s="6" t="s">
        <v>33</v>
      </c>
      <c r="B33" s="6" t="s">
        <v>34</v>
      </c>
      <c r="C33" s="8" t="s">
        <v>13</v>
      </c>
      <c r="D33" s="16">
        <v>30</v>
      </c>
      <c r="E33" s="16"/>
      <c r="F33" s="16"/>
      <c r="G33" s="16"/>
      <c r="H33" s="16"/>
      <c r="I33" s="16"/>
      <c r="J33" s="16">
        <f t="shared" si="32"/>
        <v>0</v>
      </c>
      <c r="K33" s="16">
        <f t="shared" si="0"/>
        <v>0</v>
      </c>
      <c r="L33" s="9"/>
      <c r="N33" t="str">
        <f>"01"</f>
        <v>01</v>
      </c>
      <c r="O33" s="1" t="s">
        <v>47</v>
      </c>
      <c r="P33">
        <v>1</v>
      </c>
      <c r="Q33">
        <f t="shared" si="1"/>
        <v>0</v>
      </c>
      <c r="R33">
        <f t="shared" si="2"/>
        <v>0</v>
      </c>
      <c r="S33">
        <f t="shared" si="3"/>
        <v>0</v>
      </c>
      <c r="T33">
        <f t="shared" si="4"/>
        <v>0</v>
      </c>
      <c r="U33">
        <f t="shared" si="5"/>
        <v>0</v>
      </c>
      <c r="V33">
        <f t="shared" si="6"/>
        <v>0</v>
      </c>
      <c r="W33">
        <f t="shared" si="7"/>
        <v>0</v>
      </c>
      <c r="X33">
        <f t="shared" si="8"/>
        <v>0</v>
      </c>
      <c r="Y33">
        <f t="shared" si="9"/>
        <v>0</v>
      </c>
      <c r="Z33">
        <f t="shared" si="10"/>
        <v>0</v>
      </c>
      <c r="AA33">
        <f t="shared" si="11"/>
        <v>0</v>
      </c>
      <c r="AB33">
        <f t="shared" si="12"/>
        <v>0</v>
      </c>
      <c r="AC33">
        <f t="shared" si="13"/>
        <v>0</v>
      </c>
      <c r="AD33">
        <f t="shared" si="14"/>
        <v>0</v>
      </c>
      <c r="AE33">
        <f t="shared" si="15"/>
        <v>0</v>
      </c>
      <c r="AF33">
        <f t="shared" si="16"/>
        <v>0</v>
      </c>
      <c r="AG33">
        <f t="shared" si="17"/>
        <v>0</v>
      </c>
      <c r="AH33">
        <f t="shared" si="18"/>
        <v>0</v>
      </c>
      <c r="AI33">
        <f t="shared" si="19"/>
        <v>0</v>
      </c>
      <c r="AJ33">
        <f t="shared" si="20"/>
        <v>0</v>
      </c>
      <c r="AK33">
        <f t="shared" si="21"/>
        <v>0</v>
      </c>
      <c r="AL33">
        <f t="shared" si="22"/>
        <v>0</v>
      </c>
      <c r="AM33">
        <f t="shared" si="23"/>
        <v>0</v>
      </c>
      <c r="AN33">
        <f t="shared" si="24"/>
        <v>0</v>
      </c>
      <c r="AO33">
        <f t="shared" si="25"/>
        <v>0</v>
      </c>
      <c r="AP33">
        <f t="shared" si="26"/>
        <v>0</v>
      </c>
      <c r="AQ33">
        <f t="shared" si="27"/>
        <v>0</v>
      </c>
      <c r="AR33">
        <f t="shared" si="28"/>
        <v>0</v>
      </c>
      <c r="AS33">
        <f t="shared" si="29"/>
        <v>0</v>
      </c>
      <c r="AT33">
        <f t="shared" si="30"/>
        <v>0</v>
      </c>
    </row>
    <row r="34" spans="1:49" ht="20.100000000000001" customHeight="1" x14ac:dyDescent="0.3">
      <c r="A34" s="6" t="s">
        <v>35</v>
      </c>
      <c r="B34" s="6" t="s">
        <v>36</v>
      </c>
      <c r="C34" s="8" t="s">
        <v>13</v>
      </c>
      <c r="D34" s="16">
        <v>30</v>
      </c>
      <c r="E34" s="16"/>
      <c r="F34" s="16"/>
      <c r="G34" s="16"/>
      <c r="H34" s="16"/>
      <c r="I34" s="16"/>
      <c r="J34" s="16">
        <f t="shared" si="32"/>
        <v>0</v>
      </c>
      <c r="K34" s="16">
        <f t="shared" si="0"/>
        <v>0</v>
      </c>
      <c r="L34" s="9"/>
      <c r="N34" t="str">
        <f>"01"</f>
        <v>01</v>
      </c>
      <c r="O34" s="1" t="s">
        <v>47</v>
      </c>
      <c r="P34">
        <v>1</v>
      </c>
      <c r="Q34">
        <f t="shared" si="1"/>
        <v>0</v>
      </c>
      <c r="R34">
        <f t="shared" si="2"/>
        <v>0</v>
      </c>
      <c r="S34">
        <f t="shared" si="3"/>
        <v>0</v>
      </c>
      <c r="T34">
        <f t="shared" si="4"/>
        <v>0</v>
      </c>
      <c r="U34">
        <f t="shared" si="5"/>
        <v>0</v>
      </c>
      <c r="V34">
        <f t="shared" si="6"/>
        <v>0</v>
      </c>
      <c r="W34">
        <f t="shared" si="7"/>
        <v>0</v>
      </c>
      <c r="X34">
        <f t="shared" si="8"/>
        <v>0</v>
      </c>
      <c r="Y34">
        <f t="shared" si="9"/>
        <v>0</v>
      </c>
      <c r="Z34">
        <f t="shared" si="10"/>
        <v>0</v>
      </c>
      <c r="AA34">
        <f t="shared" si="11"/>
        <v>0</v>
      </c>
      <c r="AB34">
        <f t="shared" si="12"/>
        <v>0</v>
      </c>
      <c r="AC34">
        <f t="shared" si="13"/>
        <v>0</v>
      </c>
      <c r="AD34">
        <f t="shared" si="14"/>
        <v>0</v>
      </c>
      <c r="AE34">
        <f t="shared" si="15"/>
        <v>0</v>
      </c>
      <c r="AF34">
        <f t="shared" si="16"/>
        <v>0</v>
      </c>
      <c r="AG34">
        <f t="shared" si="17"/>
        <v>0</v>
      </c>
      <c r="AH34">
        <f t="shared" si="18"/>
        <v>0</v>
      </c>
      <c r="AI34">
        <f t="shared" si="19"/>
        <v>0</v>
      </c>
      <c r="AJ34">
        <f t="shared" si="20"/>
        <v>0</v>
      </c>
      <c r="AK34">
        <f t="shared" si="21"/>
        <v>0</v>
      </c>
      <c r="AL34">
        <f t="shared" si="22"/>
        <v>0</v>
      </c>
      <c r="AM34">
        <f t="shared" si="23"/>
        <v>0</v>
      </c>
      <c r="AN34">
        <f t="shared" si="24"/>
        <v>0</v>
      </c>
      <c r="AO34">
        <f t="shared" si="25"/>
        <v>0</v>
      </c>
      <c r="AP34">
        <f t="shared" si="26"/>
        <v>0</v>
      </c>
      <c r="AQ34">
        <f t="shared" si="27"/>
        <v>0</v>
      </c>
      <c r="AR34">
        <f t="shared" si="28"/>
        <v>0</v>
      </c>
      <c r="AS34">
        <f t="shared" si="29"/>
        <v>0</v>
      </c>
      <c r="AT34">
        <f t="shared" si="30"/>
        <v>0</v>
      </c>
    </row>
    <row r="35" spans="1:49" ht="20.100000000000001" customHeight="1" x14ac:dyDescent="0.3">
      <c r="A35" s="14" t="s">
        <v>134</v>
      </c>
      <c r="B35" s="7"/>
      <c r="C35" s="8" t="s">
        <v>13</v>
      </c>
      <c r="D35" s="16">
        <v>343</v>
      </c>
      <c r="E35" s="16"/>
      <c r="F35" s="16"/>
      <c r="G35" s="16"/>
      <c r="H35" s="16"/>
      <c r="I35" s="16"/>
      <c r="J35" s="16">
        <f t="shared" si="32"/>
        <v>0</v>
      </c>
      <c r="K35" s="16">
        <f t="shared" si="0"/>
        <v>0</v>
      </c>
      <c r="L35" s="18"/>
      <c r="N35" t="str">
        <f>""</f>
        <v/>
      </c>
      <c r="O35" s="1" t="s">
        <v>47</v>
      </c>
      <c r="P35">
        <v>1</v>
      </c>
      <c r="Q35">
        <f t="shared" si="1"/>
        <v>0</v>
      </c>
      <c r="R35">
        <f t="shared" si="2"/>
        <v>0</v>
      </c>
      <c r="S35">
        <f t="shared" si="3"/>
        <v>0</v>
      </c>
      <c r="T35">
        <f t="shared" si="4"/>
        <v>0</v>
      </c>
      <c r="U35">
        <f t="shared" si="5"/>
        <v>0</v>
      </c>
      <c r="V35">
        <f t="shared" si="6"/>
        <v>0</v>
      </c>
      <c r="W35">
        <f t="shared" si="7"/>
        <v>0</v>
      </c>
      <c r="X35">
        <f t="shared" si="8"/>
        <v>0</v>
      </c>
      <c r="Y35">
        <f t="shared" si="9"/>
        <v>0</v>
      </c>
      <c r="Z35">
        <f t="shared" si="10"/>
        <v>0</v>
      </c>
      <c r="AA35">
        <f t="shared" si="11"/>
        <v>0</v>
      </c>
      <c r="AB35">
        <f t="shared" si="12"/>
        <v>0</v>
      </c>
      <c r="AC35">
        <f t="shared" si="13"/>
        <v>0</v>
      </c>
      <c r="AD35">
        <f t="shared" si="14"/>
        <v>0</v>
      </c>
      <c r="AE35">
        <f t="shared" si="15"/>
        <v>0</v>
      </c>
      <c r="AF35">
        <f t="shared" si="16"/>
        <v>0</v>
      </c>
      <c r="AG35">
        <f t="shared" si="17"/>
        <v>0</v>
      </c>
      <c r="AH35">
        <f t="shared" si="18"/>
        <v>0</v>
      </c>
      <c r="AI35">
        <f t="shared" si="19"/>
        <v>0</v>
      </c>
      <c r="AJ35">
        <f t="shared" si="20"/>
        <v>0</v>
      </c>
      <c r="AK35">
        <f t="shared" si="21"/>
        <v>0</v>
      </c>
      <c r="AL35">
        <f t="shared" si="22"/>
        <v>0</v>
      </c>
      <c r="AM35">
        <f t="shared" si="23"/>
        <v>0</v>
      </c>
      <c r="AN35">
        <f t="shared" si="24"/>
        <v>0</v>
      </c>
      <c r="AO35">
        <f t="shared" si="25"/>
        <v>0</v>
      </c>
      <c r="AP35">
        <f t="shared" si="26"/>
        <v>0</v>
      </c>
      <c r="AQ35">
        <f t="shared" si="27"/>
        <v>0</v>
      </c>
      <c r="AR35">
        <f t="shared" si="28"/>
        <v>0</v>
      </c>
      <c r="AS35">
        <f t="shared" si="29"/>
        <v>0</v>
      </c>
      <c r="AT35">
        <f t="shared" si="30"/>
        <v>0</v>
      </c>
    </row>
    <row r="36" spans="1:49" ht="20.100000000000001" customHeight="1" x14ac:dyDescent="0.3">
      <c r="A36" s="6" t="s">
        <v>91</v>
      </c>
      <c r="B36" s="6" t="s">
        <v>92</v>
      </c>
      <c r="C36" s="8" t="s">
        <v>75</v>
      </c>
      <c r="D36" s="16">
        <v>42</v>
      </c>
      <c r="E36" s="16"/>
      <c r="F36" s="16"/>
      <c r="G36" s="16"/>
      <c r="H36" s="16"/>
      <c r="I36" s="16"/>
      <c r="J36" s="16">
        <f t="shared" si="32"/>
        <v>0</v>
      </c>
      <c r="K36" s="16">
        <f t="shared" si="0"/>
        <v>0</v>
      </c>
      <c r="L36" s="18"/>
      <c r="N36" t="str">
        <f>""</f>
        <v/>
      </c>
      <c r="O36" s="1" t="s">
        <v>47</v>
      </c>
      <c r="P36">
        <v>1</v>
      </c>
      <c r="Q36">
        <f t="shared" si="1"/>
        <v>0</v>
      </c>
      <c r="R36">
        <f t="shared" si="2"/>
        <v>0</v>
      </c>
      <c r="S36">
        <f t="shared" si="3"/>
        <v>0</v>
      </c>
      <c r="T36">
        <f t="shared" si="4"/>
        <v>0</v>
      </c>
      <c r="U36">
        <f t="shared" si="5"/>
        <v>0</v>
      </c>
      <c r="V36">
        <f t="shared" si="6"/>
        <v>0</v>
      </c>
      <c r="W36">
        <f t="shared" si="7"/>
        <v>0</v>
      </c>
      <c r="X36">
        <f t="shared" si="8"/>
        <v>0</v>
      </c>
      <c r="Y36">
        <f t="shared" si="9"/>
        <v>0</v>
      </c>
      <c r="Z36">
        <f t="shared" si="10"/>
        <v>0</v>
      </c>
      <c r="AA36">
        <f t="shared" si="11"/>
        <v>0</v>
      </c>
      <c r="AB36">
        <f t="shared" si="12"/>
        <v>0</v>
      </c>
      <c r="AC36">
        <f t="shared" si="13"/>
        <v>0</v>
      </c>
      <c r="AD36">
        <f t="shared" si="14"/>
        <v>0</v>
      </c>
      <c r="AE36">
        <f t="shared" si="15"/>
        <v>0</v>
      </c>
      <c r="AF36">
        <f t="shared" si="16"/>
        <v>0</v>
      </c>
      <c r="AG36">
        <f t="shared" si="17"/>
        <v>0</v>
      </c>
      <c r="AH36">
        <f t="shared" si="18"/>
        <v>0</v>
      </c>
      <c r="AI36">
        <f t="shared" si="19"/>
        <v>0</v>
      </c>
      <c r="AJ36">
        <f t="shared" si="20"/>
        <v>0</v>
      </c>
      <c r="AK36">
        <f t="shared" si="21"/>
        <v>0</v>
      </c>
      <c r="AL36">
        <f t="shared" si="22"/>
        <v>0</v>
      </c>
      <c r="AM36">
        <f t="shared" si="23"/>
        <v>0</v>
      </c>
      <c r="AN36">
        <f t="shared" si="24"/>
        <v>0</v>
      </c>
      <c r="AO36">
        <f t="shared" si="25"/>
        <v>0</v>
      </c>
      <c r="AP36">
        <f t="shared" si="26"/>
        <v>0</v>
      </c>
      <c r="AQ36">
        <f t="shared" si="27"/>
        <v>0</v>
      </c>
      <c r="AR36">
        <f t="shared" si="28"/>
        <v>0</v>
      </c>
      <c r="AS36">
        <f t="shared" si="29"/>
        <v>0</v>
      </c>
      <c r="AT36">
        <f t="shared" si="30"/>
        <v>0</v>
      </c>
    </row>
    <row r="37" spans="1:49" ht="20.100000000000001" customHeight="1" x14ac:dyDescent="0.3">
      <c r="A37" s="6" t="s">
        <v>72</v>
      </c>
      <c r="B37" s="6" t="s">
        <v>16</v>
      </c>
      <c r="C37" s="8" t="s">
        <v>14</v>
      </c>
      <c r="D37" s="16">
        <v>16</v>
      </c>
      <c r="E37" s="16"/>
      <c r="F37" s="16"/>
      <c r="G37" s="16"/>
      <c r="H37" s="16"/>
      <c r="I37" s="16"/>
      <c r="J37" s="16">
        <f t="shared" si="32"/>
        <v>0</v>
      </c>
      <c r="K37" s="16">
        <f t="shared" si="0"/>
        <v>0</v>
      </c>
      <c r="L37" s="18"/>
      <c r="N37" t="str">
        <f>""</f>
        <v/>
      </c>
      <c r="O37" s="1" t="s">
        <v>47</v>
      </c>
      <c r="P37">
        <v>1</v>
      </c>
      <c r="Q37">
        <f t="shared" si="1"/>
        <v>0</v>
      </c>
      <c r="R37">
        <f t="shared" si="2"/>
        <v>0</v>
      </c>
      <c r="S37">
        <f t="shared" si="3"/>
        <v>0</v>
      </c>
      <c r="T37">
        <f t="shared" si="4"/>
        <v>0</v>
      </c>
      <c r="U37">
        <f t="shared" si="5"/>
        <v>0</v>
      </c>
      <c r="V37">
        <f t="shared" si="6"/>
        <v>0</v>
      </c>
      <c r="W37">
        <f t="shared" si="7"/>
        <v>0</v>
      </c>
      <c r="X37">
        <f t="shared" si="8"/>
        <v>0</v>
      </c>
      <c r="Y37">
        <f t="shared" si="9"/>
        <v>0</v>
      </c>
      <c r="Z37">
        <f t="shared" si="10"/>
        <v>0</v>
      </c>
      <c r="AA37">
        <f t="shared" si="11"/>
        <v>0</v>
      </c>
      <c r="AB37">
        <f t="shared" si="12"/>
        <v>0</v>
      </c>
      <c r="AC37">
        <f t="shared" si="13"/>
        <v>0</v>
      </c>
      <c r="AD37">
        <f t="shared" si="14"/>
        <v>0</v>
      </c>
      <c r="AE37">
        <f t="shared" si="15"/>
        <v>0</v>
      </c>
      <c r="AF37">
        <f t="shared" si="16"/>
        <v>0</v>
      </c>
      <c r="AG37">
        <f t="shared" si="17"/>
        <v>0</v>
      </c>
      <c r="AH37">
        <f t="shared" si="18"/>
        <v>0</v>
      </c>
      <c r="AI37">
        <f t="shared" si="19"/>
        <v>0</v>
      </c>
      <c r="AJ37">
        <f t="shared" si="20"/>
        <v>0</v>
      </c>
      <c r="AK37">
        <f t="shared" si="21"/>
        <v>0</v>
      </c>
      <c r="AL37">
        <f t="shared" si="22"/>
        <v>0</v>
      </c>
      <c r="AM37">
        <f t="shared" si="23"/>
        <v>0</v>
      </c>
      <c r="AN37">
        <f t="shared" si="24"/>
        <v>0</v>
      </c>
      <c r="AO37">
        <f t="shared" si="25"/>
        <v>0</v>
      </c>
      <c r="AP37">
        <f t="shared" si="26"/>
        <v>0</v>
      </c>
      <c r="AQ37">
        <f t="shared" si="27"/>
        <v>0</v>
      </c>
      <c r="AR37">
        <f t="shared" si="28"/>
        <v>0</v>
      </c>
      <c r="AS37">
        <f t="shared" si="29"/>
        <v>0</v>
      </c>
      <c r="AT37">
        <f t="shared" si="30"/>
        <v>0</v>
      </c>
    </row>
    <row r="38" spans="1:49" ht="20.100000000000001" customHeight="1" x14ac:dyDescent="0.3">
      <c r="A38" s="6" t="s">
        <v>72</v>
      </c>
      <c r="B38" s="6" t="s">
        <v>19</v>
      </c>
      <c r="C38" s="8" t="s">
        <v>14</v>
      </c>
      <c r="D38" s="16">
        <v>8</v>
      </c>
      <c r="E38" s="16"/>
      <c r="F38" s="16"/>
      <c r="G38" s="16"/>
      <c r="H38" s="16"/>
      <c r="I38" s="16"/>
      <c r="J38" s="16">
        <f t="shared" si="32"/>
        <v>0</v>
      </c>
      <c r="K38" s="16">
        <f t="shared" si="0"/>
        <v>0</v>
      </c>
      <c r="L38" s="18"/>
      <c r="N38" t="str">
        <f>""</f>
        <v/>
      </c>
      <c r="O38" s="1" t="s">
        <v>47</v>
      </c>
      <c r="P38">
        <v>1</v>
      </c>
      <c r="Q38">
        <f t="shared" si="1"/>
        <v>0</v>
      </c>
      <c r="R38">
        <f t="shared" si="2"/>
        <v>0</v>
      </c>
      <c r="S38">
        <f t="shared" si="3"/>
        <v>0</v>
      </c>
      <c r="T38">
        <f t="shared" si="4"/>
        <v>0</v>
      </c>
      <c r="U38">
        <f t="shared" si="5"/>
        <v>0</v>
      </c>
      <c r="V38">
        <f t="shared" si="6"/>
        <v>0</v>
      </c>
      <c r="W38">
        <f t="shared" si="7"/>
        <v>0</v>
      </c>
      <c r="X38">
        <f t="shared" si="8"/>
        <v>0</v>
      </c>
      <c r="Y38">
        <f t="shared" si="9"/>
        <v>0</v>
      </c>
      <c r="Z38">
        <f t="shared" si="10"/>
        <v>0</v>
      </c>
      <c r="AA38">
        <f t="shared" si="11"/>
        <v>0</v>
      </c>
      <c r="AB38">
        <f t="shared" si="12"/>
        <v>0</v>
      </c>
      <c r="AC38">
        <f t="shared" si="13"/>
        <v>0</v>
      </c>
      <c r="AD38">
        <f t="shared" si="14"/>
        <v>0</v>
      </c>
      <c r="AE38">
        <f t="shared" si="15"/>
        <v>0</v>
      </c>
      <c r="AF38">
        <f t="shared" si="16"/>
        <v>0</v>
      </c>
      <c r="AG38">
        <f t="shared" si="17"/>
        <v>0</v>
      </c>
      <c r="AH38">
        <f t="shared" si="18"/>
        <v>0</v>
      </c>
      <c r="AI38">
        <f t="shared" si="19"/>
        <v>0</v>
      </c>
      <c r="AJ38">
        <f t="shared" si="20"/>
        <v>0</v>
      </c>
      <c r="AK38">
        <f t="shared" si="21"/>
        <v>0</v>
      </c>
      <c r="AL38">
        <f t="shared" si="22"/>
        <v>0</v>
      </c>
      <c r="AM38">
        <f t="shared" si="23"/>
        <v>0</v>
      </c>
      <c r="AN38">
        <f t="shared" si="24"/>
        <v>0</v>
      </c>
      <c r="AO38">
        <f t="shared" si="25"/>
        <v>0</v>
      </c>
      <c r="AP38">
        <f t="shared" si="26"/>
        <v>0</v>
      </c>
      <c r="AQ38">
        <f t="shared" si="27"/>
        <v>0</v>
      </c>
      <c r="AR38">
        <f t="shared" si="28"/>
        <v>0</v>
      </c>
      <c r="AS38">
        <f t="shared" si="29"/>
        <v>0</v>
      </c>
      <c r="AT38">
        <f t="shared" si="30"/>
        <v>0</v>
      </c>
    </row>
    <row r="39" spans="1:49" ht="20.100000000000001" customHeight="1" x14ac:dyDescent="0.3">
      <c r="A39" s="6" t="s">
        <v>72</v>
      </c>
      <c r="B39" s="6" t="s">
        <v>20</v>
      </c>
      <c r="C39" s="8" t="s">
        <v>14</v>
      </c>
      <c r="D39" s="16">
        <v>7</v>
      </c>
      <c r="E39" s="16"/>
      <c r="F39" s="16"/>
      <c r="G39" s="16"/>
      <c r="H39" s="16"/>
      <c r="I39" s="16"/>
      <c r="J39" s="16">
        <f t="shared" si="32"/>
        <v>0</v>
      </c>
      <c r="K39" s="16">
        <f t="shared" si="0"/>
        <v>0</v>
      </c>
      <c r="L39" s="18"/>
      <c r="N39" t="str">
        <f>""</f>
        <v/>
      </c>
      <c r="O39" s="1" t="s">
        <v>47</v>
      </c>
      <c r="P39">
        <v>1</v>
      </c>
      <c r="Q39">
        <f t="shared" si="1"/>
        <v>0</v>
      </c>
      <c r="R39">
        <f t="shared" si="2"/>
        <v>0</v>
      </c>
      <c r="S39">
        <f t="shared" si="3"/>
        <v>0</v>
      </c>
      <c r="T39">
        <f t="shared" si="4"/>
        <v>0</v>
      </c>
      <c r="U39">
        <f t="shared" si="5"/>
        <v>0</v>
      </c>
      <c r="V39">
        <f t="shared" si="6"/>
        <v>0</v>
      </c>
      <c r="W39">
        <f t="shared" si="7"/>
        <v>0</v>
      </c>
      <c r="X39">
        <f t="shared" si="8"/>
        <v>0</v>
      </c>
      <c r="Y39">
        <f t="shared" si="9"/>
        <v>0</v>
      </c>
      <c r="Z39">
        <f t="shared" si="10"/>
        <v>0</v>
      </c>
      <c r="AA39">
        <f t="shared" si="11"/>
        <v>0</v>
      </c>
      <c r="AB39">
        <f t="shared" si="12"/>
        <v>0</v>
      </c>
      <c r="AC39">
        <f t="shared" si="13"/>
        <v>0</v>
      </c>
      <c r="AD39">
        <f t="shared" si="14"/>
        <v>0</v>
      </c>
      <c r="AE39">
        <f t="shared" si="15"/>
        <v>0</v>
      </c>
      <c r="AF39">
        <f t="shared" si="16"/>
        <v>0</v>
      </c>
      <c r="AG39">
        <f t="shared" si="17"/>
        <v>0</v>
      </c>
      <c r="AH39">
        <f t="shared" si="18"/>
        <v>0</v>
      </c>
      <c r="AI39">
        <f t="shared" si="19"/>
        <v>0</v>
      </c>
      <c r="AJ39">
        <f t="shared" si="20"/>
        <v>0</v>
      </c>
      <c r="AK39">
        <f t="shared" si="21"/>
        <v>0</v>
      </c>
      <c r="AL39">
        <f t="shared" si="22"/>
        <v>0</v>
      </c>
      <c r="AM39">
        <f t="shared" si="23"/>
        <v>0</v>
      </c>
      <c r="AN39">
        <f t="shared" si="24"/>
        <v>0</v>
      </c>
      <c r="AO39">
        <f t="shared" si="25"/>
        <v>0</v>
      </c>
      <c r="AP39">
        <f t="shared" si="26"/>
        <v>0</v>
      </c>
      <c r="AQ39">
        <f t="shared" si="27"/>
        <v>0</v>
      </c>
      <c r="AR39">
        <f t="shared" si="28"/>
        <v>0</v>
      </c>
      <c r="AS39">
        <f t="shared" si="29"/>
        <v>0</v>
      </c>
      <c r="AT39">
        <f t="shared" si="30"/>
        <v>0</v>
      </c>
    </row>
    <row r="40" spans="1:49" ht="20.100000000000001" customHeight="1" x14ac:dyDescent="0.3">
      <c r="A40" s="6" t="s">
        <v>21</v>
      </c>
      <c r="B40" s="6" t="s">
        <v>58</v>
      </c>
      <c r="C40" s="8" t="s">
        <v>15</v>
      </c>
      <c r="D40" s="16">
        <v>238</v>
      </c>
      <c r="E40" s="16"/>
      <c r="F40" s="16"/>
      <c r="G40" s="16"/>
      <c r="H40" s="16"/>
      <c r="I40" s="16"/>
      <c r="J40" s="16">
        <f t="shared" si="32"/>
        <v>0</v>
      </c>
      <c r="K40" s="16">
        <f t="shared" si="0"/>
        <v>0</v>
      </c>
      <c r="L40" s="9"/>
      <c r="N40" t="str">
        <f>"04"</f>
        <v>04</v>
      </c>
      <c r="O40" s="1" t="s">
        <v>47</v>
      </c>
      <c r="P40">
        <v>1</v>
      </c>
      <c r="Q40">
        <f t="shared" si="1"/>
        <v>0</v>
      </c>
      <c r="R40">
        <f t="shared" si="2"/>
        <v>0</v>
      </c>
      <c r="S40">
        <f t="shared" si="3"/>
        <v>0</v>
      </c>
      <c r="T40">
        <f t="shared" si="4"/>
        <v>0</v>
      </c>
      <c r="U40">
        <f t="shared" si="5"/>
        <v>0</v>
      </c>
      <c r="V40">
        <f t="shared" si="6"/>
        <v>0</v>
      </c>
      <c r="W40">
        <f t="shared" si="7"/>
        <v>0</v>
      </c>
      <c r="X40">
        <f t="shared" si="8"/>
        <v>0</v>
      </c>
      <c r="Y40">
        <f t="shared" si="9"/>
        <v>0</v>
      </c>
      <c r="Z40">
        <f t="shared" si="10"/>
        <v>0</v>
      </c>
      <c r="AA40">
        <f t="shared" si="11"/>
        <v>0</v>
      </c>
      <c r="AB40">
        <f t="shared" si="12"/>
        <v>0</v>
      </c>
      <c r="AC40">
        <f t="shared" si="13"/>
        <v>0</v>
      </c>
      <c r="AD40">
        <f t="shared" si="14"/>
        <v>0</v>
      </c>
      <c r="AE40">
        <f t="shared" si="15"/>
        <v>0</v>
      </c>
      <c r="AF40">
        <f t="shared" si="16"/>
        <v>0</v>
      </c>
      <c r="AG40">
        <f t="shared" si="17"/>
        <v>0</v>
      </c>
      <c r="AH40">
        <f t="shared" si="18"/>
        <v>0</v>
      </c>
      <c r="AI40">
        <f t="shared" si="19"/>
        <v>0</v>
      </c>
      <c r="AJ40">
        <f t="shared" si="20"/>
        <v>0</v>
      </c>
      <c r="AK40">
        <f t="shared" si="21"/>
        <v>0</v>
      </c>
      <c r="AL40">
        <f t="shared" si="22"/>
        <v>0</v>
      </c>
      <c r="AM40">
        <f t="shared" si="23"/>
        <v>0</v>
      </c>
      <c r="AN40">
        <f t="shared" si="24"/>
        <v>0</v>
      </c>
      <c r="AO40">
        <f t="shared" si="25"/>
        <v>0</v>
      </c>
      <c r="AP40">
        <f t="shared" si="26"/>
        <v>0</v>
      </c>
      <c r="AQ40">
        <f t="shared" si="27"/>
        <v>0</v>
      </c>
      <c r="AR40">
        <f t="shared" si="28"/>
        <v>0</v>
      </c>
      <c r="AS40">
        <f t="shared" si="29"/>
        <v>0</v>
      </c>
      <c r="AT40">
        <f t="shared" si="30"/>
        <v>0</v>
      </c>
    </row>
    <row r="41" spans="1:49" ht="20.100000000000001" customHeight="1" x14ac:dyDescent="0.3">
      <c r="A41" s="6" t="s">
        <v>84</v>
      </c>
      <c r="B41" s="7" t="s">
        <v>189</v>
      </c>
      <c r="C41" s="8" t="s">
        <v>1</v>
      </c>
      <c r="D41" s="16">
        <v>1</v>
      </c>
      <c r="E41" s="16"/>
      <c r="F41" s="16"/>
      <c r="G41" s="16"/>
      <c r="H41" s="16"/>
      <c r="I41" s="16"/>
      <c r="J41" s="16"/>
      <c r="K41" s="16">
        <f t="shared" si="0"/>
        <v>0</v>
      </c>
      <c r="L41" s="9"/>
      <c r="M41">
        <v>0.02</v>
      </c>
      <c r="N41" t="str">
        <f>""</f>
        <v/>
      </c>
      <c r="O41" s="1" t="s">
        <v>47</v>
      </c>
      <c r="P41">
        <v>1</v>
      </c>
      <c r="Q41">
        <f t="shared" si="1"/>
        <v>0</v>
      </c>
      <c r="R41">
        <f t="shared" si="2"/>
        <v>0</v>
      </c>
      <c r="S41">
        <f t="shared" si="3"/>
        <v>0</v>
      </c>
      <c r="T41">
        <f t="shared" si="4"/>
        <v>0</v>
      </c>
      <c r="U41">
        <f t="shared" si="5"/>
        <v>0</v>
      </c>
      <c r="V41">
        <f t="shared" si="6"/>
        <v>0</v>
      </c>
      <c r="W41">
        <f t="shared" si="7"/>
        <v>0</v>
      </c>
      <c r="X41">
        <f t="shared" si="8"/>
        <v>0</v>
      </c>
      <c r="Y41">
        <f t="shared" si="9"/>
        <v>0</v>
      </c>
      <c r="Z41">
        <f t="shared" si="10"/>
        <v>0</v>
      </c>
      <c r="AA41">
        <f t="shared" si="11"/>
        <v>0</v>
      </c>
      <c r="AB41">
        <f t="shared" si="12"/>
        <v>0</v>
      </c>
      <c r="AC41">
        <f t="shared" si="13"/>
        <v>0</v>
      </c>
      <c r="AD41">
        <f t="shared" si="14"/>
        <v>0</v>
      </c>
      <c r="AE41">
        <f t="shared" si="15"/>
        <v>0</v>
      </c>
      <c r="AF41">
        <f t="shared" si="16"/>
        <v>0</v>
      </c>
      <c r="AG41">
        <f t="shared" si="17"/>
        <v>0</v>
      </c>
      <c r="AH41">
        <f t="shared" si="18"/>
        <v>0</v>
      </c>
      <c r="AI41">
        <f t="shared" si="19"/>
        <v>0</v>
      </c>
      <c r="AJ41">
        <f t="shared" si="20"/>
        <v>0</v>
      </c>
      <c r="AK41">
        <f t="shared" si="21"/>
        <v>0</v>
      </c>
      <c r="AL41">
        <f t="shared" si="22"/>
        <v>0</v>
      </c>
      <c r="AM41">
        <f t="shared" si="23"/>
        <v>0</v>
      </c>
      <c r="AN41">
        <f t="shared" si="24"/>
        <v>0</v>
      </c>
      <c r="AO41">
        <f t="shared" si="25"/>
        <v>0</v>
      </c>
      <c r="AP41">
        <f t="shared" si="26"/>
        <v>0</v>
      </c>
      <c r="AQ41">
        <f t="shared" si="27"/>
        <v>0</v>
      </c>
      <c r="AR41">
        <f t="shared" si="28"/>
        <v>0</v>
      </c>
      <c r="AS41">
        <f t="shared" si="29"/>
        <v>0</v>
      </c>
      <c r="AT41">
        <f t="shared" si="30"/>
        <v>0</v>
      </c>
      <c r="AV41" s="1" t="s">
        <v>48</v>
      </c>
      <c r="AW41" s="1" t="s">
        <v>51</v>
      </c>
    </row>
    <row r="42" spans="1:49" ht="20.100000000000001" customHeight="1" x14ac:dyDescent="0.3">
      <c r="A42" s="6" t="s">
        <v>86</v>
      </c>
      <c r="B42" s="6" t="s">
        <v>89</v>
      </c>
      <c r="C42" s="8" t="s">
        <v>15</v>
      </c>
      <c r="D42" s="16">
        <v>238</v>
      </c>
      <c r="E42" s="16"/>
      <c r="F42" s="16"/>
      <c r="G42" s="16"/>
      <c r="H42" s="16"/>
      <c r="I42" s="16"/>
      <c r="J42" s="16">
        <f t="shared" ref="J42:J49" si="33">ROUNDDOWN(D42*I42, 0)</f>
        <v>0</v>
      </c>
      <c r="K42" s="16">
        <f t="shared" si="0"/>
        <v>0</v>
      </c>
      <c r="L42" s="18"/>
      <c r="N42" t="str">
        <f>""</f>
        <v/>
      </c>
      <c r="O42" s="1" t="s">
        <v>47</v>
      </c>
      <c r="P42">
        <v>1</v>
      </c>
      <c r="Q42">
        <f t="shared" si="1"/>
        <v>0</v>
      </c>
      <c r="R42">
        <f t="shared" si="2"/>
        <v>0</v>
      </c>
      <c r="S42">
        <f t="shared" si="3"/>
        <v>0</v>
      </c>
      <c r="T42">
        <f t="shared" si="4"/>
        <v>0</v>
      </c>
      <c r="U42">
        <f t="shared" si="5"/>
        <v>0</v>
      </c>
      <c r="V42">
        <f t="shared" si="6"/>
        <v>0</v>
      </c>
      <c r="W42">
        <f t="shared" si="7"/>
        <v>0</v>
      </c>
      <c r="X42">
        <f t="shared" si="8"/>
        <v>0</v>
      </c>
      <c r="Y42">
        <f t="shared" si="9"/>
        <v>0</v>
      </c>
      <c r="Z42">
        <f t="shared" si="10"/>
        <v>0</v>
      </c>
      <c r="AA42">
        <f t="shared" si="11"/>
        <v>0</v>
      </c>
      <c r="AB42">
        <f t="shared" si="12"/>
        <v>0</v>
      </c>
      <c r="AC42">
        <f t="shared" si="13"/>
        <v>0</v>
      </c>
      <c r="AD42">
        <f t="shared" si="14"/>
        <v>0</v>
      </c>
      <c r="AE42">
        <f t="shared" si="15"/>
        <v>0</v>
      </c>
      <c r="AF42">
        <f t="shared" si="16"/>
        <v>0</v>
      </c>
      <c r="AG42">
        <f t="shared" si="17"/>
        <v>0</v>
      </c>
      <c r="AH42">
        <f t="shared" si="18"/>
        <v>0</v>
      </c>
      <c r="AI42">
        <f t="shared" si="19"/>
        <v>0</v>
      </c>
      <c r="AJ42">
        <f t="shared" si="20"/>
        <v>0</v>
      </c>
      <c r="AK42">
        <f t="shared" si="21"/>
        <v>0</v>
      </c>
      <c r="AL42">
        <f t="shared" si="22"/>
        <v>0</v>
      </c>
      <c r="AM42">
        <f t="shared" si="23"/>
        <v>0</v>
      </c>
      <c r="AN42">
        <f t="shared" si="24"/>
        <v>0</v>
      </c>
      <c r="AO42">
        <f t="shared" si="25"/>
        <v>0</v>
      </c>
      <c r="AP42">
        <f t="shared" si="26"/>
        <v>0</v>
      </c>
      <c r="AQ42">
        <f t="shared" si="27"/>
        <v>0</v>
      </c>
      <c r="AR42">
        <f t="shared" si="28"/>
        <v>0</v>
      </c>
      <c r="AS42">
        <f t="shared" si="29"/>
        <v>0</v>
      </c>
      <c r="AT42">
        <f t="shared" si="30"/>
        <v>0</v>
      </c>
    </row>
    <row r="43" spans="1:49" ht="20.100000000000001" customHeight="1" x14ac:dyDescent="0.3">
      <c r="A43" s="6" t="s">
        <v>65</v>
      </c>
      <c r="B43" s="6" t="s">
        <v>66</v>
      </c>
      <c r="C43" s="8" t="s">
        <v>13</v>
      </c>
      <c r="D43" s="16">
        <v>136</v>
      </c>
      <c r="E43" s="16"/>
      <c r="F43" s="16"/>
      <c r="G43" s="16"/>
      <c r="H43" s="16"/>
      <c r="I43" s="16"/>
      <c r="J43" s="16">
        <f t="shared" si="33"/>
        <v>0</v>
      </c>
      <c r="K43" s="16">
        <f t="shared" si="0"/>
        <v>0</v>
      </c>
      <c r="L43" s="9"/>
      <c r="N43" t="str">
        <f>"01"</f>
        <v>01</v>
      </c>
      <c r="O43" s="1" t="s">
        <v>47</v>
      </c>
      <c r="P43">
        <v>1</v>
      </c>
      <c r="Q43">
        <f t="shared" si="1"/>
        <v>0</v>
      </c>
      <c r="R43">
        <f t="shared" si="2"/>
        <v>0</v>
      </c>
      <c r="S43">
        <f t="shared" si="3"/>
        <v>0</v>
      </c>
      <c r="T43">
        <f t="shared" si="4"/>
        <v>0</v>
      </c>
      <c r="U43">
        <f t="shared" si="5"/>
        <v>0</v>
      </c>
      <c r="V43">
        <f t="shared" si="6"/>
        <v>0</v>
      </c>
      <c r="W43">
        <f t="shared" si="7"/>
        <v>0</v>
      </c>
      <c r="X43">
        <f t="shared" si="8"/>
        <v>0</v>
      </c>
      <c r="Y43">
        <f t="shared" si="9"/>
        <v>0</v>
      </c>
      <c r="Z43">
        <f t="shared" si="10"/>
        <v>0</v>
      </c>
      <c r="AA43">
        <f t="shared" si="11"/>
        <v>0</v>
      </c>
      <c r="AB43">
        <f t="shared" si="12"/>
        <v>0</v>
      </c>
      <c r="AC43">
        <f t="shared" si="13"/>
        <v>0</v>
      </c>
      <c r="AD43">
        <f t="shared" si="14"/>
        <v>0</v>
      </c>
      <c r="AE43">
        <f t="shared" si="15"/>
        <v>0</v>
      </c>
      <c r="AF43">
        <f t="shared" si="16"/>
        <v>0</v>
      </c>
      <c r="AG43">
        <f t="shared" si="17"/>
        <v>0</v>
      </c>
      <c r="AH43">
        <f t="shared" si="18"/>
        <v>0</v>
      </c>
      <c r="AI43">
        <f t="shared" si="19"/>
        <v>0</v>
      </c>
      <c r="AJ43">
        <f t="shared" si="20"/>
        <v>0</v>
      </c>
      <c r="AK43">
        <f t="shared" si="21"/>
        <v>0</v>
      </c>
      <c r="AL43">
        <f t="shared" si="22"/>
        <v>0</v>
      </c>
      <c r="AM43">
        <f t="shared" si="23"/>
        <v>0</v>
      </c>
      <c r="AN43">
        <f t="shared" si="24"/>
        <v>0</v>
      </c>
      <c r="AO43">
        <f t="shared" si="25"/>
        <v>0</v>
      </c>
      <c r="AP43">
        <f t="shared" si="26"/>
        <v>0</v>
      </c>
      <c r="AQ43">
        <f t="shared" si="27"/>
        <v>0</v>
      </c>
      <c r="AR43">
        <f t="shared" si="28"/>
        <v>0</v>
      </c>
      <c r="AS43">
        <f t="shared" si="29"/>
        <v>0</v>
      </c>
      <c r="AT43">
        <f t="shared" si="30"/>
        <v>0</v>
      </c>
    </row>
    <row r="44" spans="1:49" ht="20.100000000000001" customHeight="1" x14ac:dyDescent="0.3">
      <c r="A44" s="6" t="s">
        <v>96</v>
      </c>
      <c r="B44" s="6" t="s">
        <v>17</v>
      </c>
      <c r="C44" s="8" t="s">
        <v>75</v>
      </c>
      <c r="D44" s="16">
        <v>272</v>
      </c>
      <c r="E44" s="16"/>
      <c r="F44" s="16"/>
      <c r="G44" s="16"/>
      <c r="H44" s="16"/>
      <c r="I44" s="16"/>
      <c r="J44" s="16">
        <f t="shared" si="33"/>
        <v>0</v>
      </c>
      <c r="K44" s="16">
        <f t="shared" si="0"/>
        <v>0</v>
      </c>
      <c r="L44" s="18"/>
      <c r="N44" t="str">
        <f>""</f>
        <v/>
      </c>
      <c r="O44" s="1" t="s">
        <v>47</v>
      </c>
      <c r="P44">
        <v>1</v>
      </c>
      <c r="Q44">
        <f t="shared" si="1"/>
        <v>0</v>
      </c>
      <c r="R44">
        <f t="shared" si="2"/>
        <v>0</v>
      </c>
      <c r="S44">
        <f t="shared" si="3"/>
        <v>0</v>
      </c>
      <c r="T44">
        <f t="shared" si="4"/>
        <v>0</v>
      </c>
      <c r="U44">
        <f t="shared" si="5"/>
        <v>0</v>
      </c>
      <c r="V44">
        <f t="shared" si="6"/>
        <v>0</v>
      </c>
      <c r="W44">
        <f t="shared" si="7"/>
        <v>0</v>
      </c>
      <c r="X44">
        <f t="shared" si="8"/>
        <v>0</v>
      </c>
      <c r="Y44">
        <f t="shared" si="9"/>
        <v>0</v>
      </c>
      <c r="Z44">
        <f t="shared" si="10"/>
        <v>0</v>
      </c>
      <c r="AA44">
        <f t="shared" si="11"/>
        <v>0</v>
      </c>
      <c r="AB44">
        <f t="shared" si="12"/>
        <v>0</v>
      </c>
      <c r="AC44">
        <f t="shared" si="13"/>
        <v>0</v>
      </c>
      <c r="AD44">
        <f t="shared" si="14"/>
        <v>0</v>
      </c>
      <c r="AE44">
        <f t="shared" si="15"/>
        <v>0</v>
      </c>
      <c r="AF44">
        <f t="shared" si="16"/>
        <v>0</v>
      </c>
      <c r="AG44">
        <f t="shared" si="17"/>
        <v>0</v>
      </c>
      <c r="AH44">
        <f t="shared" si="18"/>
        <v>0</v>
      </c>
      <c r="AI44">
        <f t="shared" si="19"/>
        <v>0</v>
      </c>
      <c r="AJ44">
        <f t="shared" si="20"/>
        <v>0</v>
      </c>
      <c r="AK44">
        <f t="shared" si="21"/>
        <v>0</v>
      </c>
      <c r="AL44">
        <f t="shared" si="22"/>
        <v>0</v>
      </c>
      <c r="AM44">
        <f t="shared" si="23"/>
        <v>0</v>
      </c>
      <c r="AN44">
        <f t="shared" si="24"/>
        <v>0</v>
      </c>
      <c r="AO44">
        <f t="shared" si="25"/>
        <v>0</v>
      </c>
      <c r="AP44">
        <f t="shared" si="26"/>
        <v>0</v>
      </c>
      <c r="AQ44">
        <f t="shared" si="27"/>
        <v>0</v>
      </c>
      <c r="AR44">
        <f t="shared" si="28"/>
        <v>0</v>
      </c>
      <c r="AS44">
        <f t="shared" si="29"/>
        <v>0</v>
      </c>
      <c r="AT44">
        <f t="shared" si="30"/>
        <v>0</v>
      </c>
    </row>
    <row r="45" spans="1:49" ht="20.100000000000001" customHeight="1" x14ac:dyDescent="0.3">
      <c r="A45" s="6" t="s">
        <v>72</v>
      </c>
      <c r="B45" s="6" t="s">
        <v>17</v>
      </c>
      <c r="C45" s="8" t="s">
        <v>14</v>
      </c>
      <c r="D45" s="16">
        <v>136</v>
      </c>
      <c r="E45" s="16"/>
      <c r="F45" s="16"/>
      <c r="G45" s="16"/>
      <c r="H45" s="16"/>
      <c r="I45" s="16"/>
      <c r="J45" s="16">
        <f t="shared" si="33"/>
        <v>0</v>
      </c>
      <c r="K45" s="16">
        <f t="shared" si="0"/>
        <v>0</v>
      </c>
      <c r="L45" s="18"/>
      <c r="N45" t="str">
        <f>""</f>
        <v/>
      </c>
      <c r="O45" s="1" t="s">
        <v>47</v>
      </c>
      <c r="P45">
        <v>1</v>
      </c>
      <c r="Q45">
        <f t="shared" si="1"/>
        <v>0</v>
      </c>
      <c r="R45">
        <f t="shared" si="2"/>
        <v>0</v>
      </c>
      <c r="S45">
        <f t="shared" si="3"/>
        <v>0</v>
      </c>
      <c r="T45">
        <f t="shared" si="4"/>
        <v>0</v>
      </c>
      <c r="U45">
        <f t="shared" si="5"/>
        <v>0</v>
      </c>
      <c r="V45">
        <f t="shared" si="6"/>
        <v>0</v>
      </c>
      <c r="W45">
        <f t="shared" si="7"/>
        <v>0</v>
      </c>
      <c r="X45">
        <f t="shared" si="8"/>
        <v>0</v>
      </c>
      <c r="Y45">
        <f t="shared" si="9"/>
        <v>0</v>
      </c>
      <c r="Z45">
        <f t="shared" si="10"/>
        <v>0</v>
      </c>
      <c r="AA45">
        <f t="shared" si="11"/>
        <v>0</v>
      </c>
      <c r="AB45">
        <f t="shared" si="12"/>
        <v>0</v>
      </c>
      <c r="AC45">
        <f t="shared" si="13"/>
        <v>0</v>
      </c>
      <c r="AD45">
        <f t="shared" si="14"/>
        <v>0</v>
      </c>
      <c r="AE45">
        <f t="shared" si="15"/>
        <v>0</v>
      </c>
      <c r="AF45">
        <f t="shared" si="16"/>
        <v>0</v>
      </c>
      <c r="AG45">
        <f t="shared" si="17"/>
        <v>0</v>
      </c>
      <c r="AH45">
        <f t="shared" si="18"/>
        <v>0</v>
      </c>
      <c r="AI45">
        <f t="shared" si="19"/>
        <v>0</v>
      </c>
      <c r="AJ45">
        <f t="shared" si="20"/>
        <v>0</v>
      </c>
      <c r="AK45">
        <f t="shared" si="21"/>
        <v>0</v>
      </c>
      <c r="AL45">
        <f t="shared" si="22"/>
        <v>0</v>
      </c>
      <c r="AM45">
        <f t="shared" si="23"/>
        <v>0</v>
      </c>
      <c r="AN45">
        <f t="shared" si="24"/>
        <v>0</v>
      </c>
      <c r="AO45">
        <f t="shared" si="25"/>
        <v>0</v>
      </c>
      <c r="AP45">
        <f t="shared" si="26"/>
        <v>0</v>
      </c>
      <c r="AQ45">
        <f t="shared" si="27"/>
        <v>0</v>
      </c>
      <c r="AR45">
        <f t="shared" si="28"/>
        <v>0</v>
      </c>
      <c r="AS45">
        <f t="shared" si="29"/>
        <v>0</v>
      </c>
      <c r="AT45">
        <f t="shared" si="30"/>
        <v>0</v>
      </c>
    </row>
    <row r="46" spans="1:49" ht="20.100000000000001" customHeight="1" x14ac:dyDescent="0.3">
      <c r="A46" s="6" t="s">
        <v>55</v>
      </c>
      <c r="B46" s="6" t="s">
        <v>56</v>
      </c>
      <c r="C46" s="8" t="s">
        <v>13</v>
      </c>
      <c r="D46" s="16">
        <v>7</v>
      </c>
      <c r="E46" s="16"/>
      <c r="F46" s="16"/>
      <c r="G46" s="16"/>
      <c r="H46" s="16"/>
      <c r="I46" s="16"/>
      <c r="J46" s="16">
        <f t="shared" si="33"/>
        <v>0</v>
      </c>
      <c r="K46" s="16">
        <f t="shared" si="0"/>
        <v>0</v>
      </c>
      <c r="L46" s="9"/>
      <c r="N46" t="str">
        <f>"01"</f>
        <v>01</v>
      </c>
      <c r="O46" s="1" t="s">
        <v>47</v>
      </c>
      <c r="P46">
        <v>1</v>
      </c>
      <c r="Q46">
        <f t="shared" si="1"/>
        <v>0</v>
      </c>
      <c r="R46">
        <f t="shared" si="2"/>
        <v>0</v>
      </c>
      <c r="S46">
        <f t="shared" si="3"/>
        <v>0</v>
      </c>
      <c r="T46">
        <f t="shared" si="4"/>
        <v>0</v>
      </c>
      <c r="U46">
        <f t="shared" si="5"/>
        <v>0</v>
      </c>
      <c r="V46">
        <f t="shared" si="6"/>
        <v>0</v>
      </c>
      <c r="W46">
        <f t="shared" si="7"/>
        <v>0</v>
      </c>
      <c r="X46">
        <f t="shared" si="8"/>
        <v>0</v>
      </c>
      <c r="Y46">
        <f t="shared" si="9"/>
        <v>0</v>
      </c>
      <c r="Z46">
        <f t="shared" si="10"/>
        <v>0</v>
      </c>
      <c r="AA46">
        <f t="shared" si="11"/>
        <v>0</v>
      </c>
      <c r="AB46">
        <f t="shared" si="12"/>
        <v>0</v>
      </c>
      <c r="AC46">
        <f t="shared" si="13"/>
        <v>0</v>
      </c>
      <c r="AD46">
        <f t="shared" si="14"/>
        <v>0</v>
      </c>
      <c r="AE46">
        <f t="shared" si="15"/>
        <v>0</v>
      </c>
      <c r="AF46">
        <f t="shared" si="16"/>
        <v>0</v>
      </c>
      <c r="AG46">
        <f t="shared" si="17"/>
        <v>0</v>
      </c>
      <c r="AH46">
        <f t="shared" si="18"/>
        <v>0</v>
      </c>
      <c r="AI46">
        <f t="shared" si="19"/>
        <v>0</v>
      </c>
      <c r="AJ46">
        <f t="shared" si="20"/>
        <v>0</v>
      </c>
      <c r="AK46">
        <f t="shared" si="21"/>
        <v>0</v>
      </c>
      <c r="AL46">
        <f t="shared" si="22"/>
        <v>0</v>
      </c>
      <c r="AM46">
        <f t="shared" si="23"/>
        <v>0</v>
      </c>
      <c r="AN46">
        <f t="shared" si="24"/>
        <v>0</v>
      </c>
      <c r="AO46">
        <f t="shared" si="25"/>
        <v>0</v>
      </c>
      <c r="AP46">
        <f t="shared" si="26"/>
        <v>0</v>
      </c>
      <c r="AQ46">
        <f t="shared" si="27"/>
        <v>0</v>
      </c>
      <c r="AR46">
        <f t="shared" si="28"/>
        <v>0</v>
      </c>
      <c r="AS46">
        <f t="shared" si="29"/>
        <v>0</v>
      </c>
      <c r="AT46">
        <f t="shared" si="30"/>
        <v>0</v>
      </c>
    </row>
    <row r="47" spans="1:49" ht="20.100000000000001" customHeight="1" x14ac:dyDescent="0.3">
      <c r="A47" s="6" t="s">
        <v>49</v>
      </c>
      <c r="B47" s="6" t="s">
        <v>12</v>
      </c>
      <c r="C47" s="8" t="s">
        <v>50</v>
      </c>
      <c r="D47" s="16">
        <v>12</v>
      </c>
      <c r="E47" s="16"/>
      <c r="F47" s="16"/>
      <c r="G47" s="16"/>
      <c r="H47" s="16"/>
      <c r="I47" s="16"/>
      <c r="J47" s="16">
        <f t="shared" si="33"/>
        <v>0</v>
      </c>
      <c r="K47" s="16">
        <f t="shared" si="0"/>
        <v>0</v>
      </c>
      <c r="L47" s="9"/>
      <c r="N47" t="str">
        <f>"02"</f>
        <v>02</v>
      </c>
      <c r="O47" s="1" t="s">
        <v>47</v>
      </c>
      <c r="P47">
        <v>1</v>
      </c>
      <c r="Q47">
        <f t="shared" si="1"/>
        <v>0</v>
      </c>
      <c r="R47">
        <f t="shared" si="2"/>
        <v>0</v>
      </c>
      <c r="S47">
        <f t="shared" si="3"/>
        <v>0</v>
      </c>
      <c r="T47">
        <f t="shared" si="4"/>
        <v>0</v>
      </c>
      <c r="U47">
        <f t="shared" si="5"/>
        <v>0</v>
      </c>
      <c r="V47">
        <f t="shared" si="6"/>
        <v>0</v>
      </c>
      <c r="W47">
        <f t="shared" si="7"/>
        <v>0</v>
      </c>
      <c r="X47">
        <f t="shared" si="8"/>
        <v>0</v>
      </c>
      <c r="Y47">
        <f t="shared" si="9"/>
        <v>0</v>
      </c>
      <c r="Z47">
        <f t="shared" si="10"/>
        <v>0</v>
      </c>
      <c r="AA47">
        <f t="shared" si="11"/>
        <v>0</v>
      </c>
      <c r="AB47">
        <f t="shared" si="12"/>
        <v>0</v>
      </c>
      <c r="AC47">
        <f t="shared" si="13"/>
        <v>0</v>
      </c>
      <c r="AD47">
        <f t="shared" si="14"/>
        <v>0</v>
      </c>
      <c r="AE47">
        <f t="shared" si="15"/>
        <v>0</v>
      </c>
      <c r="AF47">
        <f t="shared" si="16"/>
        <v>0</v>
      </c>
      <c r="AG47">
        <f t="shared" si="17"/>
        <v>0</v>
      </c>
      <c r="AH47">
        <f t="shared" si="18"/>
        <v>0</v>
      </c>
      <c r="AI47">
        <f t="shared" si="19"/>
        <v>0</v>
      </c>
      <c r="AJ47">
        <f t="shared" si="20"/>
        <v>0</v>
      </c>
      <c r="AK47">
        <f t="shared" si="21"/>
        <v>0</v>
      </c>
      <c r="AL47">
        <f t="shared" si="22"/>
        <v>0</v>
      </c>
      <c r="AM47">
        <f t="shared" si="23"/>
        <v>0</v>
      </c>
      <c r="AN47">
        <f t="shared" si="24"/>
        <v>0</v>
      </c>
      <c r="AO47">
        <f t="shared" si="25"/>
        <v>0</v>
      </c>
      <c r="AP47">
        <f t="shared" si="26"/>
        <v>0</v>
      </c>
      <c r="AQ47">
        <f t="shared" si="27"/>
        <v>0</v>
      </c>
      <c r="AR47">
        <f t="shared" si="28"/>
        <v>0</v>
      </c>
      <c r="AS47">
        <f t="shared" si="29"/>
        <v>0</v>
      </c>
      <c r="AT47">
        <f t="shared" si="30"/>
        <v>0</v>
      </c>
    </row>
    <row r="48" spans="1:49" ht="20.100000000000001" customHeight="1" x14ac:dyDescent="0.3">
      <c r="A48" s="6" t="s">
        <v>49</v>
      </c>
      <c r="B48" s="6" t="s">
        <v>10</v>
      </c>
      <c r="C48" s="8" t="s">
        <v>50</v>
      </c>
      <c r="D48" s="16">
        <v>5.3</v>
      </c>
      <c r="E48" s="16"/>
      <c r="F48" s="16"/>
      <c r="G48" s="16"/>
      <c r="H48" s="16"/>
      <c r="I48" s="16"/>
      <c r="J48" s="16">
        <f t="shared" si="33"/>
        <v>0</v>
      </c>
      <c r="K48" s="16">
        <f t="shared" si="0"/>
        <v>0</v>
      </c>
      <c r="L48" s="9"/>
      <c r="N48" t="str">
        <f>"02"</f>
        <v>02</v>
      </c>
      <c r="O48" s="1" t="s">
        <v>47</v>
      </c>
      <c r="P48">
        <v>1</v>
      </c>
      <c r="Q48">
        <f t="shared" si="1"/>
        <v>0</v>
      </c>
      <c r="R48">
        <f t="shared" si="2"/>
        <v>0</v>
      </c>
      <c r="S48">
        <f t="shared" si="3"/>
        <v>0</v>
      </c>
      <c r="T48">
        <f t="shared" si="4"/>
        <v>0</v>
      </c>
      <c r="U48">
        <f t="shared" si="5"/>
        <v>0</v>
      </c>
      <c r="V48">
        <f t="shared" si="6"/>
        <v>0</v>
      </c>
      <c r="W48">
        <f t="shared" si="7"/>
        <v>0</v>
      </c>
      <c r="X48">
        <f t="shared" si="8"/>
        <v>0</v>
      </c>
      <c r="Y48">
        <f t="shared" si="9"/>
        <v>0</v>
      </c>
      <c r="Z48">
        <f t="shared" si="10"/>
        <v>0</v>
      </c>
      <c r="AA48">
        <f t="shared" si="11"/>
        <v>0</v>
      </c>
      <c r="AB48">
        <f t="shared" si="12"/>
        <v>0</v>
      </c>
      <c r="AC48">
        <f t="shared" si="13"/>
        <v>0</v>
      </c>
      <c r="AD48">
        <f t="shared" si="14"/>
        <v>0</v>
      </c>
      <c r="AE48">
        <f t="shared" si="15"/>
        <v>0</v>
      </c>
      <c r="AF48">
        <f t="shared" si="16"/>
        <v>0</v>
      </c>
      <c r="AG48">
        <f t="shared" si="17"/>
        <v>0</v>
      </c>
      <c r="AH48">
        <f t="shared" si="18"/>
        <v>0</v>
      </c>
      <c r="AI48">
        <f t="shared" si="19"/>
        <v>0</v>
      </c>
      <c r="AJ48">
        <f t="shared" si="20"/>
        <v>0</v>
      </c>
      <c r="AK48">
        <f t="shared" si="21"/>
        <v>0</v>
      </c>
      <c r="AL48">
        <f t="shared" si="22"/>
        <v>0</v>
      </c>
      <c r="AM48">
        <f t="shared" si="23"/>
        <v>0</v>
      </c>
      <c r="AN48">
        <f t="shared" si="24"/>
        <v>0</v>
      </c>
      <c r="AO48">
        <f t="shared" si="25"/>
        <v>0</v>
      </c>
      <c r="AP48">
        <f t="shared" si="26"/>
        <v>0</v>
      </c>
      <c r="AQ48">
        <f t="shared" si="27"/>
        <v>0</v>
      </c>
      <c r="AR48">
        <f t="shared" si="28"/>
        <v>0</v>
      </c>
      <c r="AS48">
        <f t="shared" si="29"/>
        <v>0</v>
      </c>
      <c r="AT48">
        <f t="shared" si="30"/>
        <v>0</v>
      </c>
    </row>
    <row r="49" spans="1:50" ht="20.100000000000001" customHeight="1" x14ac:dyDescent="0.3">
      <c r="A49" s="6" t="s">
        <v>49</v>
      </c>
      <c r="B49" s="6" t="s">
        <v>9</v>
      </c>
      <c r="C49" s="8" t="s">
        <v>50</v>
      </c>
      <c r="D49" s="16">
        <v>1.7</v>
      </c>
      <c r="E49" s="16"/>
      <c r="F49" s="16"/>
      <c r="G49" s="16"/>
      <c r="H49" s="16"/>
      <c r="I49" s="16"/>
      <c r="J49" s="16">
        <f t="shared" si="33"/>
        <v>0</v>
      </c>
      <c r="K49" s="16">
        <f t="shared" si="0"/>
        <v>0</v>
      </c>
      <c r="L49" s="9"/>
      <c r="N49" t="str">
        <f>"02"</f>
        <v>02</v>
      </c>
      <c r="O49" s="1" t="s">
        <v>47</v>
      </c>
      <c r="P49">
        <v>1</v>
      </c>
      <c r="Q49">
        <f t="shared" si="1"/>
        <v>0</v>
      </c>
      <c r="R49">
        <f t="shared" si="2"/>
        <v>0</v>
      </c>
      <c r="S49">
        <f t="shared" si="3"/>
        <v>0</v>
      </c>
      <c r="T49">
        <f t="shared" si="4"/>
        <v>0</v>
      </c>
      <c r="U49">
        <f t="shared" si="5"/>
        <v>0</v>
      </c>
      <c r="V49">
        <f t="shared" si="6"/>
        <v>0</v>
      </c>
      <c r="W49">
        <f t="shared" si="7"/>
        <v>0</v>
      </c>
      <c r="X49">
        <f t="shared" si="8"/>
        <v>0</v>
      </c>
      <c r="Y49">
        <f t="shared" si="9"/>
        <v>0</v>
      </c>
      <c r="Z49">
        <f t="shared" si="10"/>
        <v>0</v>
      </c>
      <c r="AA49">
        <f t="shared" si="11"/>
        <v>0</v>
      </c>
      <c r="AB49">
        <f t="shared" si="12"/>
        <v>0</v>
      </c>
      <c r="AC49">
        <f t="shared" si="13"/>
        <v>0</v>
      </c>
      <c r="AD49">
        <f t="shared" si="14"/>
        <v>0</v>
      </c>
      <c r="AE49">
        <f t="shared" si="15"/>
        <v>0</v>
      </c>
      <c r="AF49">
        <f t="shared" si="16"/>
        <v>0</v>
      </c>
      <c r="AG49">
        <f t="shared" si="17"/>
        <v>0</v>
      </c>
      <c r="AH49">
        <f t="shared" si="18"/>
        <v>0</v>
      </c>
      <c r="AI49">
        <f t="shared" si="19"/>
        <v>0</v>
      </c>
      <c r="AJ49">
        <f t="shared" si="20"/>
        <v>0</v>
      </c>
      <c r="AK49">
        <f t="shared" si="21"/>
        <v>0</v>
      </c>
      <c r="AL49">
        <f t="shared" si="22"/>
        <v>0</v>
      </c>
      <c r="AM49">
        <f t="shared" si="23"/>
        <v>0</v>
      </c>
      <c r="AN49">
        <f t="shared" si="24"/>
        <v>0</v>
      </c>
      <c r="AO49">
        <f t="shared" si="25"/>
        <v>0</v>
      </c>
      <c r="AP49">
        <f t="shared" si="26"/>
        <v>0</v>
      </c>
      <c r="AQ49">
        <f t="shared" si="27"/>
        <v>0</v>
      </c>
      <c r="AR49">
        <f t="shared" si="28"/>
        <v>0</v>
      </c>
      <c r="AS49">
        <f t="shared" si="29"/>
        <v>0</v>
      </c>
      <c r="AT49">
        <f t="shared" si="30"/>
        <v>0</v>
      </c>
    </row>
    <row r="50" spans="1:50" ht="20.100000000000001" customHeight="1" x14ac:dyDescent="0.3">
      <c r="A50" s="6" t="s">
        <v>81</v>
      </c>
      <c r="B50" s="7" t="s">
        <v>190</v>
      </c>
      <c r="C50" s="8" t="s">
        <v>1</v>
      </c>
      <c r="D50" s="16">
        <v>1</v>
      </c>
      <c r="E50" s="16"/>
      <c r="F50" s="16"/>
      <c r="G50" s="16"/>
      <c r="H50" s="16"/>
      <c r="I50" s="16"/>
      <c r="J50" s="16"/>
      <c r="K50" s="16">
        <f t="shared" si="0"/>
        <v>0</v>
      </c>
      <c r="L50" s="9"/>
      <c r="M50">
        <v>0.03</v>
      </c>
      <c r="N50" t="str">
        <f>""</f>
        <v/>
      </c>
      <c r="O50" s="1" t="s">
        <v>47</v>
      </c>
      <c r="P50">
        <v>1</v>
      </c>
      <c r="Q50">
        <f t="shared" si="1"/>
        <v>0</v>
      </c>
      <c r="R50">
        <f t="shared" si="2"/>
        <v>0</v>
      </c>
      <c r="S50">
        <f t="shared" si="3"/>
        <v>0</v>
      </c>
      <c r="T50">
        <f t="shared" si="4"/>
        <v>0</v>
      </c>
      <c r="U50">
        <f t="shared" si="5"/>
        <v>0</v>
      </c>
      <c r="V50">
        <f t="shared" si="6"/>
        <v>0</v>
      </c>
      <c r="W50">
        <f t="shared" si="7"/>
        <v>0</v>
      </c>
      <c r="X50">
        <f t="shared" si="8"/>
        <v>0</v>
      </c>
      <c r="Y50">
        <f t="shared" si="9"/>
        <v>0</v>
      </c>
      <c r="Z50">
        <f t="shared" si="10"/>
        <v>0</v>
      </c>
      <c r="AA50">
        <f t="shared" si="11"/>
        <v>0</v>
      </c>
      <c r="AB50">
        <f t="shared" si="12"/>
        <v>0</v>
      </c>
      <c r="AC50">
        <f t="shared" si="13"/>
        <v>0</v>
      </c>
      <c r="AD50">
        <f t="shared" si="14"/>
        <v>0</v>
      </c>
      <c r="AE50">
        <f t="shared" si="15"/>
        <v>0</v>
      </c>
      <c r="AF50">
        <f t="shared" si="16"/>
        <v>0</v>
      </c>
      <c r="AG50">
        <f t="shared" si="17"/>
        <v>0</v>
      </c>
      <c r="AH50">
        <f t="shared" si="18"/>
        <v>0</v>
      </c>
      <c r="AI50">
        <f t="shared" si="19"/>
        <v>0</v>
      </c>
      <c r="AJ50">
        <f t="shared" si="20"/>
        <v>0</v>
      </c>
      <c r="AK50">
        <f t="shared" si="21"/>
        <v>0</v>
      </c>
      <c r="AL50">
        <f t="shared" si="22"/>
        <v>0</v>
      </c>
      <c r="AM50">
        <f t="shared" si="23"/>
        <v>0</v>
      </c>
      <c r="AN50">
        <f t="shared" si="24"/>
        <v>0</v>
      </c>
      <c r="AO50">
        <f t="shared" si="25"/>
        <v>0</v>
      </c>
      <c r="AP50">
        <f t="shared" si="26"/>
        <v>0</v>
      </c>
      <c r="AQ50">
        <f t="shared" si="27"/>
        <v>0</v>
      </c>
      <c r="AR50">
        <f t="shared" si="28"/>
        <v>0</v>
      </c>
      <c r="AS50">
        <f t="shared" si="29"/>
        <v>0</v>
      </c>
      <c r="AT50">
        <f t="shared" si="30"/>
        <v>0</v>
      </c>
      <c r="AV50" s="1" t="s">
        <v>82</v>
      </c>
      <c r="AW50" s="1" t="s">
        <v>83</v>
      </c>
    </row>
    <row r="51" spans="1:50" ht="20.100000000000001" customHeight="1" x14ac:dyDescent="0.3">
      <c r="A51" s="7"/>
      <c r="B51" s="7"/>
      <c r="C51" s="15"/>
      <c r="D51" s="16"/>
      <c r="E51" s="16"/>
      <c r="F51" s="16"/>
      <c r="G51" s="16"/>
      <c r="H51" s="16"/>
      <c r="I51" s="16"/>
      <c r="J51" s="16"/>
      <c r="K51" s="16"/>
      <c r="L51" s="9"/>
    </row>
    <row r="52" spans="1:50" ht="20.100000000000001" customHeight="1" x14ac:dyDescent="0.3">
      <c r="A52" s="7"/>
      <c r="B52" s="7"/>
      <c r="C52" s="15"/>
      <c r="D52" s="16"/>
      <c r="E52" s="16"/>
      <c r="F52" s="16"/>
      <c r="G52" s="16"/>
      <c r="H52" s="16"/>
      <c r="I52" s="16"/>
      <c r="J52" s="16"/>
      <c r="K52" s="16"/>
      <c r="L52" s="9"/>
    </row>
    <row r="53" spans="1:50" ht="20.100000000000001" customHeight="1" x14ac:dyDescent="0.3">
      <c r="A53" s="7"/>
      <c r="B53" s="7"/>
      <c r="C53" s="15"/>
      <c r="D53" s="16"/>
      <c r="E53" s="16"/>
      <c r="F53" s="16"/>
      <c r="G53" s="16"/>
      <c r="H53" s="16"/>
      <c r="I53" s="16"/>
      <c r="J53" s="16"/>
      <c r="K53" s="16"/>
      <c r="L53" s="9"/>
    </row>
    <row r="54" spans="1:50" ht="20.100000000000001" customHeight="1" x14ac:dyDescent="0.3">
      <c r="A54" s="7"/>
      <c r="B54" s="7"/>
      <c r="C54" s="15"/>
      <c r="D54" s="16"/>
      <c r="E54" s="16"/>
      <c r="F54" s="16"/>
      <c r="G54" s="16"/>
      <c r="H54" s="16"/>
      <c r="I54" s="16"/>
      <c r="J54" s="16"/>
      <c r="K54" s="16"/>
      <c r="L54" s="9"/>
    </row>
    <row r="55" spans="1:50" ht="20.100000000000001" customHeight="1" x14ac:dyDescent="0.3">
      <c r="A55" s="7"/>
      <c r="B55" s="7"/>
      <c r="C55" s="15"/>
      <c r="D55" s="16"/>
      <c r="E55" s="16"/>
      <c r="F55" s="16"/>
      <c r="G55" s="16"/>
      <c r="H55" s="16"/>
      <c r="I55" s="16"/>
      <c r="J55" s="16"/>
      <c r="K55" s="16"/>
      <c r="L55" s="9"/>
    </row>
    <row r="56" spans="1:50" ht="20.100000000000001" customHeight="1" x14ac:dyDescent="0.3">
      <c r="A56" s="7"/>
      <c r="B56" s="7"/>
      <c r="C56" s="15"/>
      <c r="D56" s="16"/>
      <c r="E56" s="16"/>
      <c r="F56" s="16"/>
      <c r="G56" s="16"/>
      <c r="H56" s="16"/>
      <c r="I56" s="16"/>
      <c r="J56" s="16"/>
      <c r="K56" s="16"/>
      <c r="L56" s="9"/>
    </row>
    <row r="57" spans="1:50" ht="20.100000000000001" customHeight="1" x14ac:dyDescent="0.3">
      <c r="A57" s="7"/>
      <c r="B57" s="7"/>
      <c r="C57" s="15"/>
      <c r="D57" s="16"/>
      <c r="E57" s="16"/>
      <c r="F57" s="16"/>
      <c r="G57" s="16"/>
      <c r="H57" s="16"/>
      <c r="I57" s="16"/>
      <c r="J57" s="16"/>
      <c r="K57" s="16"/>
      <c r="L57" s="9"/>
    </row>
    <row r="58" spans="1:50" ht="20.100000000000001" customHeight="1" x14ac:dyDescent="0.3">
      <c r="A58" s="7"/>
      <c r="B58" s="7"/>
      <c r="C58" s="15"/>
      <c r="D58" s="16"/>
      <c r="E58" s="16"/>
      <c r="F58" s="16"/>
      <c r="G58" s="16"/>
      <c r="H58" s="16"/>
      <c r="I58" s="16"/>
      <c r="J58" s="16"/>
      <c r="K58" s="16"/>
      <c r="L58" s="9"/>
    </row>
    <row r="59" spans="1:50" ht="20.100000000000001" customHeight="1" x14ac:dyDescent="0.3">
      <c r="A59" s="7"/>
      <c r="B59" s="7"/>
      <c r="C59" s="15"/>
      <c r="D59" s="16"/>
      <c r="E59" s="16"/>
      <c r="F59" s="16"/>
      <c r="G59" s="16"/>
      <c r="H59" s="16"/>
      <c r="I59" s="16"/>
      <c r="J59" s="16"/>
      <c r="K59" s="16"/>
      <c r="L59" s="9"/>
    </row>
    <row r="60" spans="1:50" ht="20.100000000000001" customHeight="1" x14ac:dyDescent="0.3">
      <c r="A60" s="7"/>
      <c r="B60" s="7"/>
      <c r="C60" s="15"/>
      <c r="D60" s="16"/>
      <c r="E60" s="16"/>
      <c r="F60" s="16"/>
      <c r="G60" s="16"/>
      <c r="H60" s="16"/>
      <c r="I60" s="16"/>
      <c r="J60" s="16"/>
      <c r="K60" s="16"/>
      <c r="L60" s="9"/>
    </row>
    <row r="61" spans="1:50" ht="20.100000000000001" customHeight="1" x14ac:dyDescent="0.3">
      <c r="A61" s="7"/>
      <c r="B61" s="7"/>
      <c r="C61" s="15"/>
      <c r="D61" s="16"/>
      <c r="E61" s="16"/>
      <c r="F61" s="16"/>
      <c r="G61" s="16"/>
      <c r="H61" s="16"/>
      <c r="I61" s="16"/>
      <c r="J61" s="16"/>
      <c r="K61" s="16"/>
      <c r="L61" s="9"/>
    </row>
    <row r="62" spans="1:50" ht="20.100000000000001" customHeight="1" x14ac:dyDescent="0.3">
      <c r="A62" s="7"/>
      <c r="B62" s="7"/>
      <c r="C62" s="15"/>
      <c r="D62" s="16"/>
      <c r="E62" s="16"/>
      <c r="F62" s="16"/>
      <c r="G62" s="16"/>
      <c r="H62" s="16"/>
      <c r="I62" s="16"/>
      <c r="J62" s="16"/>
      <c r="K62" s="16"/>
      <c r="L62" s="9"/>
    </row>
    <row r="63" spans="1:50" ht="20.100000000000001" customHeight="1" x14ac:dyDescent="0.3">
      <c r="A63" s="7"/>
      <c r="B63" s="7"/>
      <c r="C63" s="15"/>
      <c r="D63" s="16"/>
      <c r="E63" s="16"/>
      <c r="F63" s="16"/>
      <c r="G63" s="16"/>
      <c r="H63" s="16"/>
      <c r="I63" s="16"/>
      <c r="J63" s="16"/>
      <c r="K63" s="16"/>
      <c r="L63" s="9"/>
    </row>
    <row r="64" spans="1:50" ht="20.100000000000001" customHeight="1" x14ac:dyDescent="0.3">
      <c r="A64" s="10" t="s">
        <v>11</v>
      </c>
      <c r="B64" s="11"/>
      <c r="C64" s="12"/>
      <c r="D64" s="17"/>
      <c r="E64" s="17"/>
      <c r="F64" s="17">
        <f>SUM(F6:F63)</f>
        <v>0</v>
      </c>
      <c r="G64" s="17"/>
      <c r="H64" s="17">
        <f>SUM(H6:H63)</f>
        <v>0</v>
      </c>
      <c r="I64" s="17"/>
      <c r="J64" s="17">
        <f>ROUNDDOWN(SUMIF(P6:P63, "1", J6:J63), 0)</f>
        <v>0</v>
      </c>
      <c r="K64" s="17">
        <f>F64+H64+J64</f>
        <v>0</v>
      </c>
      <c r="L64" s="13"/>
      <c r="Q64">
        <f t="shared" ref="Q64:AX64" si="34">ROUNDDOWN(SUM(Q6:Q50), 0)</f>
        <v>0</v>
      </c>
      <c r="R64">
        <f t="shared" si="34"/>
        <v>0</v>
      </c>
      <c r="S64">
        <f t="shared" si="34"/>
        <v>0</v>
      </c>
      <c r="T64">
        <f t="shared" si="34"/>
        <v>0</v>
      </c>
      <c r="U64">
        <f t="shared" si="34"/>
        <v>0</v>
      </c>
      <c r="V64">
        <f t="shared" si="34"/>
        <v>0</v>
      </c>
      <c r="W64">
        <f t="shared" si="34"/>
        <v>0</v>
      </c>
      <c r="X64">
        <f t="shared" si="34"/>
        <v>0</v>
      </c>
      <c r="Y64">
        <f t="shared" si="34"/>
        <v>0</v>
      </c>
      <c r="Z64">
        <f t="shared" si="34"/>
        <v>0</v>
      </c>
      <c r="AA64">
        <f t="shared" si="34"/>
        <v>0</v>
      </c>
      <c r="AB64">
        <f t="shared" si="34"/>
        <v>0</v>
      </c>
      <c r="AC64">
        <f t="shared" si="34"/>
        <v>0</v>
      </c>
      <c r="AD64">
        <f t="shared" si="34"/>
        <v>0</v>
      </c>
      <c r="AE64">
        <f t="shared" si="34"/>
        <v>0</v>
      </c>
      <c r="AF64">
        <f t="shared" si="34"/>
        <v>0</v>
      </c>
      <c r="AG64">
        <f t="shared" si="34"/>
        <v>0</v>
      </c>
      <c r="AH64">
        <f t="shared" si="34"/>
        <v>0</v>
      </c>
      <c r="AI64">
        <f t="shared" si="34"/>
        <v>0</v>
      </c>
      <c r="AJ64">
        <f t="shared" si="34"/>
        <v>0</v>
      </c>
      <c r="AK64">
        <f t="shared" si="34"/>
        <v>0</v>
      </c>
      <c r="AL64">
        <f t="shared" si="34"/>
        <v>0</v>
      </c>
      <c r="AM64">
        <f t="shared" si="34"/>
        <v>0</v>
      </c>
      <c r="AN64">
        <f t="shared" si="34"/>
        <v>0</v>
      </c>
      <c r="AO64">
        <f t="shared" si="34"/>
        <v>0</v>
      </c>
      <c r="AP64">
        <f t="shared" si="34"/>
        <v>0</v>
      </c>
      <c r="AQ64">
        <f t="shared" si="34"/>
        <v>0</v>
      </c>
      <c r="AR64">
        <f t="shared" si="34"/>
        <v>0</v>
      </c>
      <c r="AS64">
        <f t="shared" si="34"/>
        <v>0</v>
      </c>
      <c r="AT64">
        <f t="shared" si="34"/>
        <v>0</v>
      </c>
      <c r="AU64">
        <f t="shared" si="34"/>
        <v>0</v>
      </c>
      <c r="AV64">
        <f t="shared" si="34"/>
        <v>0</v>
      </c>
      <c r="AW64">
        <f t="shared" si="34"/>
        <v>0</v>
      </c>
      <c r="AX64">
        <f t="shared" si="34"/>
        <v>0</v>
      </c>
    </row>
    <row r="65" spans="1:46" ht="20.100000000000001" customHeight="1" x14ac:dyDescent="0.3">
      <c r="A65" s="66" t="s">
        <v>137</v>
      </c>
      <c r="B65" s="67"/>
      <c r="C65" s="67"/>
      <c r="D65" s="68"/>
      <c r="E65" s="68"/>
      <c r="F65" s="68"/>
      <c r="G65" s="68"/>
      <c r="H65" s="68"/>
      <c r="I65" s="68"/>
      <c r="J65" s="68"/>
      <c r="K65" s="68"/>
      <c r="L65" s="67"/>
    </row>
    <row r="66" spans="1:46" ht="20.100000000000001" customHeight="1" x14ac:dyDescent="0.3">
      <c r="A66" s="6" t="s">
        <v>97</v>
      </c>
      <c r="B66" s="7"/>
      <c r="C66" s="8" t="s">
        <v>13</v>
      </c>
      <c r="D66" s="16">
        <v>30</v>
      </c>
      <c r="E66" s="16">
        <v>0</v>
      </c>
      <c r="F66" s="16">
        <f t="shared" ref="F66:F67" si="35">ROUNDDOWN(D66*E66, 0)</f>
        <v>0</v>
      </c>
      <c r="G66" s="16"/>
      <c r="H66" s="16"/>
      <c r="I66" s="16">
        <v>0</v>
      </c>
      <c r="J66" s="16">
        <f t="shared" ref="J66:J67" si="36">ROUNDDOWN(D66*I66, 0)</f>
        <v>0</v>
      </c>
      <c r="K66" s="16">
        <f t="shared" ref="K66:K67" si="37">F66+H66+J66</f>
        <v>0</v>
      </c>
      <c r="L66" s="18"/>
      <c r="N66" t="str">
        <f>""</f>
        <v/>
      </c>
      <c r="O66" s="1" t="s">
        <v>47</v>
      </c>
      <c r="P66">
        <v>1</v>
      </c>
      <c r="Q66">
        <f t="shared" ref="Q66:Q67" si="38">IF(O66="기계경비", J66, 0)</f>
        <v>0</v>
      </c>
      <c r="R66">
        <f t="shared" ref="R66:R67" si="39">IF(O66="운반비", K66, 0)</f>
        <v>0</v>
      </c>
      <c r="S66">
        <f t="shared" ref="S66:S67" si="40">IF(O66="작업부산물", F66, 0)</f>
        <v>0</v>
      </c>
      <c r="T66">
        <f t="shared" ref="T66:T67" si="41">IF(O66="관급", F66, 0)</f>
        <v>0</v>
      </c>
      <c r="U66">
        <f t="shared" ref="U66:U67" si="42">IF(O66="외주비", J66, 0)</f>
        <v>0</v>
      </c>
      <c r="V66">
        <f t="shared" ref="V66:V67" si="43">IF(O66="장비비", J66, 0)</f>
        <v>0</v>
      </c>
      <c r="W66">
        <f t="shared" ref="W66:W67" si="44">IF(O66="폐기물처리비", K66, 0)</f>
        <v>0</v>
      </c>
      <c r="X66">
        <f t="shared" ref="X66:X67" si="45">IF(O66="가설비", J66, 0)</f>
        <v>0</v>
      </c>
      <c r="Y66">
        <f t="shared" ref="Y66:Y67" si="46">IF(O66="잡비제외분", F66, 0)</f>
        <v>0</v>
      </c>
      <c r="Z66">
        <f t="shared" ref="Z66:Z67" si="47">IF(O66="사급자재대", K66, 0)</f>
        <v>0</v>
      </c>
      <c r="AA66">
        <f t="shared" ref="AA66:AA67" si="48">IF(O66="관급자재대", K66, 0)</f>
        <v>0</v>
      </c>
      <c r="AB66">
        <f t="shared" ref="AB66:AB67" si="49">IF(O66="작업부산물1", K66, 0)</f>
        <v>0</v>
      </c>
      <c r="AC66">
        <f t="shared" ref="AC66:AC67" si="50">IF(O66="도급자관급자재대", K66, 0)</f>
        <v>0</v>
      </c>
      <c r="AD66">
        <f t="shared" ref="AD66:AD67" si="51">IF(O66="사용자항목3", K66, 0)</f>
        <v>0</v>
      </c>
      <c r="AE66">
        <f t="shared" ref="AE66:AE67" si="52">IF(O66="사용자항목4", K66, 0)</f>
        <v>0</v>
      </c>
      <c r="AF66">
        <f t="shared" ref="AF66:AF67" si="53">IF(O66="사용자항목5", K66, 0)</f>
        <v>0</v>
      </c>
      <c r="AG66">
        <f t="shared" ref="AG66:AG67" si="54">IF(O66="사용자항목6", K66, 0)</f>
        <v>0</v>
      </c>
      <c r="AH66">
        <f t="shared" ref="AH66:AH67" si="55">IF(O66="사용자항목7", K66, 0)</f>
        <v>0</v>
      </c>
      <c r="AI66">
        <f t="shared" ref="AI66:AI67" si="56">IF(O66="사용자항목8", K66, 0)</f>
        <v>0</v>
      </c>
      <c r="AJ66">
        <f t="shared" ref="AJ66:AJ67" si="57">IF(O66="사용자항목9", K66, 0)</f>
        <v>0</v>
      </c>
      <c r="AK66">
        <f t="shared" ref="AK66:AK67" si="58">IF(O66="사용자항목10", K66, 0)</f>
        <v>0</v>
      </c>
      <c r="AL66">
        <f t="shared" ref="AL66:AL67" si="59">IF(O66="사용자항목11", K66, 0)</f>
        <v>0</v>
      </c>
      <c r="AM66">
        <f t="shared" ref="AM66:AM67" si="60">IF(O66="사용자항목12", K66, 0)</f>
        <v>0</v>
      </c>
      <c r="AN66">
        <f t="shared" ref="AN66:AN67" si="61">IF(O66="사용자항목13", K66, 0)</f>
        <v>0</v>
      </c>
      <c r="AO66">
        <f t="shared" ref="AO66:AO67" si="62">IF(O66="사용자항목14", K66, 0)</f>
        <v>0</v>
      </c>
      <c r="AP66">
        <f t="shared" ref="AP66:AP67" si="63">IF(O66="사용자항목15", K66, 0)</f>
        <v>0</v>
      </c>
      <c r="AQ66">
        <f t="shared" ref="AQ66:AQ67" si="64">IF(O66="품질관리비", K66, 0)</f>
        <v>0</v>
      </c>
      <c r="AR66">
        <f t="shared" ref="AR66:AR67" si="65">IF(O66="석면분담금", K66, 0)</f>
        <v>0</v>
      </c>
      <c r="AS66">
        <f t="shared" ref="AS66:AS67" si="66">IF(O66="임금채권부담금", K66, 0)</f>
        <v>0</v>
      </c>
      <c r="AT66">
        <f t="shared" ref="AT66:AT67" si="67">IF(O66="소방시설공사업 배상책임공제", K66, 0)</f>
        <v>0</v>
      </c>
    </row>
    <row r="67" spans="1:46" ht="20.100000000000001" customHeight="1" x14ac:dyDescent="0.3">
      <c r="A67" s="6" t="s">
        <v>95</v>
      </c>
      <c r="B67" s="6" t="s">
        <v>56</v>
      </c>
      <c r="C67" s="8" t="s">
        <v>75</v>
      </c>
      <c r="D67" s="16">
        <v>2</v>
      </c>
      <c r="E67" s="16">
        <v>0</v>
      </c>
      <c r="F67" s="16">
        <f t="shared" si="35"/>
        <v>0</v>
      </c>
      <c r="G67" s="16"/>
      <c r="H67" s="16"/>
      <c r="I67" s="16">
        <v>0</v>
      </c>
      <c r="J67" s="16">
        <f t="shared" si="36"/>
        <v>0</v>
      </c>
      <c r="K67" s="16">
        <f t="shared" si="37"/>
        <v>0</v>
      </c>
      <c r="L67" s="18"/>
      <c r="N67" t="str">
        <f>""</f>
        <v/>
      </c>
      <c r="O67" s="1" t="s">
        <v>47</v>
      </c>
      <c r="P67">
        <v>1</v>
      </c>
      <c r="Q67">
        <f t="shared" si="38"/>
        <v>0</v>
      </c>
      <c r="R67">
        <f t="shared" si="39"/>
        <v>0</v>
      </c>
      <c r="S67">
        <f t="shared" si="40"/>
        <v>0</v>
      </c>
      <c r="T67">
        <f t="shared" si="41"/>
        <v>0</v>
      </c>
      <c r="U67">
        <f t="shared" si="42"/>
        <v>0</v>
      </c>
      <c r="V67">
        <f t="shared" si="43"/>
        <v>0</v>
      </c>
      <c r="W67">
        <f t="shared" si="44"/>
        <v>0</v>
      </c>
      <c r="X67">
        <f t="shared" si="45"/>
        <v>0</v>
      </c>
      <c r="Y67">
        <f t="shared" si="46"/>
        <v>0</v>
      </c>
      <c r="Z67">
        <f t="shared" si="47"/>
        <v>0</v>
      </c>
      <c r="AA67">
        <f t="shared" si="48"/>
        <v>0</v>
      </c>
      <c r="AB67">
        <f t="shared" si="49"/>
        <v>0</v>
      </c>
      <c r="AC67">
        <f t="shared" si="50"/>
        <v>0</v>
      </c>
      <c r="AD67">
        <f t="shared" si="51"/>
        <v>0</v>
      </c>
      <c r="AE67">
        <f t="shared" si="52"/>
        <v>0</v>
      </c>
      <c r="AF67">
        <f t="shared" si="53"/>
        <v>0</v>
      </c>
      <c r="AG67">
        <f t="shared" si="54"/>
        <v>0</v>
      </c>
      <c r="AH67">
        <f t="shared" si="55"/>
        <v>0</v>
      </c>
      <c r="AI67">
        <f t="shared" si="56"/>
        <v>0</v>
      </c>
      <c r="AJ67">
        <f t="shared" si="57"/>
        <v>0</v>
      </c>
      <c r="AK67">
        <f t="shared" si="58"/>
        <v>0</v>
      </c>
      <c r="AL67">
        <f t="shared" si="59"/>
        <v>0</v>
      </c>
      <c r="AM67">
        <f t="shared" si="60"/>
        <v>0</v>
      </c>
      <c r="AN67">
        <f t="shared" si="61"/>
        <v>0</v>
      </c>
      <c r="AO67">
        <f t="shared" si="62"/>
        <v>0</v>
      </c>
      <c r="AP67">
        <f t="shared" si="63"/>
        <v>0</v>
      </c>
      <c r="AQ67">
        <f t="shared" si="64"/>
        <v>0</v>
      </c>
      <c r="AR67">
        <f t="shared" si="65"/>
        <v>0</v>
      </c>
      <c r="AS67">
        <f t="shared" si="66"/>
        <v>0</v>
      </c>
      <c r="AT67">
        <f t="shared" si="67"/>
        <v>0</v>
      </c>
    </row>
    <row r="68" spans="1:46" ht="20.100000000000001" customHeight="1" x14ac:dyDescent="0.3">
      <c r="A68" s="7"/>
      <c r="B68" s="7"/>
      <c r="C68" s="15"/>
      <c r="D68" s="16"/>
      <c r="E68" s="16"/>
      <c r="F68" s="16"/>
      <c r="G68" s="16"/>
      <c r="H68" s="16"/>
      <c r="I68" s="16"/>
      <c r="J68" s="16"/>
      <c r="K68" s="16"/>
      <c r="L68" s="9"/>
    </row>
    <row r="69" spans="1:46" ht="20.100000000000001" customHeight="1" x14ac:dyDescent="0.3">
      <c r="A69" s="6"/>
      <c r="B69" s="6"/>
      <c r="C69" s="8"/>
      <c r="D69" s="16"/>
      <c r="E69" s="16"/>
      <c r="F69" s="16"/>
      <c r="G69" s="16"/>
      <c r="H69" s="16"/>
      <c r="I69" s="16"/>
      <c r="J69" s="16"/>
      <c r="K69" s="16"/>
      <c r="L69" s="18"/>
      <c r="O69" s="1"/>
    </row>
    <row r="70" spans="1:46" ht="20.100000000000001" customHeight="1" x14ac:dyDescent="0.3">
      <c r="A70" s="6"/>
      <c r="B70" s="6"/>
      <c r="C70" s="8"/>
      <c r="D70" s="16"/>
      <c r="E70" s="16"/>
      <c r="F70" s="16"/>
      <c r="G70" s="16"/>
      <c r="H70" s="16"/>
      <c r="I70" s="16"/>
      <c r="J70" s="16"/>
      <c r="K70" s="16"/>
      <c r="L70" s="18"/>
      <c r="O70" s="1"/>
    </row>
    <row r="71" spans="1:46" ht="20.100000000000001" customHeight="1" x14ac:dyDescent="0.3">
      <c r="A71" s="6"/>
      <c r="B71" s="6"/>
      <c r="C71" s="8"/>
      <c r="D71" s="16"/>
      <c r="E71" s="16"/>
      <c r="F71" s="16"/>
      <c r="G71" s="16"/>
      <c r="H71" s="16"/>
      <c r="I71" s="16"/>
      <c r="J71" s="16"/>
      <c r="K71" s="16"/>
      <c r="L71" s="18"/>
      <c r="O71" s="1"/>
    </row>
    <row r="72" spans="1:46" ht="20.100000000000001" customHeight="1" x14ac:dyDescent="0.3">
      <c r="A72" s="6"/>
      <c r="B72" s="6"/>
      <c r="C72" s="8"/>
      <c r="D72" s="16"/>
      <c r="E72" s="16"/>
      <c r="F72" s="16"/>
      <c r="G72" s="16"/>
      <c r="H72" s="16"/>
      <c r="I72" s="16"/>
      <c r="J72" s="16"/>
      <c r="K72" s="16"/>
      <c r="L72" s="18"/>
      <c r="O72" s="1"/>
    </row>
    <row r="73" spans="1:46" ht="20.100000000000001" customHeight="1" x14ac:dyDescent="0.3">
      <c r="A73" s="6"/>
      <c r="B73" s="6"/>
      <c r="C73" s="8"/>
      <c r="D73" s="16"/>
      <c r="E73" s="16"/>
      <c r="F73" s="16"/>
      <c r="G73" s="16"/>
      <c r="H73" s="16"/>
      <c r="I73" s="16"/>
      <c r="J73" s="16"/>
      <c r="K73" s="16"/>
      <c r="L73" s="18"/>
      <c r="O73" s="1"/>
    </row>
    <row r="74" spans="1:46" ht="20.100000000000001" customHeight="1" x14ac:dyDescent="0.3">
      <c r="A74" s="6"/>
      <c r="B74" s="6"/>
      <c r="C74" s="8"/>
      <c r="D74" s="16"/>
      <c r="E74" s="16"/>
      <c r="F74" s="16"/>
      <c r="G74" s="16"/>
      <c r="H74" s="16"/>
      <c r="I74" s="16"/>
      <c r="J74" s="16"/>
      <c r="K74" s="16"/>
      <c r="L74" s="18"/>
      <c r="O74" s="1"/>
    </row>
    <row r="75" spans="1:46" ht="20.100000000000001" customHeight="1" x14ac:dyDescent="0.3">
      <c r="A75" s="6"/>
      <c r="B75" s="6"/>
      <c r="C75" s="8"/>
      <c r="D75" s="16"/>
      <c r="E75" s="16"/>
      <c r="F75" s="16"/>
      <c r="G75" s="16"/>
      <c r="H75" s="16"/>
      <c r="I75" s="16"/>
      <c r="J75" s="16"/>
      <c r="K75" s="16"/>
      <c r="L75" s="18"/>
      <c r="O75" s="1"/>
    </row>
    <row r="76" spans="1:46" ht="20.100000000000001" customHeight="1" x14ac:dyDescent="0.3">
      <c r="A76" s="6"/>
      <c r="B76" s="6"/>
      <c r="C76" s="8"/>
      <c r="D76" s="16"/>
      <c r="E76" s="16"/>
      <c r="F76" s="16"/>
      <c r="G76" s="16"/>
      <c r="H76" s="16"/>
      <c r="I76" s="16"/>
      <c r="J76" s="16"/>
      <c r="K76" s="16"/>
      <c r="L76" s="18"/>
      <c r="O76" s="1"/>
    </row>
    <row r="77" spans="1:46" ht="20.100000000000001" customHeight="1" x14ac:dyDescent="0.3">
      <c r="A77" s="6"/>
      <c r="B77" s="6"/>
      <c r="C77" s="8"/>
      <c r="D77" s="16"/>
      <c r="E77" s="16"/>
      <c r="F77" s="16"/>
      <c r="G77" s="16"/>
      <c r="H77" s="16"/>
      <c r="I77" s="16"/>
      <c r="J77" s="16"/>
      <c r="K77" s="16"/>
      <c r="L77" s="18"/>
      <c r="O77" s="1"/>
    </row>
    <row r="78" spans="1:46" ht="20.100000000000001" customHeight="1" x14ac:dyDescent="0.3">
      <c r="A78" s="6"/>
      <c r="B78" s="6"/>
      <c r="C78" s="8"/>
      <c r="D78" s="16"/>
      <c r="E78" s="16"/>
      <c r="F78" s="16"/>
      <c r="G78" s="16"/>
      <c r="H78" s="16"/>
      <c r="I78" s="16"/>
      <c r="J78" s="16"/>
      <c r="K78" s="16"/>
      <c r="L78" s="18"/>
      <c r="O78" s="1"/>
    </row>
    <row r="79" spans="1:46" ht="20.100000000000001" customHeight="1" x14ac:dyDescent="0.3">
      <c r="A79" s="6"/>
      <c r="B79" s="6"/>
      <c r="C79" s="8"/>
      <c r="D79" s="16"/>
      <c r="E79" s="16"/>
      <c r="F79" s="16"/>
      <c r="G79" s="16"/>
      <c r="H79" s="16"/>
      <c r="I79" s="16"/>
      <c r="J79" s="16"/>
      <c r="K79" s="16"/>
      <c r="L79" s="18"/>
      <c r="O79" s="1"/>
    </row>
    <row r="80" spans="1:46" ht="20.100000000000001" customHeight="1" x14ac:dyDescent="0.3">
      <c r="A80" s="6"/>
      <c r="B80" s="6"/>
      <c r="C80" s="8"/>
      <c r="D80" s="16"/>
      <c r="E80" s="16"/>
      <c r="F80" s="16"/>
      <c r="G80" s="16"/>
      <c r="H80" s="16"/>
      <c r="I80" s="16"/>
      <c r="J80" s="16"/>
      <c r="K80" s="16"/>
      <c r="L80" s="18"/>
      <c r="O80" s="1"/>
    </row>
    <row r="81" spans="1:50" ht="20.100000000000001" customHeight="1" x14ac:dyDescent="0.3">
      <c r="A81" s="6"/>
      <c r="B81" s="6"/>
      <c r="C81" s="8"/>
      <c r="D81" s="16"/>
      <c r="E81" s="16"/>
      <c r="F81" s="16"/>
      <c r="G81" s="16"/>
      <c r="H81" s="16"/>
      <c r="I81" s="16"/>
      <c r="J81" s="16"/>
      <c r="K81" s="16"/>
      <c r="L81" s="18"/>
      <c r="O81" s="1"/>
    </row>
    <row r="82" spans="1:50" ht="20.100000000000001" customHeight="1" x14ac:dyDescent="0.3">
      <c r="A82" s="6"/>
      <c r="B82" s="6"/>
      <c r="C82" s="8"/>
      <c r="D82" s="16"/>
      <c r="E82" s="16"/>
      <c r="F82" s="16"/>
      <c r="G82" s="16"/>
      <c r="H82" s="16"/>
      <c r="I82" s="16"/>
      <c r="J82" s="16"/>
      <c r="K82" s="16"/>
      <c r="L82" s="18"/>
      <c r="O82" s="1"/>
    </row>
    <row r="83" spans="1:50" ht="20.100000000000001" customHeight="1" x14ac:dyDescent="0.3">
      <c r="A83" s="6"/>
      <c r="B83" s="6"/>
      <c r="C83" s="8"/>
      <c r="D83" s="16"/>
      <c r="E83" s="16"/>
      <c r="F83" s="16"/>
      <c r="G83" s="16"/>
      <c r="H83" s="16"/>
      <c r="I83" s="16"/>
      <c r="J83" s="16"/>
      <c r="K83" s="16"/>
      <c r="L83" s="18"/>
      <c r="O83" s="1"/>
    </row>
    <row r="84" spans="1:50" ht="20.100000000000001" customHeight="1" x14ac:dyDescent="0.3">
      <c r="A84" s="10" t="s">
        <v>11</v>
      </c>
      <c r="B84" s="11"/>
      <c r="C84" s="12"/>
      <c r="D84" s="17"/>
      <c r="E84" s="17"/>
      <c r="F84" s="17">
        <f>ROUNDDOWN(SUMIF(P66:P83, "1", F66:F83), 0)</f>
        <v>0</v>
      </c>
      <c r="G84" s="17"/>
      <c r="H84" s="17">
        <f>SUM(H66:H83)</f>
        <v>0</v>
      </c>
      <c r="I84" s="17"/>
      <c r="J84" s="17">
        <f>ROUNDDOWN(SUMIF(P66:P83, "1", J66:J83), 0)</f>
        <v>0</v>
      </c>
      <c r="K84" s="17">
        <f>F84+H84+J84</f>
        <v>0</v>
      </c>
      <c r="L84" s="13"/>
      <c r="Q84">
        <f t="shared" ref="Q84:AX84" si="68">ROUNDDOWN(SUM(Q66:Q83), 0)</f>
        <v>0</v>
      </c>
      <c r="R84">
        <f t="shared" si="68"/>
        <v>0</v>
      </c>
      <c r="S84">
        <f t="shared" si="68"/>
        <v>0</v>
      </c>
      <c r="T84">
        <f t="shared" si="68"/>
        <v>0</v>
      </c>
      <c r="U84">
        <f t="shared" si="68"/>
        <v>0</v>
      </c>
      <c r="V84">
        <f t="shared" si="68"/>
        <v>0</v>
      </c>
      <c r="W84">
        <f t="shared" si="68"/>
        <v>0</v>
      </c>
      <c r="X84">
        <f t="shared" si="68"/>
        <v>0</v>
      </c>
      <c r="Y84">
        <f t="shared" si="68"/>
        <v>0</v>
      </c>
      <c r="Z84">
        <f t="shared" si="68"/>
        <v>0</v>
      </c>
      <c r="AA84">
        <f t="shared" si="68"/>
        <v>0</v>
      </c>
      <c r="AB84">
        <f t="shared" si="68"/>
        <v>0</v>
      </c>
      <c r="AC84">
        <f t="shared" si="68"/>
        <v>0</v>
      </c>
      <c r="AD84">
        <f t="shared" si="68"/>
        <v>0</v>
      </c>
      <c r="AE84">
        <f t="shared" si="68"/>
        <v>0</v>
      </c>
      <c r="AF84">
        <f t="shared" si="68"/>
        <v>0</v>
      </c>
      <c r="AG84">
        <f t="shared" si="68"/>
        <v>0</v>
      </c>
      <c r="AH84">
        <f t="shared" si="68"/>
        <v>0</v>
      </c>
      <c r="AI84">
        <f t="shared" si="68"/>
        <v>0</v>
      </c>
      <c r="AJ84">
        <f t="shared" si="68"/>
        <v>0</v>
      </c>
      <c r="AK84">
        <f t="shared" si="68"/>
        <v>0</v>
      </c>
      <c r="AL84">
        <f t="shared" si="68"/>
        <v>0</v>
      </c>
      <c r="AM84">
        <f t="shared" si="68"/>
        <v>0</v>
      </c>
      <c r="AN84">
        <f t="shared" si="68"/>
        <v>0</v>
      </c>
      <c r="AO84">
        <f t="shared" si="68"/>
        <v>0</v>
      </c>
      <c r="AP84">
        <f t="shared" si="68"/>
        <v>0</v>
      </c>
      <c r="AQ84">
        <f t="shared" si="68"/>
        <v>0</v>
      </c>
      <c r="AR84">
        <f t="shared" si="68"/>
        <v>0</v>
      </c>
      <c r="AS84">
        <f t="shared" si="68"/>
        <v>0</v>
      </c>
      <c r="AT84">
        <f t="shared" si="68"/>
        <v>0</v>
      </c>
      <c r="AU84">
        <f t="shared" si="68"/>
        <v>0</v>
      </c>
      <c r="AV84">
        <f t="shared" si="68"/>
        <v>0</v>
      </c>
      <c r="AW84">
        <f t="shared" si="68"/>
        <v>0</v>
      </c>
      <c r="AX84">
        <f t="shared" si="68"/>
        <v>0</v>
      </c>
    </row>
    <row r="85" spans="1:50" s="38" customFormat="1" ht="21.95" customHeight="1" x14ac:dyDescent="0.3">
      <c r="A85" s="66" t="s">
        <v>156</v>
      </c>
      <c r="B85" s="67"/>
      <c r="C85" s="67"/>
      <c r="D85" s="68"/>
      <c r="E85" s="68"/>
      <c r="F85" s="68"/>
      <c r="G85" s="68"/>
      <c r="H85" s="68"/>
      <c r="I85" s="68"/>
      <c r="J85" s="68"/>
      <c r="K85" s="68"/>
      <c r="L85" s="67"/>
    </row>
    <row r="86" spans="1:50" s="38" customFormat="1" ht="21.95" customHeight="1" x14ac:dyDescent="0.3">
      <c r="A86" s="39" t="s">
        <v>160</v>
      </c>
      <c r="B86" s="39" t="s">
        <v>161</v>
      </c>
      <c r="C86" s="40" t="s">
        <v>171</v>
      </c>
      <c r="D86" s="41">
        <v>505</v>
      </c>
      <c r="E86" s="42"/>
      <c r="F86" s="42"/>
      <c r="G86" s="42"/>
      <c r="H86" s="42"/>
      <c r="I86" s="42"/>
      <c r="J86" s="42"/>
      <c r="K86" s="42">
        <f t="shared" ref="K86:K91" si="69">SUM(F86+H86+J86)</f>
        <v>0</v>
      </c>
      <c r="L86" s="43"/>
    </row>
    <row r="87" spans="1:50" s="38" customFormat="1" ht="21.95" customHeight="1" x14ac:dyDescent="0.3">
      <c r="A87" s="39" t="s">
        <v>162</v>
      </c>
      <c r="B87" s="39" t="s">
        <v>163</v>
      </c>
      <c r="C87" s="40" t="s">
        <v>171</v>
      </c>
      <c r="D87" s="41">
        <v>2020</v>
      </c>
      <c r="E87" s="42"/>
      <c r="F87" s="42"/>
      <c r="G87" s="42"/>
      <c r="H87" s="42"/>
      <c r="I87" s="42"/>
      <c r="J87" s="42"/>
      <c r="K87" s="42">
        <f t="shared" si="69"/>
        <v>0</v>
      </c>
      <c r="L87" s="43"/>
    </row>
    <row r="88" spans="1:50" s="38" customFormat="1" ht="21.95" customHeight="1" x14ac:dyDescent="0.3">
      <c r="A88" s="39" t="s">
        <v>164</v>
      </c>
      <c r="B88" s="39" t="s">
        <v>165</v>
      </c>
      <c r="C88" s="40" t="s">
        <v>13</v>
      </c>
      <c r="D88" s="41">
        <v>272</v>
      </c>
      <c r="E88" s="42"/>
      <c r="F88" s="42"/>
      <c r="G88" s="42"/>
      <c r="H88" s="42"/>
      <c r="I88" s="42"/>
      <c r="J88" s="42"/>
      <c r="K88" s="42">
        <f t="shared" si="69"/>
        <v>0</v>
      </c>
      <c r="L88" s="43"/>
    </row>
    <row r="89" spans="1:50" s="38" customFormat="1" ht="21.95" customHeight="1" x14ac:dyDescent="0.3">
      <c r="A89" s="39" t="s">
        <v>166</v>
      </c>
      <c r="B89" s="39" t="s">
        <v>167</v>
      </c>
      <c r="C89" s="40" t="s">
        <v>13</v>
      </c>
      <c r="D89" s="41">
        <v>68</v>
      </c>
      <c r="E89" s="42"/>
      <c r="F89" s="42"/>
      <c r="G89" s="42"/>
      <c r="H89" s="42"/>
      <c r="I89" s="42"/>
      <c r="J89" s="42"/>
      <c r="K89" s="42">
        <f t="shared" si="69"/>
        <v>0</v>
      </c>
      <c r="L89" s="43"/>
    </row>
    <row r="90" spans="1:50" s="38" customFormat="1" ht="21.95" customHeight="1" x14ac:dyDescent="0.3">
      <c r="A90" s="39" t="s">
        <v>166</v>
      </c>
      <c r="B90" s="39" t="s">
        <v>168</v>
      </c>
      <c r="C90" s="40" t="s">
        <v>13</v>
      </c>
      <c r="D90" s="41">
        <v>34</v>
      </c>
      <c r="E90" s="42"/>
      <c r="F90" s="42"/>
      <c r="G90" s="42"/>
      <c r="H90" s="42"/>
      <c r="I90" s="42"/>
      <c r="J90" s="42"/>
      <c r="K90" s="42">
        <f t="shared" si="69"/>
        <v>0</v>
      </c>
      <c r="L90" s="43"/>
    </row>
    <row r="91" spans="1:50" s="38" customFormat="1" ht="21.95" customHeight="1" x14ac:dyDescent="0.3">
      <c r="A91" s="39" t="s">
        <v>169</v>
      </c>
      <c r="B91" s="39" t="s">
        <v>170</v>
      </c>
      <c r="C91" s="40" t="s">
        <v>13</v>
      </c>
      <c r="D91" s="41">
        <v>68</v>
      </c>
      <c r="E91" s="42"/>
      <c r="F91" s="42"/>
      <c r="G91" s="42"/>
      <c r="H91" s="42"/>
      <c r="I91" s="42"/>
      <c r="J91" s="42"/>
      <c r="K91" s="42">
        <f t="shared" si="69"/>
        <v>0</v>
      </c>
      <c r="L91" s="43"/>
    </row>
    <row r="92" spans="1:50" s="38" customFormat="1" ht="21.95" customHeight="1" x14ac:dyDescent="0.3">
      <c r="A92" s="44" t="s">
        <v>148</v>
      </c>
      <c r="B92" s="44" t="s">
        <v>149</v>
      </c>
      <c r="C92" s="45" t="s">
        <v>150</v>
      </c>
      <c r="D92" s="41">
        <v>1</v>
      </c>
      <c r="E92" s="42"/>
      <c r="F92" s="42"/>
      <c r="G92" s="42"/>
      <c r="H92" s="42"/>
      <c r="I92" s="42"/>
      <c r="J92" s="42"/>
      <c r="K92" s="42">
        <f>SUM(F92+H92+J92)</f>
        <v>0</v>
      </c>
      <c r="L92" s="43"/>
    </row>
    <row r="93" spans="1:50" s="38" customFormat="1" ht="21.95" customHeight="1" x14ac:dyDescent="0.3">
      <c r="A93" s="39" t="s">
        <v>151</v>
      </c>
      <c r="B93" s="39" t="s">
        <v>76</v>
      </c>
      <c r="C93" s="45" t="s">
        <v>152</v>
      </c>
      <c r="D93" s="41">
        <v>54.3</v>
      </c>
      <c r="E93" s="42"/>
      <c r="F93" s="42"/>
      <c r="G93" s="42"/>
      <c r="H93" s="42"/>
      <c r="I93" s="42"/>
      <c r="J93" s="42"/>
      <c r="K93" s="42">
        <f>SUM(F93+H93+J93)</f>
        <v>0</v>
      </c>
      <c r="L93" s="43"/>
    </row>
    <row r="94" spans="1:50" s="38" customFormat="1" ht="21.95" customHeight="1" x14ac:dyDescent="0.3">
      <c r="A94" s="44" t="s">
        <v>153</v>
      </c>
      <c r="B94" s="44" t="s">
        <v>154</v>
      </c>
      <c r="C94" s="45" t="s">
        <v>150</v>
      </c>
      <c r="D94" s="41">
        <v>1</v>
      </c>
      <c r="E94" s="42"/>
      <c r="F94" s="42"/>
      <c r="G94" s="42"/>
      <c r="H94" s="42"/>
      <c r="I94" s="42"/>
      <c r="J94" s="42"/>
      <c r="K94" s="42">
        <f t="shared" ref="K94" si="70">SUM(F94+H94+J94)</f>
        <v>0</v>
      </c>
      <c r="L94" s="43"/>
    </row>
    <row r="95" spans="1:50" s="38" customFormat="1" ht="21.95" customHeight="1" x14ac:dyDescent="0.3">
      <c r="A95" s="39"/>
      <c r="B95" s="39"/>
      <c r="C95" s="40"/>
      <c r="D95" s="41"/>
      <c r="E95" s="42"/>
      <c r="F95" s="42"/>
      <c r="G95" s="42"/>
      <c r="H95" s="42"/>
      <c r="I95" s="42"/>
      <c r="J95" s="42"/>
      <c r="K95" s="42"/>
      <c r="L95" s="43"/>
    </row>
    <row r="96" spans="1:50" s="38" customFormat="1" ht="21.95" customHeight="1" x14ac:dyDescent="0.3">
      <c r="A96" s="39"/>
      <c r="B96" s="39"/>
      <c r="C96" s="40"/>
      <c r="D96" s="41"/>
      <c r="E96" s="42"/>
      <c r="F96" s="42"/>
      <c r="G96" s="42"/>
      <c r="H96" s="42"/>
      <c r="I96" s="42"/>
      <c r="J96" s="42"/>
      <c r="K96" s="42"/>
      <c r="L96" s="43"/>
    </row>
    <row r="97" spans="1:12" s="38" customFormat="1" ht="21.95" customHeight="1" x14ac:dyDescent="0.3">
      <c r="A97" s="39"/>
      <c r="B97" s="39"/>
      <c r="C97" s="40"/>
      <c r="D97" s="41"/>
      <c r="E97" s="42"/>
      <c r="F97" s="42"/>
      <c r="G97" s="42"/>
      <c r="H97" s="42"/>
      <c r="I97" s="42"/>
      <c r="J97" s="42"/>
      <c r="K97" s="42"/>
      <c r="L97" s="43"/>
    </row>
    <row r="98" spans="1:12" s="38" customFormat="1" ht="21.95" customHeight="1" x14ac:dyDescent="0.3">
      <c r="A98" s="39"/>
      <c r="B98" s="39"/>
      <c r="C98" s="40"/>
      <c r="D98" s="41"/>
      <c r="E98" s="42"/>
      <c r="F98" s="42"/>
      <c r="G98" s="42"/>
      <c r="H98" s="42"/>
      <c r="I98" s="42"/>
      <c r="J98" s="42"/>
      <c r="K98" s="42"/>
      <c r="L98" s="43"/>
    </row>
    <row r="99" spans="1:12" s="38" customFormat="1" ht="21.95" customHeight="1" x14ac:dyDescent="0.3">
      <c r="A99" s="39"/>
      <c r="B99" s="39"/>
      <c r="C99" s="40"/>
      <c r="D99" s="41"/>
      <c r="E99" s="42"/>
      <c r="F99" s="42"/>
      <c r="G99" s="42"/>
      <c r="H99" s="42"/>
      <c r="I99" s="42"/>
      <c r="J99" s="42"/>
      <c r="K99" s="42"/>
      <c r="L99" s="43"/>
    </row>
    <row r="100" spans="1:12" s="38" customFormat="1" ht="21.95" customHeight="1" x14ac:dyDescent="0.3">
      <c r="A100" s="39"/>
      <c r="B100" s="39"/>
      <c r="C100" s="40"/>
      <c r="D100" s="41"/>
      <c r="E100" s="42"/>
      <c r="F100" s="42"/>
      <c r="G100" s="42"/>
      <c r="H100" s="42"/>
      <c r="I100" s="42"/>
      <c r="J100" s="42"/>
      <c r="K100" s="42"/>
      <c r="L100" s="43"/>
    </row>
    <row r="101" spans="1:12" s="38" customFormat="1" ht="21.95" customHeight="1" x14ac:dyDescent="0.3">
      <c r="A101" s="39"/>
      <c r="B101" s="46"/>
      <c r="C101" s="45"/>
      <c r="D101" s="41"/>
      <c r="E101" s="42"/>
      <c r="F101" s="42"/>
      <c r="G101" s="42"/>
      <c r="H101" s="42"/>
      <c r="I101" s="42"/>
      <c r="J101" s="42"/>
      <c r="K101" s="42"/>
      <c r="L101" s="43"/>
    </row>
    <row r="102" spans="1:12" s="55" customFormat="1" ht="21.95" customHeight="1" x14ac:dyDescent="0.3">
      <c r="A102" s="10" t="s">
        <v>11</v>
      </c>
      <c r="B102" s="50"/>
      <c r="C102" s="51"/>
      <c r="D102" s="52"/>
      <c r="E102" s="53"/>
      <c r="F102" s="53">
        <f>SUM(F86:F101)</f>
        <v>0</v>
      </c>
      <c r="G102" s="53"/>
      <c r="H102" s="53">
        <f>SUM(H86:H101)</f>
        <v>0</v>
      </c>
      <c r="I102" s="53"/>
      <c r="J102" s="53">
        <f>SUM(J86:J101)</f>
        <v>0</v>
      </c>
      <c r="K102" s="53">
        <f>SUM(F102+H102+J102)</f>
        <v>0</v>
      </c>
      <c r="L102" s="54"/>
    </row>
    <row r="103" spans="1:12" s="38" customFormat="1" ht="21.95" customHeight="1" x14ac:dyDescent="0.3">
      <c r="A103" s="66" t="s">
        <v>157</v>
      </c>
      <c r="B103" s="67"/>
      <c r="C103" s="67"/>
      <c r="D103" s="68"/>
      <c r="E103" s="68"/>
      <c r="F103" s="68"/>
      <c r="G103" s="68"/>
      <c r="H103" s="68"/>
      <c r="I103" s="68"/>
      <c r="J103" s="68"/>
      <c r="K103" s="68"/>
      <c r="L103" s="67"/>
    </row>
    <row r="104" spans="1:12" s="38" customFormat="1" ht="21.95" customHeight="1" x14ac:dyDescent="0.3">
      <c r="A104" s="39" t="s">
        <v>160</v>
      </c>
      <c r="B104" s="39" t="s">
        <v>161</v>
      </c>
      <c r="C104" s="40" t="s">
        <v>171</v>
      </c>
      <c r="D104" s="41">
        <v>120</v>
      </c>
      <c r="E104" s="42"/>
      <c r="F104" s="42"/>
      <c r="G104" s="42"/>
      <c r="H104" s="42"/>
      <c r="I104" s="42"/>
      <c r="J104" s="42"/>
      <c r="K104" s="42">
        <f t="shared" ref="K104:K109" si="71">SUM(F104+H104+J104)</f>
        <v>0</v>
      </c>
      <c r="L104" s="43"/>
    </row>
    <row r="105" spans="1:12" s="38" customFormat="1" ht="21.95" customHeight="1" x14ac:dyDescent="0.3">
      <c r="A105" s="39" t="s">
        <v>162</v>
      </c>
      <c r="B105" s="39" t="s">
        <v>163</v>
      </c>
      <c r="C105" s="40" t="s">
        <v>171</v>
      </c>
      <c r="D105" s="41">
        <v>312</v>
      </c>
      <c r="E105" s="42"/>
      <c r="F105" s="42"/>
      <c r="G105" s="42"/>
      <c r="H105" s="42"/>
      <c r="I105" s="42"/>
      <c r="J105" s="42"/>
      <c r="K105" s="42">
        <f t="shared" si="71"/>
        <v>0</v>
      </c>
      <c r="L105" s="43"/>
    </row>
    <row r="106" spans="1:12" s="38" customFormat="1" ht="21.95" customHeight="1" x14ac:dyDescent="0.3">
      <c r="A106" s="39" t="s">
        <v>164</v>
      </c>
      <c r="B106" s="39" t="s">
        <v>165</v>
      </c>
      <c r="C106" s="40" t="s">
        <v>13</v>
      </c>
      <c r="D106" s="41">
        <v>54</v>
      </c>
      <c r="E106" s="42"/>
      <c r="F106" s="42"/>
      <c r="G106" s="42"/>
      <c r="H106" s="42"/>
      <c r="I106" s="42"/>
      <c r="J106" s="42"/>
      <c r="K106" s="42">
        <f t="shared" si="71"/>
        <v>0</v>
      </c>
      <c r="L106" s="43"/>
    </row>
    <row r="107" spans="1:12" s="38" customFormat="1" ht="21.95" customHeight="1" x14ac:dyDescent="0.3">
      <c r="A107" s="39" t="s">
        <v>166</v>
      </c>
      <c r="B107" s="39" t="s">
        <v>167</v>
      </c>
      <c r="C107" s="40" t="s">
        <v>13</v>
      </c>
      <c r="D107" s="41">
        <v>13</v>
      </c>
      <c r="E107" s="42"/>
      <c r="F107" s="42"/>
      <c r="G107" s="42"/>
      <c r="H107" s="42"/>
      <c r="I107" s="42"/>
      <c r="J107" s="42"/>
      <c r="K107" s="42">
        <f t="shared" si="71"/>
        <v>0</v>
      </c>
      <c r="L107" s="43"/>
    </row>
    <row r="108" spans="1:12" s="38" customFormat="1" ht="21.95" customHeight="1" x14ac:dyDescent="0.3">
      <c r="A108" s="39" t="s">
        <v>169</v>
      </c>
      <c r="B108" s="39" t="s">
        <v>170</v>
      </c>
      <c r="C108" s="40" t="s">
        <v>13</v>
      </c>
      <c r="D108" s="41">
        <v>12</v>
      </c>
      <c r="E108" s="42"/>
      <c r="F108" s="42"/>
      <c r="G108" s="42"/>
      <c r="H108" s="42"/>
      <c r="I108" s="42"/>
      <c r="J108" s="42"/>
      <c r="K108" s="42">
        <f t="shared" si="71"/>
        <v>0</v>
      </c>
      <c r="L108" s="43"/>
    </row>
    <row r="109" spans="1:12" s="38" customFormat="1" ht="21.95" customHeight="1" x14ac:dyDescent="0.3">
      <c r="A109" s="39" t="s">
        <v>169</v>
      </c>
      <c r="B109" s="39" t="s">
        <v>172</v>
      </c>
      <c r="C109" s="40" t="s">
        <v>13</v>
      </c>
      <c r="D109" s="41">
        <v>1</v>
      </c>
      <c r="E109" s="42"/>
      <c r="F109" s="42"/>
      <c r="G109" s="42"/>
      <c r="H109" s="42"/>
      <c r="I109" s="42"/>
      <c r="J109" s="42"/>
      <c r="K109" s="42">
        <f t="shared" si="71"/>
        <v>0</v>
      </c>
      <c r="L109" s="43"/>
    </row>
    <row r="110" spans="1:12" s="38" customFormat="1" ht="21.95" customHeight="1" x14ac:dyDescent="0.3">
      <c r="A110" s="44" t="s">
        <v>148</v>
      </c>
      <c r="B110" s="44" t="s">
        <v>149</v>
      </c>
      <c r="C110" s="45" t="s">
        <v>150</v>
      </c>
      <c r="D110" s="41">
        <v>1</v>
      </c>
      <c r="E110" s="42"/>
      <c r="F110" s="42"/>
      <c r="G110" s="42"/>
      <c r="H110" s="42"/>
      <c r="I110" s="42"/>
      <c r="J110" s="42"/>
      <c r="K110" s="42">
        <f>SUM(F110+H110+J110)</f>
        <v>0</v>
      </c>
      <c r="L110" s="43"/>
    </row>
    <row r="111" spans="1:12" s="38" customFormat="1" ht="21.95" customHeight="1" x14ac:dyDescent="0.3">
      <c r="A111" s="39" t="s">
        <v>151</v>
      </c>
      <c r="B111" s="39" t="s">
        <v>76</v>
      </c>
      <c r="C111" s="45" t="s">
        <v>152</v>
      </c>
      <c r="D111" s="41">
        <v>9.8000000000000007</v>
      </c>
      <c r="E111" s="42"/>
      <c r="F111" s="42"/>
      <c r="G111" s="42"/>
      <c r="H111" s="42"/>
      <c r="I111" s="42"/>
      <c r="J111" s="42"/>
      <c r="K111" s="42">
        <f>SUM(F111+H111+J111)</f>
        <v>0</v>
      </c>
      <c r="L111" s="43"/>
    </row>
    <row r="112" spans="1:12" s="38" customFormat="1" ht="21.95" customHeight="1" x14ac:dyDescent="0.3">
      <c r="A112" s="44" t="s">
        <v>153</v>
      </c>
      <c r="B112" s="44" t="s">
        <v>154</v>
      </c>
      <c r="C112" s="45" t="s">
        <v>150</v>
      </c>
      <c r="D112" s="41">
        <v>1</v>
      </c>
      <c r="E112" s="42"/>
      <c r="F112" s="42"/>
      <c r="G112" s="42"/>
      <c r="H112" s="42"/>
      <c r="I112" s="42"/>
      <c r="J112" s="42"/>
      <c r="K112" s="42">
        <f t="shared" ref="K112" si="72">SUM(F112+H112+J112)</f>
        <v>0</v>
      </c>
      <c r="L112" s="43"/>
    </row>
    <row r="113" spans="1:12" s="38" customFormat="1" ht="21.95" customHeight="1" x14ac:dyDescent="0.3">
      <c r="A113" s="39"/>
      <c r="B113" s="46"/>
      <c r="C113" s="45"/>
      <c r="D113" s="41"/>
      <c r="E113" s="42"/>
      <c r="F113" s="42"/>
      <c r="G113" s="42"/>
      <c r="H113" s="42"/>
      <c r="I113" s="42"/>
      <c r="J113" s="42"/>
      <c r="K113" s="42"/>
      <c r="L113" s="43"/>
    </row>
    <row r="114" spans="1:12" s="38" customFormat="1" ht="21.95" customHeight="1" x14ac:dyDescent="0.3">
      <c r="A114" s="39"/>
      <c r="B114" s="39"/>
      <c r="C114" s="40"/>
      <c r="D114" s="41"/>
      <c r="E114" s="42"/>
      <c r="F114" s="42"/>
      <c r="G114" s="42"/>
      <c r="H114" s="42"/>
      <c r="I114" s="42"/>
      <c r="J114" s="42"/>
      <c r="K114" s="42"/>
      <c r="L114" s="43"/>
    </row>
    <row r="115" spans="1:12" s="38" customFormat="1" ht="21.95" customHeight="1" x14ac:dyDescent="0.3">
      <c r="A115" s="39"/>
      <c r="B115" s="39"/>
      <c r="C115" s="40"/>
      <c r="D115" s="41"/>
      <c r="E115" s="42"/>
      <c r="F115" s="42"/>
      <c r="G115" s="42"/>
      <c r="H115" s="42"/>
      <c r="I115" s="42"/>
      <c r="J115" s="42"/>
      <c r="K115" s="42"/>
      <c r="L115" s="43"/>
    </row>
    <row r="116" spans="1:12" s="38" customFormat="1" ht="21.95" customHeight="1" x14ac:dyDescent="0.3">
      <c r="A116" s="39"/>
      <c r="B116" s="39"/>
      <c r="C116" s="40"/>
      <c r="D116" s="41"/>
      <c r="E116" s="42"/>
      <c r="F116" s="42"/>
      <c r="G116" s="42"/>
      <c r="H116" s="42"/>
      <c r="I116" s="42"/>
      <c r="J116" s="42"/>
      <c r="K116" s="42"/>
      <c r="L116" s="43"/>
    </row>
    <row r="117" spans="1:12" s="38" customFormat="1" ht="21.95" customHeight="1" x14ac:dyDescent="0.3">
      <c r="A117" s="39"/>
      <c r="B117" s="39"/>
      <c r="C117" s="40"/>
      <c r="D117" s="41"/>
      <c r="E117" s="42"/>
      <c r="F117" s="42"/>
      <c r="G117" s="42"/>
      <c r="H117" s="42"/>
      <c r="I117" s="42"/>
      <c r="J117" s="42"/>
      <c r="K117" s="42"/>
      <c r="L117" s="43"/>
    </row>
    <row r="118" spans="1:12" s="38" customFormat="1" ht="21.95" customHeight="1" x14ac:dyDescent="0.3">
      <c r="A118" s="39"/>
      <c r="B118" s="39"/>
      <c r="C118" s="40"/>
      <c r="D118" s="41"/>
      <c r="E118" s="42"/>
      <c r="F118" s="42"/>
      <c r="G118" s="42"/>
      <c r="H118" s="42"/>
      <c r="I118" s="42"/>
      <c r="J118" s="42"/>
      <c r="K118" s="42"/>
      <c r="L118" s="43"/>
    </row>
    <row r="119" spans="1:12" s="38" customFormat="1" ht="21.95" customHeight="1" x14ac:dyDescent="0.3">
      <c r="A119" s="39"/>
      <c r="B119" s="39"/>
      <c r="C119" s="40"/>
      <c r="D119" s="41"/>
      <c r="E119" s="42"/>
      <c r="F119" s="42"/>
      <c r="G119" s="42"/>
      <c r="H119" s="42"/>
      <c r="I119" s="42"/>
      <c r="J119" s="42"/>
      <c r="K119" s="42"/>
      <c r="L119" s="43"/>
    </row>
    <row r="120" spans="1:12" s="55" customFormat="1" ht="21.95" customHeight="1" x14ac:dyDescent="0.3">
      <c r="A120" s="56" t="s">
        <v>155</v>
      </c>
      <c r="B120" s="50"/>
      <c r="C120" s="51"/>
      <c r="D120" s="52"/>
      <c r="E120" s="53"/>
      <c r="F120" s="53">
        <f>SUM(F104:F119)</f>
        <v>0</v>
      </c>
      <c r="G120" s="53"/>
      <c r="H120" s="53">
        <f>SUM(H104:H119)</f>
        <v>0</v>
      </c>
      <c r="I120" s="53"/>
      <c r="J120" s="53">
        <f>SUM(J104:J113)</f>
        <v>0</v>
      </c>
      <c r="K120" s="53">
        <f>SUM(F120+H120+J120)</f>
        <v>0</v>
      </c>
      <c r="L120" s="54"/>
    </row>
    <row r="121" spans="1:12" s="38" customFormat="1" ht="21.95" customHeight="1" x14ac:dyDescent="0.3">
      <c r="A121" s="66" t="s">
        <v>159</v>
      </c>
      <c r="B121" s="67"/>
      <c r="C121" s="67"/>
      <c r="D121" s="68"/>
      <c r="E121" s="68"/>
      <c r="F121" s="68"/>
      <c r="G121" s="68"/>
      <c r="H121" s="68"/>
      <c r="I121" s="68"/>
      <c r="J121" s="68"/>
      <c r="K121" s="68"/>
      <c r="L121" s="67"/>
    </row>
    <row r="122" spans="1:12" s="38" customFormat="1" ht="21.95" customHeight="1" x14ac:dyDescent="0.3">
      <c r="A122" s="39" t="s">
        <v>160</v>
      </c>
      <c r="B122" s="39" t="s">
        <v>161</v>
      </c>
      <c r="C122" s="40" t="s">
        <v>171</v>
      </c>
      <c r="D122" s="41">
        <v>52</v>
      </c>
      <c r="E122" s="42"/>
      <c r="F122" s="42"/>
      <c r="G122" s="42"/>
      <c r="H122" s="42"/>
      <c r="I122" s="42"/>
      <c r="J122" s="42"/>
      <c r="K122" s="42">
        <f t="shared" ref="K122:K128" si="73">SUM(F122+H122+J122)</f>
        <v>0</v>
      </c>
      <c r="L122" s="43"/>
    </row>
    <row r="123" spans="1:12" s="38" customFormat="1" ht="21.95" customHeight="1" x14ac:dyDescent="0.3">
      <c r="A123" s="39" t="s">
        <v>162</v>
      </c>
      <c r="B123" s="39" t="s">
        <v>173</v>
      </c>
      <c r="C123" s="40" t="s">
        <v>171</v>
      </c>
      <c r="D123" s="41">
        <v>157</v>
      </c>
      <c r="E123" s="42"/>
      <c r="F123" s="42"/>
      <c r="G123" s="42"/>
      <c r="H123" s="42"/>
      <c r="I123" s="42"/>
      <c r="J123" s="42"/>
      <c r="K123" s="42">
        <f t="shared" si="73"/>
        <v>0</v>
      </c>
      <c r="L123" s="43"/>
    </row>
    <row r="124" spans="1:12" s="38" customFormat="1" ht="21.95" customHeight="1" x14ac:dyDescent="0.3">
      <c r="A124" s="39" t="s">
        <v>164</v>
      </c>
      <c r="B124" s="39" t="s">
        <v>165</v>
      </c>
      <c r="C124" s="40" t="s">
        <v>13</v>
      </c>
      <c r="D124" s="41">
        <v>4</v>
      </c>
      <c r="E124" s="42"/>
      <c r="F124" s="42"/>
      <c r="G124" s="42"/>
      <c r="H124" s="42"/>
      <c r="I124" s="42"/>
      <c r="J124" s="42"/>
      <c r="K124" s="42">
        <f t="shared" si="73"/>
        <v>0</v>
      </c>
      <c r="L124" s="43"/>
    </row>
    <row r="125" spans="1:12" s="38" customFormat="1" ht="21.95" customHeight="1" x14ac:dyDescent="0.3">
      <c r="A125" s="39" t="s">
        <v>174</v>
      </c>
      <c r="B125" s="39" t="s">
        <v>175</v>
      </c>
      <c r="C125" s="40" t="s">
        <v>13</v>
      </c>
      <c r="D125" s="41">
        <v>2</v>
      </c>
      <c r="E125" s="42"/>
      <c r="F125" s="42"/>
      <c r="G125" s="42"/>
      <c r="H125" s="42"/>
      <c r="I125" s="42"/>
      <c r="J125" s="42"/>
      <c r="K125" s="42">
        <f t="shared" si="73"/>
        <v>0</v>
      </c>
      <c r="L125" s="43"/>
    </row>
    <row r="126" spans="1:12" s="38" customFormat="1" ht="21.95" customHeight="1" x14ac:dyDescent="0.3">
      <c r="A126" s="39" t="s">
        <v>166</v>
      </c>
      <c r="B126" s="39" t="s">
        <v>168</v>
      </c>
      <c r="C126" s="40" t="s">
        <v>13</v>
      </c>
      <c r="D126" s="41">
        <v>2</v>
      </c>
      <c r="E126" s="42"/>
      <c r="F126" s="42"/>
      <c r="G126" s="42"/>
      <c r="H126" s="42"/>
      <c r="I126" s="42"/>
      <c r="J126" s="42"/>
      <c r="K126" s="42">
        <f t="shared" si="73"/>
        <v>0</v>
      </c>
      <c r="L126" s="43"/>
    </row>
    <row r="127" spans="1:12" s="38" customFormat="1" ht="21.95" customHeight="1" x14ac:dyDescent="0.3">
      <c r="A127" s="39" t="s">
        <v>176</v>
      </c>
      <c r="B127" s="39" t="s">
        <v>177</v>
      </c>
      <c r="C127" s="40" t="s">
        <v>13</v>
      </c>
      <c r="D127" s="41">
        <v>1</v>
      </c>
      <c r="E127" s="42"/>
      <c r="F127" s="42"/>
      <c r="G127" s="42"/>
      <c r="H127" s="42"/>
      <c r="I127" s="42"/>
      <c r="J127" s="42"/>
      <c r="K127" s="42">
        <f t="shared" si="73"/>
        <v>0</v>
      </c>
      <c r="L127" s="43"/>
    </row>
    <row r="128" spans="1:12" s="38" customFormat="1" ht="21.95" customHeight="1" x14ac:dyDescent="0.3">
      <c r="A128" s="39" t="s">
        <v>178</v>
      </c>
      <c r="B128" s="39" t="s">
        <v>179</v>
      </c>
      <c r="C128" s="40" t="s">
        <v>13</v>
      </c>
      <c r="D128" s="41">
        <v>1</v>
      </c>
      <c r="E128" s="42"/>
      <c r="F128" s="42"/>
      <c r="G128" s="42"/>
      <c r="H128" s="42"/>
      <c r="I128" s="42"/>
      <c r="J128" s="42"/>
      <c r="K128" s="42">
        <f t="shared" si="73"/>
        <v>0</v>
      </c>
      <c r="L128" s="43"/>
    </row>
    <row r="129" spans="1:12" s="38" customFormat="1" ht="21.95" customHeight="1" x14ac:dyDescent="0.3">
      <c r="A129" s="44" t="s">
        <v>148</v>
      </c>
      <c r="B129" s="44" t="s">
        <v>149</v>
      </c>
      <c r="C129" s="45" t="s">
        <v>150</v>
      </c>
      <c r="D129" s="41">
        <v>1</v>
      </c>
      <c r="E129" s="42"/>
      <c r="F129" s="42"/>
      <c r="G129" s="42"/>
      <c r="H129" s="42"/>
      <c r="I129" s="42"/>
      <c r="J129" s="42"/>
      <c r="K129" s="42">
        <f>SUM(F129+H129+J129)</f>
        <v>0</v>
      </c>
      <c r="L129" s="43"/>
    </row>
    <row r="130" spans="1:12" s="38" customFormat="1" ht="21.95" customHeight="1" x14ac:dyDescent="0.3">
      <c r="A130" s="39" t="s">
        <v>151</v>
      </c>
      <c r="B130" s="39" t="s">
        <v>76</v>
      </c>
      <c r="C130" s="45" t="s">
        <v>152</v>
      </c>
      <c r="D130" s="41">
        <v>4.2</v>
      </c>
      <c r="E130" s="42"/>
      <c r="F130" s="42"/>
      <c r="G130" s="42"/>
      <c r="H130" s="42"/>
      <c r="I130" s="42"/>
      <c r="J130" s="42"/>
      <c r="K130" s="42">
        <f>SUM(F130+H130+J130)</f>
        <v>0</v>
      </c>
      <c r="L130" s="43"/>
    </row>
    <row r="131" spans="1:12" s="38" customFormat="1" ht="21.95" customHeight="1" x14ac:dyDescent="0.3">
      <c r="A131" s="44" t="s">
        <v>153</v>
      </c>
      <c r="B131" s="44" t="s">
        <v>154</v>
      </c>
      <c r="C131" s="45" t="s">
        <v>150</v>
      </c>
      <c r="D131" s="41">
        <v>1</v>
      </c>
      <c r="E131" s="42"/>
      <c r="F131" s="42"/>
      <c r="G131" s="42"/>
      <c r="H131" s="42"/>
      <c r="I131" s="42"/>
      <c r="J131" s="42"/>
      <c r="K131" s="42">
        <f t="shared" ref="K131" si="74">SUM(F131+H131+J131)</f>
        <v>0</v>
      </c>
      <c r="L131" s="43"/>
    </row>
    <row r="132" spans="1:12" s="38" customFormat="1" ht="21.95" customHeight="1" x14ac:dyDescent="0.3">
      <c r="A132" s="39"/>
      <c r="B132" s="46"/>
      <c r="C132" s="45"/>
      <c r="D132" s="41"/>
      <c r="E132" s="42"/>
      <c r="F132" s="42"/>
      <c r="G132" s="42"/>
      <c r="H132" s="42"/>
      <c r="I132" s="42"/>
      <c r="J132" s="42"/>
      <c r="K132" s="42"/>
      <c r="L132" s="43"/>
    </row>
    <row r="133" spans="1:12" s="38" customFormat="1" ht="21.95" customHeight="1" x14ac:dyDescent="0.3">
      <c r="A133" s="39"/>
      <c r="B133" s="39"/>
      <c r="C133" s="40"/>
      <c r="D133" s="41"/>
      <c r="E133" s="42"/>
      <c r="F133" s="42"/>
      <c r="G133" s="42"/>
      <c r="H133" s="42"/>
      <c r="I133" s="42"/>
      <c r="J133" s="42"/>
      <c r="K133" s="42"/>
      <c r="L133" s="43"/>
    </row>
    <row r="134" spans="1:12" s="38" customFormat="1" ht="21.95" customHeight="1" x14ac:dyDescent="0.3">
      <c r="A134" s="39"/>
      <c r="B134" s="39"/>
      <c r="C134" s="40"/>
      <c r="D134" s="41"/>
      <c r="E134" s="42"/>
      <c r="F134" s="42"/>
      <c r="G134" s="42"/>
      <c r="H134" s="42"/>
      <c r="I134" s="42"/>
      <c r="J134" s="42"/>
      <c r="K134" s="42"/>
      <c r="L134" s="43"/>
    </row>
    <row r="135" spans="1:12" s="38" customFormat="1" ht="21.95" customHeight="1" x14ac:dyDescent="0.3">
      <c r="A135" s="39"/>
      <c r="B135" s="39"/>
      <c r="C135" s="40"/>
      <c r="D135" s="41"/>
      <c r="E135" s="42"/>
      <c r="F135" s="42"/>
      <c r="G135" s="42"/>
      <c r="H135" s="42"/>
      <c r="I135" s="42"/>
      <c r="J135" s="42"/>
      <c r="K135" s="42"/>
      <c r="L135" s="43"/>
    </row>
    <row r="136" spans="1:12" s="38" customFormat="1" ht="21.95" customHeight="1" x14ac:dyDescent="0.3">
      <c r="A136" s="39"/>
      <c r="B136" s="39"/>
      <c r="C136" s="40"/>
      <c r="D136" s="41"/>
      <c r="E136" s="42"/>
      <c r="F136" s="42"/>
      <c r="G136" s="42"/>
      <c r="H136" s="42"/>
      <c r="I136" s="42"/>
      <c r="J136" s="42"/>
      <c r="K136" s="42"/>
      <c r="L136" s="43"/>
    </row>
    <row r="137" spans="1:12" s="38" customFormat="1" ht="21.95" customHeight="1" x14ac:dyDescent="0.3">
      <c r="A137" s="39"/>
      <c r="B137" s="39"/>
      <c r="C137" s="40"/>
      <c r="D137" s="41"/>
      <c r="E137" s="42"/>
      <c r="F137" s="42"/>
      <c r="G137" s="42"/>
      <c r="H137" s="42"/>
      <c r="I137" s="42"/>
      <c r="J137" s="42"/>
      <c r="K137" s="42"/>
      <c r="L137" s="43"/>
    </row>
    <row r="138" spans="1:12" s="55" customFormat="1" ht="21.95" customHeight="1" x14ac:dyDescent="0.3">
      <c r="A138" s="56" t="s">
        <v>155</v>
      </c>
      <c r="B138" s="50"/>
      <c r="C138" s="51"/>
      <c r="D138" s="52"/>
      <c r="E138" s="53"/>
      <c r="F138" s="53">
        <f>SUM(F122:F137)</f>
        <v>0</v>
      </c>
      <c r="G138" s="53"/>
      <c r="H138" s="53">
        <f>SUM(H122:H137)</f>
        <v>0</v>
      </c>
      <c r="I138" s="53"/>
      <c r="J138" s="53">
        <f>SUM(J122:J132)</f>
        <v>0</v>
      </c>
      <c r="K138" s="53">
        <f>SUM(F138+H138+J138)</f>
        <v>0</v>
      </c>
      <c r="L138" s="54"/>
    </row>
    <row r="139" spans="1:12" s="38" customFormat="1" ht="21.95" customHeight="1" x14ac:dyDescent="0.3">
      <c r="A139" s="66" t="s">
        <v>158</v>
      </c>
      <c r="B139" s="67"/>
      <c r="C139" s="67"/>
      <c r="D139" s="68"/>
      <c r="E139" s="68"/>
      <c r="F139" s="68"/>
      <c r="G139" s="68"/>
      <c r="H139" s="68"/>
      <c r="I139" s="68"/>
      <c r="J139" s="68"/>
      <c r="K139" s="68"/>
      <c r="L139" s="67"/>
    </row>
    <row r="140" spans="1:12" s="38" customFormat="1" ht="21.95" customHeight="1" x14ac:dyDescent="0.3">
      <c r="A140" s="47" t="s">
        <v>169</v>
      </c>
      <c r="B140" s="47" t="s">
        <v>170</v>
      </c>
      <c r="C140" s="48" t="s">
        <v>13</v>
      </c>
      <c r="D140" s="41">
        <v>25</v>
      </c>
      <c r="E140" s="42"/>
      <c r="F140" s="42"/>
      <c r="G140" s="42"/>
      <c r="H140" s="42"/>
      <c r="I140" s="42"/>
      <c r="J140" s="42"/>
      <c r="K140" s="42">
        <f t="shared" ref="K140:K150" si="75">SUM(F140+H140+J140)</f>
        <v>0</v>
      </c>
      <c r="L140" s="43"/>
    </row>
    <row r="141" spans="1:12" s="38" customFormat="1" ht="21.95" customHeight="1" x14ac:dyDescent="0.3">
      <c r="A141" s="47" t="s">
        <v>169</v>
      </c>
      <c r="B141" s="47" t="s">
        <v>180</v>
      </c>
      <c r="C141" s="48" t="s">
        <v>13</v>
      </c>
      <c r="D141" s="41">
        <v>1</v>
      </c>
      <c r="E141" s="42"/>
      <c r="F141" s="42"/>
      <c r="G141" s="42"/>
      <c r="H141" s="42"/>
      <c r="I141" s="42"/>
      <c r="J141" s="42"/>
      <c r="K141" s="42">
        <f t="shared" si="75"/>
        <v>0</v>
      </c>
      <c r="L141" s="43"/>
    </row>
    <row r="142" spans="1:12" s="38" customFormat="1" ht="21.95" customHeight="1" x14ac:dyDescent="0.3">
      <c r="A142" s="47" t="s">
        <v>169</v>
      </c>
      <c r="B142" s="47" t="s">
        <v>172</v>
      </c>
      <c r="C142" s="48" t="s">
        <v>13</v>
      </c>
      <c r="D142" s="41">
        <v>12</v>
      </c>
      <c r="E142" s="42"/>
      <c r="F142" s="42"/>
      <c r="G142" s="42"/>
      <c r="H142" s="42"/>
      <c r="I142" s="42"/>
      <c r="J142" s="42"/>
      <c r="K142" s="42">
        <f t="shared" si="75"/>
        <v>0</v>
      </c>
      <c r="L142" s="43"/>
    </row>
    <row r="143" spans="1:12" s="38" customFormat="1" ht="21.95" customHeight="1" x14ac:dyDescent="0.3">
      <c r="A143" s="47" t="s">
        <v>181</v>
      </c>
      <c r="B143" s="47" t="s">
        <v>182</v>
      </c>
      <c r="C143" s="48" t="s">
        <v>13</v>
      </c>
      <c r="D143" s="41">
        <v>86</v>
      </c>
      <c r="E143" s="42"/>
      <c r="F143" s="42"/>
      <c r="G143" s="42"/>
      <c r="H143" s="42"/>
      <c r="I143" s="42"/>
      <c r="J143" s="42"/>
      <c r="K143" s="42">
        <f t="shared" si="75"/>
        <v>0</v>
      </c>
      <c r="L143" s="43"/>
    </row>
    <row r="144" spans="1:12" s="38" customFormat="1" ht="21.95" customHeight="1" x14ac:dyDescent="0.3">
      <c r="A144" s="47" t="s">
        <v>183</v>
      </c>
      <c r="B144" s="47" t="s">
        <v>182</v>
      </c>
      <c r="C144" s="48" t="s">
        <v>13</v>
      </c>
      <c r="D144" s="41">
        <v>2</v>
      </c>
      <c r="E144" s="42"/>
      <c r="F144" s="42"/>
      <c r="G144" s="42"/>
      <c r="H144" s="42"/>
      <c r="I144" s="42"/>
      <c r="J144" s="42"/>
      <c r="K144" s="42">
        <f t="shared" si="75"/>
        <v>0</v>
      </c>
      <c r="L144" s="43"/>
    </row>
    <row r="145" spans="1:12" s="38" customFormat="1" ht="21.95" customHeight="1" x14ac:dyDescent="0.3">
      <c r="A145" s="47" t="s">
        <v>184</v>
      </c>
      <c r="B145" s="47">
        <v>0</v>
      </c>
      <c r="C145" s="48" t="s">
        <v>13</v>
      </c>
      <c r="D145" s="41">
        <v>1</v>
      </c>
      <c r="E145" s="42"/>
      <c r="F145" s="42"/>
      <c r="G145" s="42"/>
      <c r="H145" s="42"/>
      <c r="I145" s="42"/>
      <c r="J145" s="42"/>
      <c r="K145" s="42">
        <f t="shared" si="75"/>
        <v>0</v>
      </c>
      <c r="L145" s="43"/>
    </row>
    <row r="146" spans="1:12" s="38" customFormat="1" ht="21.95" customHeight="1" x14ac:dyDescent="0.3">
      <c r="A146" s="47" t="s">
        <v>185</v>
      </c>
      <c r="B146" s="47" t="s">
        <v>182</v>
      </c>
      <c r="C146" s="48" t="s">
        <v>13</v>
      </c>
      <c r="D146" s="41">
        <v>7</v>
      </c>
      <c r="E146" s="42"/>
      <c r="F146" s="42"/>
      <c r="G146" s="42"/>
      <c r="H146" s="42"/>
      <c r="I146" s="42"/>
      <c r="J146" s="42"/>
      <c r="K146" s="42">
        <f t="shared" si="75"/>
        <v>0</v>
      </c>
      <c r="L146" s="43"/>
    </row>
    <row r="147" spans="1:12" s="38" customFormat="1" ht="21.95" customHeight="1" x14ac:dyDescent="0.3">
      <c r="A147" s="47" t="s">
        <v>186</v>
      </c>
      <c r="B147" s="47">
        <v>0</v>
      </c>
      <c r="C147" s="48" t="s">
        <v>13</v>
      </c>
      <c r="D147" s="41">
        <v>28</v>
      </c>
      <c r="E147" s="42"/>
      <c r="F147" s="42"/>
      <c r="G147" s="42"/>
      <c r="H147" s="42"/>
      <c r="I147" s="42"/>
      <c r="J147" s="42"/>
      <c r="K147" s="42">
        <f t="shared" si="75"/>
        <v>0</v>
      </c>
      <c r="L147" s="43"/>
    </row>
    <row r="148" spans="1:12" s="38" customFormat="1" ht="21.95" customHeight="1" x14ac:dyDescent="0.3">
      <c r="A148" s="47" t="s">
        <v>187</v>
      </c>
      <c r="B148" s="47">
        <v>0</v>
      </c>
      <c r="C148" s="48" t="s">
        <v>13</v>
      </c>
      <c r="D148" s="41">
        <v>4</v>
      </c>
      <c r="E148" s="42"/>
      <c r="F148" s="42"/>
      <c r="G148" s="42"/>
      <c r="H148" s="42"/>
      <c r="I148" s="42"/>
      <c r="J148" s="42"/>
      <c r="K148" s="42">
        <f t="shared" ref="K148" si="76">SUM(F148+H148+J148)</f>
        <v>0</v>
      </c>
      <c r="L148" s="43"/>
    </row>
    <row r="149" spans="1:12" s="38" customFormat="1" ht="21.95" customHeight="1" x14ac:dyDescent="0.3">
      <c r="A149" s="39" t="s">
        <v>151</v>
      </c>
      <c r="B149" s="39" t="s">
        <v>76</v>
      </c>
      <c r="C149" s="45" t="s">
        <v>152</v>
      </c>
      <c r="D149" s="41">
        <v>13.7</v>
      </c>
      <c r="E149" s="42"/>
      <c r="F149" s="42"/>
      <c r="G149" s="42"/>
      <c r="H149" s="42"/>
      <c r="I149" s="42"/>
      <c r="J149" s="42"/>
      <c r="K149" s="42">
        <f t="shared" si="75"/>
        <v>0</v>
      </c>
      <c r="L149" s="43"/>
    </row>
    <row r="150" spans="1:12" s="38" customFormat="1" ht="21.95" customHeight="1" x14ac:dyDescent="0.3">
      <c r="A150" s="44" t="s">
        <v>153</v>
      </c>
      <c r="B150" s="44" t="s">
        <v>154</v>
      </c>
      <c r="C150" s="45" t="s">
        <v>150</v>
      </c>
      <c r="D150" s="41">
        <v>1</v>
      </c>
      <c r="E150" s="42"/>
      <c r="F150" s="42"/>
      <c r="G150" s="42"/>
      <c r="H150" s="42"/>
      <c r="I150" s="42"/>
      <c r="J150" s="42"/>
      <c r="K150" s="42">
        <f t="shared" si="75"/>
        <v>0</v>
      </c>
      <c r="L150" s="43"/>
    </row>
    <row r="151" spans="1:12" s="38" customFormat="1" ht="21.95" customHeight="1" x14ac:dyDescent="0.3">
      <c r="A151" s="44"/>
      <c r="B151" s="49"/>
      <c r="C151" s="45"/>
      <c r="D151" s="41"/>
      <c r="E151" s="42"/>
      <c r="F151" s="42"/>
      <c r="G151" s="42"/>
      <c r="H151" s="42"/>
      <c r="I151" s="42"/>
      <c r="J151" s="42"/>
      <c r="K151" s="42"/>
      <c r="L151" s="43"/>
    </row>
    <row r="152" spans="1:12" s="38" customFormat="1" ht="21.95" customHeight="1" x14ac:dyDescent="0.3">
      <c r="A152" s="39"/>
      <c r="B152" s="39"/>
      <c r="C152" s="40"/>
      <c r="D152" s="41"/>
      <c r="E152" s="42"/>
      <c r="F152" s="42"/>
      <c r="G152" s="42"/>
      <c r="H152" s="42"/>
      <c r="I152" s="42"/>
      <c r="J152" s="42"/>
      <c r="K152" s="42"/>
      <c r="L152" s="43"/>
    </row>
    <row r="153" spans="1:12" s="38" customFormat="1" ht="21.95" customHeight="1" x14ac:dyDescent="0.3">
      <c r="A153" s="39"/>
      <c r="B153" s="39"/>
      <c r="C153" s="40"/>
      <c r="D153" s="41"/>
      <c r="E153" s="42"/>
      <c r="F153" s="42"/>
      <c r="G153" s="42"/>
      <c r="H153" s="42"/>
      <c r="I153" s="42"/>
      <c r="J153" s="42"/>
      <c r="K153" s="42"/>
      <c r="L153" s="43"/>
    </row>
    <row r="154" spans="1:12" s="38" customFormat="1" ht="21.95" customHeight="1" x14ac:dyDescent="0.3">
      <c r="A154" s="39"/>
      <c r="B154" s="46"/>
      <c r="C154" s="40"/>
      <c r="D154" s="41"/>
      <c r="E154" s="42"/>
      <c r="F154" s="42"/>
      <c r="G154" s="42"/>
      <c r="H154" s="42"/>
      <c r="I154" s="42"/>
      <c r="J154" s="42"/>
      <c r="K154" s="42"/>
      <c r="L154" s="43"/>
    </row>
    <row r="155" spans="1:12" s="38" customFormat="1" ht="21.95" customHeight="1" x14ac:dyDescent="0.3">
      <c r="A155" s="39"/>
      <c r="B155" s="46"/>
      <c r="C155" s="40"/>
      <c r="D155" s="41"/>
      <c r="E155" s="42"/>
      <c r="F155" s="42"/>
      <c r="G155" s="42"/>
      <c r="H155" s="42"/>
      <c r="I155" s="42"/>
      <c r="J155" s="42"/>
      <c r="K155" s="42"/>
      <c r="L155" s="43"/>
    </row>
    <row r="156" spans="1:12" s="55" customFormat="1" ht="21.95" customHeight="1" x14ac:dyDescent="0.3">
      <c r="A156" s="56" t="s">
        <v>155</v>
      </c>
      <c r="B156" s="50"/>
      <c r="C156" s="51"/>
      <c r="D156" s="52"/>
      <c r="E156" s="53"/>
      <c r="F156" s="53">
        <f>SUM(F140:F155)</f>
        <v>0</v>
      </c>
      <c r="G156" s="53"/>
      <c r="H156" s="53">
        <f>SUM(H140:H155)</f>
        <v>0</v>
      </c>
      <c r="I156" s="53"/>
      <c r="J156" s="53">
        <f>SUM(J140:J151)</f>
        <v>0</v>
      </c>
      <c r="K156" s="53">
        <f>SUM(F156+H156+J156)</f>
        <v>0</v>
      </c>
      <c r="L156" s="54"/>
    </row>
  </sheetData>
  <mergeCells count="17">
    <mergeCell ref="A139:L139"/>
    <mergeCell ref="A65:L65"/>
    <mergeCell ref="A5:L5"/>
    <mergeCell ref="A85:L85"/>
    <mergeCell ref="A103:L103"/>
    <mergeCell ref="A121:L121"/>
    <mergeCell ref="A1:L1"/>
    <mergeCell ref="A2:L2"/>
    <mergeCell ref="A3:A4"/>
    <mergeCell ref="B3:B4"/>
    <mergeCell ref="C3:C4"/>
    <mergeCell ref="D3:D4"/>
    <mergeCell ref="L3:L4"/>
    <mergeCell ref="E3:F3"/>
    <mergeCell ref="G3:H3"/>
    <mergeCell ref="I3:J3"/>
    <mergeCell ref="K3:K4"/>
  </mergeCells>
  <phoneticPr fontId="1" type="noConversion"/>
  <conditionalFormatting sqref="A5:L156">
    <cfRule type="containsText" dxfId="1" priority="3" stopIfTrue="1" operator="containsText" text=".">
      <formula>NOT(ISERROR(SEARCH(".",A5)))</formula>
    </cfRule>
    <cfRule type="notContainsText" dxfId="0" priority="4" stopIfTrue="1" operator="notContains" text=".">
      <formula>ISERROR(SEARCH(".",A5))</formula>
    </cfRule>
  </conditionalFormatting>
  <pageMargins left="0.78740157480314965" right="0.39370078740157483" top="0.6692913385826772" bottom="0.59055118110236227" header="0.31496062992125984" footer="0.1574803149606299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공종리스트</vt:lpstr>
      <vt:lpstr>내역서</vt:lpstr>
      <vt:lpstr>공종리스트!Print_Area</vt:lpstr>
      <vt:lpstr>내역서!Print_Area</vt:lpstr>
      <vt:lpstr>공종리스트!Print_Titles</vt:lpstr>
      <vt:lpstr>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2026-08-13T05:13:51Z</cp:lastPrinted>
  <dcterms:created xsi:type="dcterms:W3CDTF">2026-06-22T04:51:45Z</dcterms:created>
  <dcterms:modified xsi:type="dcterms:W3CDTF">2026-09-20T03:40:45Z</dcterms:modified>
</cp:coreProperties>
</file>