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ndytmp\"/>
    </mc:Choice>
  </mc:AlternateContent>
  <xr:revisionPtr revIDLastSave="0" documentId="13_ncr:1_{CAE989ED-D20D-4580-A8F6-B13A4089A7C6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공종별내역서!$A$1:$M$27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8" l="1"/>
  <c r="D8" i="8"/>
  <c r="E8" i="10"/>
  <c r="F5" i="9"/>
  <c r="E4" i="10" s="1"/>
  <c r="E7" i="10" s="1"/>
  <c r="H5" i="9"/>
  <c r="H26" i="9" s="1"/>
  <c r="J5" i="9"/>
  <c r="K5" i="9"/>
  <c r="L5" i="9" l="1"/>
  <c r="F26" i="9"/>
  <c r="E9" i="10"/>
  <c r="E10" i="10" s="1"/>
  <c r="J27" i="8"/>
  <c r="J26" i="9" s="1"/>
  <c r="H27" i="8"/>
  <c r="G7" i="9" s="1"/>
  <c r="H7" i="9" s="1"/>
  <c r="G6" i="9" l="1"/>
  <c r="H6" i="9" s="1"/>
  <c r="L27" i="8" l="1"/>
  <c r="F27" i="8"/>
  <c r="E7" i="9" s="1"/>
  <c r="F7" i="9" l="1"/>
  <c r="E6" i="9" s="1"/>
  <c r="L26" i="9" l="1"/>
  <c r="F6" i="9"/>
  <c r="T6" i="9" s="1"/>
  <c r="E15" i="10" l="1"/>
</calcChain>
</file>

<file path=xl/sharedStrings.xml><?xml version="1.0" encoding="utf-8"?>
<sst xmlns="http://schemas.openxmlformats.org/spreadsheetml/2006/main" count="273" uniqueCount="127">
  <si>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</si>
  <si>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</si>
  <si>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</si>
  <si>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</si>
  <si>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</si>
  <si>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</si>
  <si>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</si>
  <si>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</si>
  <si>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</si>
  <si>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</si>
  <si>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</si>
  <si>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</si>
  <si>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</si>
  <si>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</si>
  <si>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</si>
  <si>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</si>
  <si>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</si>
  <si>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</si>
  <si>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</si>
  <si>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</si>
  <si>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</si>
  <si>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</si>
  <si>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</si>
  <si>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</si>
  <si>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</si>
  <si>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</si>
  <si>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</si>
  <si>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</si>
  <si>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</si>
  <si>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</si>
  <si>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</si>
  <si>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</si>
  <si>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</si>
  <si>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</si>
  <si>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</si>
  <si>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</si>
  <si>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</si>
  <si>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</si>
  <si>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</si>
  <si>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</si>
  <si>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</si>
  <si>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</si>
  <si>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</si>
  <si>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</si>
  <si>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</si>
  <si>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</si>
  <si>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</si>
  <si>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</si>
  <si>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</si>
  <si>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</si>
  <si>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</si>
  <si>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</si>
  <si>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■폐기물처리비</t>
  </si>
  <si>
    <t>0101</t>
  </si>
  <si>
    <t>4</t>
  </si>
  <si>
    <t>010101  □철거공사폐기물</t>
  </si>
  <si>
    <t>010101</t>
  </si>
  <si>
    <t>폐기물처리비</t>
  </si>
  <si>
    <t>폐콘크리트</t>
  </si>
  <si>
    <t>톤</t>
  </si>
  <si>
    <t>호표 1</t>
  </si>
  <si>
    <t>52FE42672FAE4C2A09127098A85C92</t>
  </si>
  <si>
    <t>T</t>
  </si>
  <si>
    <t>F</t>
  </si>
  <si>
    <t>01010152FE42672FAE4C2A09127098A85C92</t>
  </si>
  <si>
    <t>건설폐재류,폐벽돌,폐블럭</t>
  </si>
  <si>
    <t>호표 2</t>
  </si>
  <si>
    <t>52FE42672FAE4C2A09127098A962FE</t>
  </si>
  <si>
    <t>01010152FE42672FAE4C2A09127098A962FE</t>
  </si>
  <si>
    <t>폐기물운반비(덤프15Ton)/건설폐재류</t>
  </si>
  <si>
    <t>30km이하,중량기준</t>
  </si>
  <si>
    <t>호표 3</t>
  </si>
  <si>
    <t>52FE42672FAE4C2B093A25473F981F</t>
  </si>
  <si>
    <t>01010152FE42672FAE4C2B093A25473F981F</t>
  </si>
  <si>
    <t>혼합건설폐기물(불연성폐기물),폐자기,도기류및기와,유리등</t>
  </si>
  <si>
    <t>호표 4</t>
  </si>
  <si>
    <t>52FE42672FAE4C2A09127098A961D8</t>
  </si>
  <si>
    <t>01010152FE42672FAE4C2A09127098A961D8</t>
  </si>
  <si>
    <t>호표 5</t>
  </si>
  <si>
    <t>52FE42672FAE4C2A09116883A5ED9B</t>
  </si>
  <si>
    <t>01010152FE42672FAE4C2A09116883A5ED9B</t>
  </si>
  <si>
    <t>폐기물운반비(암롤트럭16Ton)/혼합건설폐기물</t>
  </si>
  <si>
    <t>호표 6</t>
  </si>
  <si>
    <t>52FE42672FAE4C2B093A25473F9926</t>
  </si>
  <si>
    <t>01010152FE42672FAE4C2B093A25473F9926</t>
  </si>
  <si>
    <t>[ 합           계 ]</t>
  </si>
  <si>
    <t>TOTAL</t>
  </si>
  <si>
    <t>010102</t>
  </si>
  <si>
    <t>■폐기물처리비</t>
    <phoneticPr fontId="2" type="noConversion"/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</si>
  <si>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</si>
  <si>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</si>
  <si>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</si>
  <si>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</si>
  <si>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</si>
  <si>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</si>
  <si>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</si>
  <si>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</si>
  <si>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</si>
  <si>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</si>
  <si>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</si>
  <si>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</si>
  <si>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</si>
  <si>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</si>
  <si>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</si>
  <si>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</si>
  <si>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</si>
  <si>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</si>
  <si>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</si>
  <si>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</si>
  <si>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0%</t>
  </si>
  <si>
    <t>BS</t>
  </si>
  <si>
    <t>D5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</si>
  <si>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</si>
  <si>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</si>
  <si>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</si>
  <si>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</si>
  <si>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</si>
  <si>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</si>
  <si>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</si>
  <si>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</si>
  <si>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</si>
  <si>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</si>
  <si>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공사명 : 부산진여자상업고등학교직업계고건설폐기물처리용역</t>
    <phoneticPr fontId="2" type="noConversion"/>
  </si>
  <si>
    <t>01  부산진여자상업고등학교직업계고건설폐기물처리용역</t>
    <phoneticPr fontId="2" type="noConversion"/>
  </si>
  <si>
    <t>[ 부산진여자상업고등학교직업계고재구조화 건설폐기물처리용역 ]</t>
    <phoneticPr fontId="2" type="noConversion"/>
  </si>
  <si>
    <t>공 종 별 내 역 서</t>
    <phoneticPr fontId="2" type="noConversion"/>
  </si>
  <si>
    <t>혼합건설폐기물(소각 70%이하)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</si>
</sst>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1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1" fillId="2" borderId="4" xfId="0" quotePrefix="1" applyFont="1" applyFill="1" applyBorder="1" applyAlignment="1">
      <alignment horizontal="center" vertical="center" wrapText="1"/>
    </xf>
    <xf numFmtId="176" fontId="1" fillId="2" borderId="4" xfId="0" applyNumberFormat="1" applyFont="1" applyFill="1" applyBorder="1" applyAlignment="1">
      <alignment vertical="center" wrapText="1"/>
    </xf>
    <xf numFmtId="0" fontId="1" fillId="2" borderId="4" xfId="0" quotePrefix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0" fillId="0" borderId="4" xfId="0" quotePrefix="1" applyBorder="1" applyAlignment="1">
      <alignment horizontal="distributed" vertical="center" wrapText="1"/>
    </xf>
    <xf numFmtId="0" fontId="1" fillId="0" borderId="4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view="pageBreakPreview" topLeftCell="B1" zoomScale="85" zoomScaleNormal="100" zoomScaleSheetLayoutView="85" workbookViewId="0">
      <selection activeCell="E28" sqref="E28"/>
    </sheetView>
  </sheetViews>
  <sheetFormatPr defaultRowHeight="17" x14ac:dyDescent="0.45"/>
  <cols>
    <col min="1" max="1" width="0" hidden="1" customWidth="1"/>
    <col min="2" max="3" width="4.58203125" customWidth="1"/>
    <col min="4" max="4" width="35.58203125" customWidth="1"/>
    <col min="5" max="5" width="25.58203125" customWidth="1"/>
    <col min="6" max="6" width="60.58203125" customWidth="1"/>
    <col min="7" max="7" width="30.58203125" customWidth="1"/>
  </cols>
  <sheetData>
    <row r="1" spans="1:7" ht="30" customHeight="1" x14ac:dyDescent="0.45">
      <c r="B1" s="19" t="s">
        <v>90</v>
      </c>
      <c r="C1" s="19"/>
      <c r="D1" s="19"/>
      <c r="E1" s="19"/>
      <c r="F1" s="19"/>
      <c r="G1" s="19"/>
    </row>
    <row r="2" spans="1:7" ht="25" customHeight="1" x14ac:dyDescent="0.45">
      <c r="B2" s="20" t="s">
        <v>122</v>
      </c>
      <c r="C2" s="20"/>
      <c r="D2" s="20"/>
      <c r="E2" s="20"/>
      <c r="F2" s="21"/>
      <c r="G2" s="21"/>
    </row>
    <row r="3" spans="1:7" ht="25" customHeight="1" x14ac:dyDescent="0.45">
      <c r="B3" s="22" t="s">
        <v>91</v>
      </c>
      <c r="C3" s="22"/>
      <c r="D3" s="22"/>
      <c r="E3" s="14" t="s">
        <v>92</v>
      </c>
      <c r="F3" s="14" t="s">
        <v>93</v>
      </c>
      <c r="G3" s="14" t="s">
        <v>89</v>
      </c>
    </row>
    <row r="4" spans="1:7" ht="25" customHeight="1" x14ac:dyDescent="0.45">
      <c r="A4" s="1" t="s">
        <v>97</v>
      </c>
      <c r="B4" s="23" t="s">
        <v>94</v>
      </c>
      <c r="C4" s="23" t="s">
        <v>95</v>
      </c>
      <c r="D4" s="14" t="s">
        <v>98</v>
      </c>
      <c r="E4" s="13">
        <f>TRUNC(공종별집계표!F5, 0)</f>
        <v>0</v>
      </c>
      <c r="F4" s="11" t="s">
        <v>50</v>
      </c>
      <c r="G4" s="11" t="s">
        <v>50</v>
      </c>
    </row>
    <row r="5" spans="1:7" ht="25" customHeight="1" x14ac:dyDescent="0.45">
      <c r="A5" s="1" t="s">
        <v>99</v>
      </c>
      <c r="B5" s="23"/>
      <c r="C5" s="23"/>
      <c r="D5" s="14" t="s">
        <v>100</v>
      </c>
      <c r="E5" s="13">
        <v>0</v>
      </c>
      <c r="F5" s="11" t="s">
        <v>50</v>
      </c>
      <c r="G5" s="11" t="s">
        <v>50</v>
      </c>
    </row>
    <row r="6" spans="1:7" ht="25" customHeight="1" x14ac:dyDescent="0.45">
      <c r="A6" s="1" t="s">
        <v>101</v>
      </c>
      <c r="B6" s="23"/>
      <c r="C6" s="23"/>
      <c r="D6" s="14" t="s">
        <v>102</v>
      </c>
      <c r="E6" s="13">
        <v>0</v>
      </c>
      <c r="F6" s="11" t="s">
        <v>50</v>
      </c>
      <c r="G6" s="11" t="s">
        <v>50</v>
      </c>
    </row>
    <row r="7" spans="1:7" ht="25" customHeight="1" x14ac:dyDescent="0.45">
      <c r="A7" s="1" t="s">
        <v>103</v>
      </c>
      <c r="B7" s="23"/>
      <c r="C7" s="23"/>
      <c r="D7" s="14" t="s">
        <v>104</v>
      </c>
      <c r="E7" s="13">
        <f>TRUNC(E4+E5-E6, 0)</f>
        <v>0</v>
      </c>
      <c r="F7" s="11" t="s">
        <v>50</v>
      </c>
      <c r="G7" s="11" t="s">
        <v>50</v>
      </c>
    </row>
    <row r="8" spans="1:7" ht="25" customHeight="1" x14ac:dyDescent="0.45">
      <c r="A8" s="1" t="s">
        <v>105</v>
      </c>
      <c r="B8" s="23"/>
      <c r="C8" s="23" t="s">
        <v>96</v>
      </c>
      <c r="D8" s="14" t="s">
        <v>106</v>
      </c>
      <c r="E8" s="13">
        <f>TRUNC(공종별집계표!H5, 0)</f>
        <v>0</v>
      </c>
      <c r="F8" s="11" t="s">
        <v>50</v>
      </c>
      <c r="G8" s="11" t="s">
        <v>50</v>
      </c>
    </row>
    <row r="9" spans="1:7" ht="25" customHeight="1" x14ac:dyDescent="0.45">
      <c r="A9" s="1" t="s">
        <v>107</v>
      </c>
      <c r="B9" s="23"/>
      <c r="C9" s="23"/>
      <c r="D9" s="14" t="s">
        <v>108</v>
      </c>
      <c r="E9" s="13">
        <f>TRUNC(E8*0, 0)</f>
        <v>0</v>
      </c>
      <c r="F9" s="11" t="s">
        <v>109</v>
      </c>
      <c r="G9" s="11" t="s">
        <v>50</v>
      </c>
    </row>
    <row r="10" spans="1:7" ht="25" customHeight="1" x14ac:dyDescent="0.45">
      <c r="A10" s="1" t="s">
        <v>110</v>
      </c>
      <c r="B10" s="23"/>
      <c r="C10" s="23"/>
      <c r="D10" s="14" t="s">
        <v>104</v>
      </c>
      <c r="E10" s="13">
        <f>TRUNC(E8+E9, 0)</f>
        <v>0</v>
      </c>
      <c r="F10" s="11" t="s">
        <v>50</v>
      </c>
      <c r="G10" s="11" t="s">
        <v>50</v>
      </c>
    </row>
    <row r="11" spans="1:7" ht="25" customHeight="1" x14ac:dyDescent="0.45">
      <c r="A11" s="1" t="s">
        <v>111</v>
      </c>
      <c r="B11" s="12"/>
      <c r="C11" s="12"/>
      <c r="D11" s="14" t="s">
        <v>112</v>
      </c>
      <c r="E11" s="13"/>
      <c r="F11" s="11" t="s">
        <v>50</v>
      </c>
      <c r="G11" s="11" t="s">
        <v>50</v>
      </c>
    </row>
    <row r="12" spans="1:7" ht="25" customHeight="1" x14ac:dyDescent="0.45">
      <c r="A12" s="1" t="s">
        <v>113</v>
      </c>
      <c r="B12" s="12"/>
      <c r="C12" s="12"/>
      <c r="D12" s="14" t="s">
        <v>114</v>
      </c>
      <c r="E12" s="13"/>
      <c r="F12" s="11"/>
      <c r="G12" s="11" t="s">
        <v>50</v>
      </c>
    </row>
    <row r="13" spans="1:7" ht="25" customHeight="1" x14ac:dyDescent="0.45">
      <c r="A13" s="1" t="s">
        <v>115</v>
      </c>
      <c r="B13" s="12"/>
      <c r="C13" s="12"/>
      <c r="D13" s="14" t="s">
        <v>116</v>
      </c>
      <c r="E13" s="13"/>
      <c r="F13" s="11" t="s">
        <v>117</v>
      </c>
      <c r="G13" s="11" t="s">
        <v>50</v>
      </c>
    </row>
    <row r="14" spans="1:7" ht="25" customHeight="1" x14ac:dyDescent="0.45">
      <c r="A14" s="1" t="s">
        <v>118</v>
      </c>
      <c r="B14" s="12"/>
      <c r="C14" s="12"/>
      <c r="D14" s="14" t="s">
        <v>119</v>
      </c>
      <c r="E14" s="13"/>
      <c r="F14" s="11" t="s">
        <v>50</v>
      </c>
      <c r="G14" s="11" t="s">
        <v>50</v>
      </c>
    </row>
    <row r="15" spans="1:7" ht="25" customHeight="1" x14ac:dyDescent="0.45">
      <c r="A15" s="1" t="s">
        <v>120</v>
      </c>
      <c r="B15" s="15"/>
      <c r="C15" s="15"/>
      <c r="D15" s="16" t="s">
        <v>121</v>
      </c>
      <c r="E15" s="17">
        <f>TRUNC(E14+0, 0)</f>
        <v>0</v>
      </c>
      <c r="F15" s="18" t="s">
        <v>50</v>
      </c>
      <c r="G15" s="18" t="s">
        <v>50</v>
      </c>
    </row>
  </sheetData>
  <mergeCells count="7">
    <mergeCell ref="B1:G1"/>
    <mergeCell ref="B2:E2"/>
    <mergeCell ref="F2:G2"/>
    <mergeCell ref="B3:D3"/>
    <mergeCell ref="B4:B10"/>
    <mergeCell ref="C4:C7"/>
    <mergeCell ref="C8:C10"/>
  </mergeCells>
  <phoneticPr fontId="2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view="pageBreakPreview" zoomScale="85" zoomScaleNormal="100" zoomScaleSheetLayoutView="85" workbookViewId="0">
      <selection activeCell="I6" sqref="I6:L7"/>
    </sheetView>
  </sheetViews>
  <sheetFormatPr defaultRowHeight="17" x14ac:dyDescent="0.45"/>
  <cols>
    <col min="1" max="1" width="40.58203125" customWidth="1"/>
    <col min="2" max="2" width="20.58203125" customWidth="1"/>
    <col min="3" max="4" width="4.58203125" customWidth="1"/>
    <col min="5" max="12" width="13.58203125" customWidth="1"/>
    <col min="13" max="13" width="12.58203125" customWidth="1"/>
    <col min="14" max="16" width="2.58203125" hidden="1" customWidth="1"/>
    <col min="17" max="19" width="1.58203125" hidden="1" customWidth="1"/>
    <col min="20" max="20" width="18.58203125" hidden="1" customWidth="1"/>
  </cols>
  <sheetData>
    <row r="1" spans="1:20" ht="40" customHeight="1" x14ac:dyDescent="0.4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20" ht="30" customHeight="1" x14ac:dyDescent="0.45">
      <c r="A2" s="2" t="s">
        <v>124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1:20" ht="30" customHeight="1" x14ac:dyDescent="0.45">
      <c r="A3" s="24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4"/>
      <c r="G3" s="24" t="s">
        <v>8</v>
      </c>
      <c r="H3" s="24"/>
      <c r="I3" s="24" t="s">
        <v>9</v>
      </c>
      <c r="J3" s="24"/>
      <c r="K3" s="24" t="s">
        <v>10</v>
      </c>
      <c r="L3" s="24"/>
      <c r="M3" s="24" t="s">
        <v>11</v>
      </c>
      <c r="N3" s="20" t="s">
        <v>12</v>
      </c>
      <c r="O3" s="20" t="s">
        <v>13</v>
      </c>
      <c r="P3" s="20" t="s">
        <v>14</v>
      </c>
      <c r="Q3" s="20" t="s">
        <v>15</v>
      </c>
      <c r="R3" s="20" t="s">
        <v>16</v>
      </c>
      <c r="S3" s="20" t="s">
        <v>17</v>
      </c>
      <c r="T3" s="20" t="s">
        <v>18</v>
      </c>
    </row>
    <row r="4" spans="1:20" ht="30" customHeight="1" x14ac:dyDescent="0.45">
      <c r="A4" s="27"/>
      <c r="B4" s="27"/>
      <c r="C4" s="27"/>
      <c r="D4" s="27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27"/>
      <c r="N4" s="20"/>
      <c r="O4" s="20"/>
      <c r="P4" s="20"/>
      <c r="Q4" s="20"/>
      <c r="R4" s="20"/>
      <c r="S4" s="20"/>
      <c r="T4" s="20"/>
    </row>
    <row r="5" spans="1:20" ht="30" customHeight="1" x14ac:dyDescent="0.45">
      <c r="A5" s="8" t="s">
        <v>123</v>
      </c>
      <c r="B5" s="8" t="s">
        <v>50</v>
      </c>
      <c r="C5" s="8" t="s">
        <v>50</v>
      </c>
      <c r="D5" s="9">
        <v>1</v>
      </c>
      <c r="E5" s="10"/>
      <c r="F5" s="10">
        <f>E5*D5</f>
        <v>0</v>
      </c>
      <c r="G5" s="10"/>
      <c r="H5" s="10">
        <f>G5*D5</f>
        <v>0</v>
      </c>
      <c r="I5" s="10"/>
      <c r="J5" s="10">
        <f>I5*D5</f>
        <v>0</v>
      </c>
      <c r="K5" s="10">
        <f t="shared" ref="K5:L5" si="0">E5+G5+I5</f>
        <v>0</v>
      </c>
      <c r="L5" s="10">
        <f t="shared" si="0"/>
        <v>0</v>
      </c>
      <c r="M5" s="8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6"/>
    </row>
    <row r="6" spans="1:20" ht="30" customHeight="1" x14ac:dyDescent="0.45">
      <c r="A6" s="8" t="s">
        <v>52</v>
      </c>
      <c r="B6" s="8" t="s">
        <v>50</v>
      </c>
      <c r="C6" s="8" t="s">
        <v>50</v>
      </c>
      <c r="D6" s="9">
        <v>1</v>
      </c>
      <c r="E6" s="10">
        <f>F7+F8</f>
        <v>0</v>
      </c>
      <c r="F6" s="10">
        <f>E6*D6</f>
        <v>0</v>
      </c>
      <c r="G6" s="10">
        <f>H7+H8</f>
        <v>0</v>
      </c>
      <c r="H6" s="10">
        <f>G6*D6</f>
        <v>0</v>
      </c>
      <c r="I6" s="10"/>
      <c r="J6" s="10"/>
      <c r="K6" s="10"/>
      <c r="L6" s="10"/>
      <c r="M6" s="8" t="s">
        <v>50</v>
      </c>
      <c r="N6" s="1" t="s">
        <v>53</v>
      </c>
      <c r="O6" s="1" t="s">
        <v>50</v>
      </c>
      <c r="P6" s="1" t="s">
        <v>50</v>
      </c>
      <c r="Q6" s="1" t="s">
        <v>54</v>
      </c>
      <c r="R6">
        <v>2</v>
      </c>
      <c r="S6" s="1" t="s">
        <v>50</v>
      </c>
      <c r="T6" s="6">
        <f>L6*1</f>
        <v>0</v>
      </c>
    </row>
    <row r="7" spans="1:20" ht="30" customHeight="1" x14ac:dyDescent="0.45">
      <c r="A7" s="8" t="s">
        <v>55</v>
      </c>
      <c r="B7" s="8" t="s">
        <v>50</v>
      </c>
      <c r="C7" s="8" t="s">
        <v>50</v>
      </c>
      <c r="D7" s="9">
        <v>1</v>
      </c>
      <c r="E7" s="10">
        <f>공종별내역서!F27</f>
        <v>0</v>
      </c>
      <c r="F7" s="10">
        <f>E7*D7</f>
        <v>0</v>
      </c>
      <c r="G7" s="10">
        <f>공종별내역서!H27</f>
        <v>0</v>
      </c>
      <c r="H7" s="10">
        <f>G7*D7</f>
        <v>0</v>
      </c>
      <c r="I7" s="10"/>
      <c r="J7" s="10"/>
      <c r="K7" s="10"/>
      <c r="L7" s="10"/>
      <c r="M7" s="8" t="s">
        <v>50</v>
      </c>
      <c r="N7" s="1" t="s">
        <v>56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6"/>
    </row>
    <row r="8" spans="1:20" ht="30" customHeight="1" x14ac:dyDescent="0.45">
      <c r="A8" s="8"/>
      <c r="B8" s="8"/>
      <c r="C8" s="8"/>
      <c r="D8" s="9"/>
      <c r="E8" s="10"/>
      <c r="F8" s="10"/>
      <c r="G8" s="10"/>
      <c r="H8" s="10"/>
      <c r="I8" s="10"/>
      <c r="J8" s="10"/>
      <c r="K8" s="10"/>
      <c r="L8" s="10"/>
      <c r="M8" s="8"/>
      <c r="N8" s="1" t="s">
        <v>87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6"/>
    </row>
    <row r="9" spans="1:20" ht="30" customHeight="1" x14ac:dyDescent="0.4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T9" s="6"/>
    </row>
    <row r="10" spans="1:20" ht="30" customHeight="1" x14ac:dyDescent="0.4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T10" s="6"/>
    </row>
    <row r="11" spans="1:20" ht="30" customHeight="1" x14ac:dyDescent="0.4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T11" s="6"/>
    </row>
    <row r="12" spans="1:20" ht="30" customHeight="1" x14ac:dyDescent="0.4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T12" s="6"/>
    </row>
    <row r="13" spans="1:20" ht="30" customHeight="1" x14ac:dyDescent="0.4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6"/>
    </row>
    <row r="14" spans="1:20" ht="30" customHeight="1" x14ac:dyDescent="0.4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6"/>
    </row>
    <row r="15" spans="1:20" ht="30" customHeight="1" x14ac:dyDescent="0.4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6"/>
    </row>
    <row r="16" spans="1:20" ht="30" customHeight="1" x14ac:dyDescent="0.4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6"/>
    </row>
    <row r="17" spans="1:20" ht="30" customHeight="1" x14ac:dyDescent="0.4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6"/>
    </row>
    <row r="18" spans="1:20" ht="30" customHeight="1" x14ac:dyDescent="0.4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6"/>
    </row>
    <row r="19" spans="1:20" ht="30" customHeight="1" x14ac:dyDescent="0.4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6"/>
    </row>
    <row r="20" spans="1:20" ht="30" customHeight="1" x14ac:dyDescent="0.4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6"/>
    </row>
    <row r="21" spans="1:20" ht="30" customHeight="1" x14ac:dyDescent="0.4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6"/>
    </row>
    <row r="22" spans="1:20" ht="30" customHeight="1" x14ac:dyDescent="0.4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6"/>
    </row>
    <row r="23" spans="1:20" ht="30" customHeight="1" x14ac:dyDescent="0.4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6"/>
    </row>
    <row r="24" spans="1:20" ht="30" customHeight="1" x14ac:dyDescent="0.4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6"/>
    </row>
    <row r="25" spans="1:20" ht="30" customHeight="1" x14ac:dyDescent="0.4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6"/>
    </row>
    <row r="26" spans="1:20" ht="30" customHeight="1" x14ac:dyDescent="0.45">
      <c r="A26" s="8" t="s">
        <v>85</v>
      </c>
      <c r="B26" s="9"/>
      <c r="C26" s="9"/>
      <c r="D26" s="9"/>
      <c r="E26" s="9"/>
      <c r="F26" s="10">
        <f>F5</f>
        <v>0</v>
      </c>
      <c r="G26" s="9"/>
      <c r="H26" s="10">
        <f>H5</f>
        <v>0</v>
      </c>
      <c r="I26" s="9"/>
      <c r="J26" s="10">
        <f>J7</f>
        <v>0</v>
      </c>
      <c r="K26" s="9"/>
      <c r="L26" s="10">
        <f>L7</f>
        <v>0</v>
      </c>
      <c r="M26" s="9"/>
      <c r="T26" s="6"/>
    </row>
  </sheetData>
  <mergeCells count="17">
    <mergeCell ref="T3:T4"/>
    <mergeCell ref="I3:J3"/>
    <mergeCell ref="K3:L3"/>
    <mergeCell ref="M3:M4"/>
    <mergeCell ref="N3:N4"/>
    <mergeCell ref="O3:O4"/>
    <mergeCell ref="P3:P4"/>
    <mergeCell ref="E3:F3"/>
    <mergeCell ref="A1:M1"/>
    <mergeCell ref="Q3:Q4"/>
    <mergeCell ref="R3:R4"/>
    <mergeCell ref="S3:S4"/>
    <mergeCell ref="G3:H3"/>
    <mergeCell ref="A3:A4"/>
    <mergeCell ref="B3:B4"/>
    <mergeCell ref="C3:C4"/>
    <mergeCell ref="D3:D4"/>
  </mergeCells>
  <phoneticPr fontId="2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7"/>
  <sheetViews>
    <sheetView view="pageBreakPreview" zoomScaleNormal="100" zoomScaleSheetLayoutView="100" workbookViewId="0">
      <selection activeCell="H15" sqref="H15"/>
    </sheetView>
  </sheetViews>
  <sheetFormatPr defaultRowHeight="17" x14ac:dyDescent="0.45"/>
  <cols>
    <col min="1" max="2" width="30.58203125" customWidth="1"/>
    <col min="3" max="3" width="4.58203125" customWidth="1"/>
    <col min="4" max="4" width="8.58203125" customWidth="1"/>
    <col min="5" max="12" width="13.58203125" customWidth="1"/>
    <col min="13" max="13" width="12.58203125" customWidth="1"/>
    <col min="14" max="43" width="2.58203125" hidden="1" customWidth="1"/>
    <col min="44" max="44" width="10.58203125" hidden="1" customWidth="1"/>
    <col min="45" max="46" width="1.58203125" hidden="1" customWidth="1"/>
    <col min="47" max="47" width="24.58203125" hidden="1" customWidth="1"/>
    <col min="48" max="48" width="10.58203125" hidden="1" customWidth="1"/>
  </cols>
  <sheetData>
    <row r="1" spans="1:48" ht="30" customHeight="1" x14ac:dyDescent="0.45">
      <c r="A1" s="25" t="s">
        <v>125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48" ht="30" customHeight="1" x14ac:dyDescent="0.45">
      <c r="A2" s="2" t="s">
        <v>124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  <c r="N2" s="20" t="s">
        <v>19</v>
      </c>
      <c r="O2" s="20" t="s">
        <v>13</v>
      </c>
      <c r="P2" s="20" t="s">
        <v>20</v>
      </c>
      <c r="Q2" s="20" t="s">
        <v>12</v>
      </c>
      <c r="R2" s="20" t="s">
        <v>21</v>
      </c>
      <c r="S2" s="20" t="s">
        <v>22</v>
      </c>
      <c r="T2" s="20" t="s">
        <v>23</v>
      </c>
      <c r="U2" s="20" t="s">
        <v>24</v>
      </c>
      <c r="V2" s="20" t="s">
        <v>25</v>
      </c>
      <c r="W2" s="20" t="s">
        <v>26</v>
      </c>
      <c r="X2" s="20" t="s">
        <v>27</v>
      </c>
      <c r="Y2" s="20" t="s">
        <v>28</v>
      </c>
      <c r="Z2" s="20" t="s">
        <v>29</v>
      </c>
      <c r="AA2" s="20" t="s">
        <v>30</v>
      </c>
      <c r="AB2" s="20" t="s">
        <v>31</v>
      </c>
      <c r="AC2" s="20" t="s">
        <v>32</v>
      </c>
      <c r="AD2" s="20" t="s">
        <v>33</v>
      </c>
      <c r="AE2" s="20" t="s">
        <v>34</v>
      </c>
      <c r="AF2" s="20" t="s">
        <v>35</v>
      </c>
      <c r="AG2" s="20" t="s">
        <v>36</v>
      </c>
      <c r="AH2" s="20" t="s">
        <v>37</v>
      </c>
      <c r="AI2" s="20" t="s">
        <v>38</v>
      </c>
      <c r="AJ2" s="20" t="s">
        <v>39</v>
      </c>
      <c r="AK2" s="20" t="s">
        <v>40</v>
      </c>
      <c r="AL2" s="20" t="s">
        <v>41</v>
      </c>
      <c r="AM2" s="20" t="s">
        <v>42</v>
      </c>
      <c r="AN2" s="20" t="s">
        <v>43</v>
      </c>
      <c r="AO2" s="20" t="s">
        <v>44</v>
      </c>
      <c r="AP2" s="20" t="s">
        <v>45</v>
      </c>
      <c r="AQ2" s="20" t="s">
        <v>46</v>
      </c>
      <c r="AR2" s="20" t="s">
        <v>47</v>
      </c>
      <c r="AS2" s="20" t="s">
        <v>15</v>
      </c>
      <c r="AT2" s="20" t="s">
        <v>16</v>
      </c>
      <c r="AU2" s="20" t="s">
        <v>48</v>
      </c>
      <c r="AV2" s="20" t="s">
        <v>49</v>
      </c>
    </row>
    <row r="3" spans="1:48" ht="30" customHeight="1" x14ac:dyDescent="0.45">
      <c r="A3" s="24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4"/>
      <c r="G3" s="24" t="s">
        <v>8</v>
      </c>
      <c r="H3" s="24"/>
      <c r="I3" s="24" t="s">
        <v>9</v>
      </c>
      <c r="J3" s="24"/>
      <c r="K3" s="24" t="s">
        <v>10</v>
      </c>
      <c r="L3" s="24"/>
      <c r="M3" s="24" t="s">
        <v>11</v>
      </c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</row>
    <row r="4" spans="1:48" ht="30" customHeight="1" x14ac:dyDescent="0.45">
      <c r="A4" s="24"/>
      <c r="B4" s="24"/>
      <c r="C4" s="24"/>
      <c r="D4" s="24"/>
      <c r="E4" s="5" t="s">
        <v>6</v>
      </c>
      <c r="F4" s="5" t="s">
        <v>7</v>
      </c>
      <c r="G4" s="5" t="s">
        <v>6</v>
      </c>
      <c r="H4" s="5" t="s">
        <v>7</v>
      </c>
      <c r="I4" s="5" t="s">
        <v>6</v>
      </c>
      <c r="J4" s="5" t="s">
        <v>7</v>
      </c>
      <c r="K4" s="5" t="s">
        <v>6</v>
      </c>
      <c r="L4" s="5" t="s">
        <v>7</v>
      </c>
      <c r="M4" s="24"/>
      <c r="Q4" s="1" t="s">
        <v>56</v>
      </c>
    </row>
    <row r="5" spans="1:48" ht="30" customHeight="1" x14ac:dyDescent="0.45">
      <c r="A5" s="11" t="s">
        <v>55</v>
      </c>
      <c r="B5" s="12" t="s">
        <v>88</v>
      </c>
      <c r="C5" s="12"/>
      <c r="D5" s="12"/>
      <c r="E5" s="13"/>
      <c r="F5" s="13"/>
      <c r="G5" s="13"/>
      <c r="H5" s="13"/>
      <c r="I5" s="13"/>
      <c r="J5" s="13"/>
      <c r="K5" s="13"/>
      <c r="L5" s="13"/>
      <c r="M5" s="12"/>
      <c r="N5" s="1" t="s">
        <v>61</v>
      </c>
      <c r="O5" s="1" t="s">
        <v>50</v>
      </c>
      <c r="P5" s="1" t="s">
        <v>50</v>
      </c>
      <c r="Q5" s="1" t="s">
        <v>56</v>
      </c>
      <c r="R5" s="1" t="s">
        <v>62</v>
      </c>
      <c r="S5" s="1" t="s">
        <v>63</v>
      </c>
      <c r="T5" s="1" t="s">
        <v>63</v>
      </c>
      <c r="AR5" s="1" t="s">
        <v>50</v>
      </c>
      <c r="AS5" s="1" t="s">
        <v>50</v>
      </c>
      <c r="AU5" s="1" t="s">
        <v>64</v>
      </c>
      <c r="AV5">
        <v>19</v>
      </c>
    </row>
    <row r="6" spans="1:48" ht="30" customHeight="1" x14ac:dyDescent="0.45">
      <c r="A6" s="11" t="s">
        <v>57</v>
      </c>
      <c r="B6" s="11" t="s">
        <v>58</v>
      </c>
      <c r="C6" s="11" t="s">
        <v>59</v>
      </c>
      <c r="D6" s="12">
        <v>57</v>
      </c>
      <c r="E6" s="13"/>
      <c r="F6" s="13"/>
      <c r="G6" s="13"/>
      <c r="H6" s="13"/>
      <c r="I6" s="13"/>
      <c r="J6" s="13"/>
      <c r="K6" s="13"/>
      <c r="L6" s="13"/>
      <c r="M6" s="11" t="s">
        <v>60</v>
      </c>
      <c r="N6" s="1" t="s">
        <v>67</v>
      </c>
      <c r="O6" s="1" t="s">
        <v>50</v>
      </c>
      <c r="P6" s="1" t="s">
        <v>50</v>
      </c>
      <c r="Q6" s="1" t="s">
        <v>56</v>
      </c>
      <c r="R6" s="1" t="s">
        <v>62</v>
      </c>
      <c r="S6" s="1" t="s">
        <v>63</v>
      </c>
      <c r="T6" s="1" t="s">
        <v>63</v>
      </c>
      <c r="AR6" s="1" t="s">
        <v>50</v>
      </c>
      <c r="AS6" s="1" t="s">
        <v>50</v>
      </c>
      <c r="AU6" s="1" t="s">
        <v>68</v>
      </c>
      <c r="AV6">
        <v>6</v>
      </c>
    </row>
    <row r="7" spans="1:48" ht="30" customHeight="1" x14ac:dyDescent="0.45">
      <c r="A7" s="11" t="s">
        <v>57</v>
      </c>
      <c r="B7" s="11" t="s">
        <v>65</v>
      </c>
      <c r="C7" s="11" t="s">
        <v>59</v>
      </c>
      <c r="D7" s="12">
        <v>74</v>
      </c>
      <c r="E7" s="13"/>
      <c r="F7" s="13"/>
      <c r="G7" s="13"/>
      <c r="H7" s="13"/>
      <c r="I7" s="13"/>
      <c r="J7" s="13"/>
      <c r="K7" s="13"/>
      <c r="L7" s="13"/>
      <c r="M7" s="11" t="s">
        <v>66</v>
      </c>
      <c r="N7" s="1" t="s">
        <v>72</v>
      </c>
      <c r="O7" s="1" t="s">
        <v>50</v>
      </c>
      <c r="P7" s="1" t="s">
        <v>50</v>
      </c>
      <c r="Q7" s="1" t="s">
        <v>56</v>
      </c>
      <c r="R7" s="1" t="s">
        <v>62</v>
      </c>
      <c r="S7" s="1" t="s">
        <v>63</v>
      </c>
      <c r="T7" s="1" t="s">
        <v>63</v>
      </c>
      <c r="AR7" s="1" t="s">
        <v>50</v>
      </c>
      <c r="AS7" s="1" t="s">
        <v>50</v>
      </c>
      <c r="AU7" s="1" t="s">
        <v>73</v>
      </c>
      <c r="AV7">
        <v>9</v>
      </c>
    </row>
    <row r="8" spans="1:48" ht="30" customHeight="1" x14ac:dyDescent="0.45">
      <c r="A8" s="11" t="s">
        <v>69</v>
      </c>
      <c r="B8" s="11" t="s">
        <v>70</v>
      </c>
      <c r="C8" s="11" t="s">
        <v>59</v>
      </c>
      <c r="D8" s="12">
        <f>D6+D7</f>
        <v>131</v>
      </c>
      <c r="E8" s="13"/>
      <c r="F8" s="13"/>
      <c r="G8" s="13"/>
      <c r="H8" s="13"/>
      <c r="I8" s="13"/>
      <c r="J8" s="13"/>
      <c r="K8" s="13"/>
      <c r="L8" s="13"/>
      <c r="M8" s="11" t="s">
        <v>71</v>
      </c>
      <c r="N8" s="1" t="s">
        <v>76</v>
      </c>
      <c r="O8" s="1" t="s">
        <v>50</v>
      </c>
      <c r="P8" s="1" t="s">
        <v>50</v>
      </c>
      <c r="Q8" s="1" t="s">
        <v>56</v>
      </c>
      <c r="R8" s="1" t="s">
        <v>62</v>
      </c>
      <c r="S8" s="1" t="s">
        <v>63</v>
      </c>
      <c r="T8" s="1" t="s">
        <v>63</v>
      </c>
      <c r="AR8" s="1" t="s">
        <v>50</v>
      </c>
      <c r="AS8" s="1" t="s">
        <v>50</v>
      </c>
      <c r="AU8" s="1" t="s">
        <v>77</v>
      </c>
      <c r="AV8">
        <v>7</v>
      </c>
    </row>
    <row r="9" spans="1:48" ht="30" customHeight="1" x14ac:dyDescent="0.45">
      <c r="A9" s="11" t="s">
        <v>57</v>
      </c>
      <c r="B9" s="11" t="s">
        <v>74</v>
      </c>
      <c r="C9" s="11" t="s">
        <v>59</v>
      </c>
      <c r="D9" s="12">
        <v>2</v>
      </c>
      <c r="E9" s="13"/>
      <c r="F9" s="13"/>
      <c r="G9" s="13"/>
      <c r="H9" s="13"/>
      <c r="I9" s="13"/>
      <c r="J9" s="13"/>
      <c r="K9" s="13"/>
      <c r="L9" s="13"/>
      <c r="M9" s="11" t="s">
        <v>75</v>
      </c>
      <c r="N9" s="1" t="s">
        <v>79</v>
      </c>
      <c r="O9" s="1" t="s">
        <v>50</v>
      </c>
      <c r="P9" s="1" t="s">
        <v>50</v>
      </c>
      <c r="Q9" s="1" t="s">
        <v>56</v>
      </c>
      <c r="R9" s="1" t="s">
        <v>62</v>
      </c>
      <c r="S9" s="1" t="s">
        <v>63</v>
      </c>
      <c r="T9" s="1" t="s">
        <v>63</v>
      </c>
      <c r="AR9" s="1" t="s">
        <v>50</v>
      </c>
      <c r="AS9" s="1" t="s">
        <v>50</v>
      </c>
      <c r="AU9" s="1" t="s">
        <v>80</v>
      </c>
      <c r="AV9">
        <v>18</v>
      </c>
    </row>
    <row r="10" spans="1:48" ht="30" customHeight="1" x14ac:dyDescent="0.45">
      <c r="A10" s="11" t="s">
        <v>57</v>
      </c>
      <c r="B10" s="11" t="s">
        <v>126</v>
      </c>
      <c r="C10" s="11" t="s">
        <v>59</v>
      </c>
      <c r="D10" s="12">
        <v>54</v>
      </c>
      <c r="E10" s="13"/>
      <c r="F10" s="13"/>
      <c r="G10" s="13"/>
      <c r="H10" s="13"/>
      <c r="I10" s="13"/>
      <c r="J10" s="13"/>
      <c r="K10" s="13"/>
      <c r="L10" s="13"/>
      <c r="M10" s="11" t="s">
        <v>78</v>
      </c>
      <c r="N10" s="1" t="s">
        <v>83</v>
      </c>
      <c r="O10" s="1" t="s">
        <v>50</v>
      </c>
      <c r="P10" s="1" t="s">
        <v>50</v>
      </c>
      <c r="Q10" s="1" t="s">
        <v>56</v>
      </c>
      <c r="R10" s="1" t="s">
        <v>62</v>
      </c>
      <c r="S10" s="1" t="s">
        <v>63</v>
      </c>
      <c r="T10" s="1" t="s">
        <v>63</v>
      </c>
      <c r="AR10" s="1" t="s">
        <v>50</v>
      </c>
      <c r="AS10" s="1" t="s">
        <v>50</v>
      </c>
      <c r="AU10" s="1" t="s">
        <v>84</v>
      </c>
      <c r="AV10">
        <v>10</v>
      </c>
    </row>
    <row r="11" spans="1:48" ht="30" customHeight="1" x14ac:dyDescent="0.45">
      <c r="A11" s="11" t="s">
        <v>81</v>
      </c>
      <c r="B11" s="11" t="s">
        <v>70</v>
      </c>
      <c r="C11" s="11" t="s">
        <v>59</v>
      </c>
      <c r="D11" s="12">
        <f>D9+D10</f>
        <v>56</v>
      </c>
      <c r="E11" s="13"/>
      <c r="F11" s="13"/>
      <c r="G11" s="13"/>
      <c r="H11" s="13"/>
      <c r="I11" s="13"/>
      <c r="J11" s="13"/>
      <c r="K11" s="13"/>
      <c r="L11" s="13"/>
      <c r="M11" s="11" t="s">
        <v>82</v>
      </c>
      <c r="Q11" s="1" t="s">
        <v>56</v>
      </c>
    </row>
    <row r="12" spans="1:48" ht="30" customHeight="1" x14ac:dyDescent="0.45">
      <c r="A12" s="12"/>
      <c r="B12" s="12"/>
      <c r="C12" s="12"/>
      <c r="D12" s="12"/>
      <c r="E12" s="13"/>
      <c r="F12" s="13"/>
      <c r="G12" s="13"/>
      <c r="H12" s="13"/>
      <c r="I12" s="13"/>
      <c r="J12" s="13"/>
      <c r="K12" s="13"/>
      <c r="L12" s="13"/>
      <c r="M12" s="12"/>
      <c r="Q12" s="1" t="s">
        <v>56</v>
      </c>
    </row>
    <row r="13" spans="1:48" ht="30" customHeight="1" x14ac:dyDescent="0.45">
      <c r="A13" s="12"/>
      <c r="B13" s="12"/>
      <c r="C13" s="12"/>
      <c r="D13" s="12"/>
      <c r="E13" s="13"/>
      <c r="F13" s="13"/>
      <c r="G13" s="13"/>
      <c r="H13" s="13"/>
      <c r="I13" s="13"/>
      <c r="J13" s="13"/>
      <c r="K13" s="13"/>
      <c r="L13" s="13"/>
      <c r="M13" s="12"/>
      <c r="Q13" s="1" t="s">
        <v>56</v>
      </c>
    </row>
    <row r="14" spans="1:48" ht="30" customHeight="1" x14ac:dyDescent="0.45">
      <c r="A14" s="12"/>
      <c r="B14" s="12"/>
      <c r="C14" s="12"/>
      <c r="D14" s="12"/>
      <c r="E14" s="13"/>
      <c r="F14" s="13"/>
      <c r="G14" s="13"/>
      <c r="H14" s="13"/>
      <c r="I14" s="13"/>
      <c r="J14" s="13"/>
      <c r="K14" s="13"/>
      <c r="L14" s="13"/>
      <c r="M14" s="12"/>
      <c r="Q14" s="1" t="s">
        <v>56</v>
      </c>
    </row>
    <row r="15" spans="1:48" ht="30" customHeight="1" x14ac:dyDescent="0.45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2"/>
      <c r="Q15" s="1" t="s">
        <v>56</v>
      </c>
    </row>
    <row r="16" spans="1:48" ht="30" customHeight="1" x14ac:dyDescent="0.45">
      <c r="A16" s="12"/>
      <c r="B16" s="12"/>
      <c r="C16" s="12"/>
      <c r="D16" s="12"/>
      <c r="E16" s="13"/>
      <c r="F16" s="13"/>
      <c r="G16" s="13"/>
      <c r="H16" s="13"/>
      <c r="I16" s="13"/>
      <c r="J16" s="13"/>
      <c r="K16" s="13"/>
      <c r="L16" s="13"/>
      <c r="M16" s="12"/>
      <c r="Q16" s="1" t="s">
        <v>56</v>
      </c>
    </row>
    <row r="17" spans="1:17" ht="30" customHeight="1" x14ac:dyDescent="0.45">
      <c r="A17" s="12"/>
      <c r="B17" s="12"/>
      <c r="C17" s="12"/>
      <c r="D17" s="12"/>
      <c r="E17" s="13"/>
      <c r="F17" s="13"/>
      <c r="G17" s="13"/>
      <c r="H17" s="13"/>
      <c r="I17" s="13"/>
      <c r="J17" s="13"/>
      <c r="K17" s="13"/>
      <c r="L17" s="13"/>
      <c r="M17" s="12"/>
      <c r="Q17" s="1" t="s">
        <v>56</v>
      </c>
    </row>
    <row r="18" spans="1:17" ht="30" customHeight="1" x14ac:dyDescent="0.45">
      <c r="A18" s="12"/>
      <c r="B18" s="12"/>
      <c r="C18" s="12"/>
      <c r="D18" s="12"/>
      <c r="E18" s="13"/>
      <c r="F18" s="13"/>
      <c r="G18" s="13"/>
      <c r="H18" s="13"/>
      <c r="I18" s="13"/>
      <c r="J18" s="13"/>
      <c r="K18" s="13"/>
      <c r="L18" s="13"/>
      <c r="M18" s="12"/>
      <c r="Q18" s="1" t="s">
        <v>56</v>
      </c>
    </row>
    <row r="19" spans="1:17" ht="30" customHeight="1" x14ac:dyDescent="0.45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3"/>
      <c r="M19" s="12"/>
      <c r="Q19" s="1" t="s">
        <v>56</v>
      </c>
    </row>
    <row r="20" spans="1:17" ht="30" customHeight="1" x14ac:dyDescent="0.45">
      <c r="A20" s="12"/>
      <c r="B20" s="12"/>
      <c r="C20" s="12"/>
      <c r="D20" s="12"/>
      <c r="E20" s="13"/>
      <c r="F20" s="13"/>
      <c r="G20" s="13"/>
      <c r="H20" s="13"/>
      <c r="I20" s="13"/>
      <c r="J20" s="13"/>
      <c r="K20" s="13"/>
      <c r="L20" s="13"/>
      <c r="M20" s="12"/>
      <c r="Q20" s="1" t="s">
        <v>56</v>
      </c>
    </row>
    <row r="21" spans="1:17" ht="30" customHeight="1" x14ac:dyDescent="0.45">
      <c r="A21" s="12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3"/>
      <c r="M21" s="12"/>
      <c r="Q21" s="1" t="s">
        <v>56</v>
      </c>
    </row>
    <row r="22" spans="1:17" ht="30" customHeight="1" x14ac:dyDescent="0.45">
      <c r="A22" s="12"/>
      <c r="B22" s="12"/>
      <c r="C22" s="12"/>
      <c r="D22" s="12"/>
      <c r="E22" s="13"/>
      <c r="F22" s="13"/>
      <c r="G22" s="13"/>
      <c r="H22" s="13"/>
      <c r="I22" s="13"/>
      <c r="J22" s="13"/>
      <c r="K22" s="13"/>
      <c r="L22" s="13"/>
      <c r="M22" s="12"/>
      <c r="Q22" s="1" t="s">
        <v>56</v>
      </c>
    </row>
    <row r="23" spans="1:17" ht="30" customHeight="1" x14ac:dyDescent="0.45">
      <c r="A23" s="12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3"/>
      <c r="M23" s="12"/>
      <c r="Q23" s="1" t="s">
        <v>56</v>
      </c>
    </row>
    <row r="24" spans="1:17" ht="30" customHeight="1" x14ac:dyDescent="0.45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2"/>
      <c r="Q24" s="1" t="s">
        <v>56</v>
      </c>
    </row>
    <row r="25" spans="1:17" ht="30" customHeight="1" x14ac:dyDescent="0.4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2"/>
      <c r="Q25" s="1" t="s">
        <v>56</v>
      </c>
    </row>
    <row r="26" spans="1:17" ht="30" customHeight="1" x14ac:dyDescent="0.45">
      <c r="A26" s="12"/>
      <c r="B26" s="12"/>
      <c r="C26" s="12"/>
      <c r="D26" s="12"/>
      <c r="E26" s="13"/>
      <c r="F26" s="13"/>
      <c r="G26" s="13"/>
      <c r="H26" s="13"/>
      <c r="I26" s="13"/>
      <c r="J26" s="13"/>
      <c r="K26" s="13"/>
      <c r="L26" s="13"/>
      <c r="M26" s="12"/>
      <c r="N26" t="s">
        <v>86</v>
      </c>
    </row>
    <row r="27" spans="1:17" x14ac:dyDescent="0.45">
      <c r="A27" s="11" t="s">
        <v>85</v>
      </c>
      <c r="B27" s="12"/>
      <c r="C27" s="12"/>
      <c r="D27" s="12"/>
      <c r="E27" s="13"/>
      <c r="F27" s="13">
        <f>SUMIF(Q5:Q25,"010101",F6:F26)</f>
        <v>0</v>
      </c>
      <c r="G27" s="13"/>
      <c r="H27" s="13">
        <f>SUMIF(Q5:Q25,"010101",H6:H26)</f>
        <v>0</v>
      </c>
      <c r="I27" s="13"/>
      <c r="J27" s="13">
        <f>SUMIF(Q5:Q25,"010101",J6:J26)</f>
        <v>0</v>
      </c>
      <c r="K27" s="13"/>
      <c r="L27" s="13">
        <f>SUMIF(Q5:Q25,"010101",L6:L26)</f>
        <v>0</v>
      </c>
      <c r="M27" s="12"/>
    </row>
  </sheetData>
  <mergeCells count="45">
    <mergeCell ref="A1:M1"/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2:N3"/>
    <mergeCell ref="O2:O3"/>
  </mergeCells>
  <phoneticPr fontId="2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박동욱</dc:creator>
  <cp:lastModifiedBy>user</cp:lastModifiedBy>
  <cp:lastPrinted>2026-09-13T06:15:49Z</cp:lastPrinted>
  <dcterms:created xsi:type="dcterms:W3CDTF">2026-04-27T06:16:17Z</dcterms:created>
  <dcterms:modified xsi:type="dcterms:W3CDTF">2026-10-12T05:17:06Z</dcterms:modified>
</cp:coreProperties>
</file>