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팀장\계약업무(2026년)\진행중 공고\용역\46. 송우ic 신설 타당성조사 용역(고속국도 400호선)(협상)\"/>
    </mc:Choice>
  </mc:AlternateContent>
  <xr:revisionPtr revIDLastSave="0" documentId="8_{7B99932F-5CFF-4C05-ACEC-611493133EA4}" xr6:coauthVersionLast="47" xr6:coauthVersionMax="47" xr10:uidLastSave="{00000000-0000-0000-0000-000000000000}"/>
  <bookViews>
    <workbookView xWindow="-120" yWindow="-120" windowWidth="29040" windowHeight="15720" activeTab="1"/>
  </bookViews>
  <sheets>
    <sheet name="갑지" sheetId="11" r:id="rId1"/>
    <sheet name="1. 원가계산서" sheetId="4" r:id="rId2"/>
    <sheet name="2. 설계내역서" sheetId="5" r:id="rId3"/>
  </sheets>
  <definedNames>
    <definedName name="_xlnm.Print_Area" localSheetId="1">'1. 원가계산서'!$A$1:$H$25</definedName>
    <definedName name="_xlnm.Print_Area" localSheetId="2">'2. 설계내역서'!$A$1:$F$120</definedName>
    <definedName name="_xlnm.Print_Area" localSheetId="0">갑지!$A$1:$M$25</definedName>
    <definedName name="_xlnm.Print_Titles" localSheetId="2">'2. 설계내역서'!$2:$3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2" i="4" l="1"/>
  <c r="G23" i="4"/>
  <c r="G22" i="4"/>
  <c r="G24" i="4"/>
  <c r="D58" i="5"/>
  <c r="D57" i="5"/>
  <c r="D56" i="5"/>
  <c r="D55" i="5"/>
  <c r="D54" i="5"/>
  <c r="G13" i="4"/>
  <c r="G11" i="4"/>
  <c r="I6" i="5"/>
  <c r="I7" i="5"/>
  <c r="G52" i="5"/>
  <c r="J6" i="5"/>
  <c r="J7" i="5"/>
  <c r="D9" i="5"/>
  <c r="D8" i="5"/>
  <c r="D7" i="5"/>
  <c r="G21" i="4"/>
  <c r="G20" i="4"/>
  <c r="G5" i="5"/>
  <c r="G17" i="4"/>
  <c r="G16" i="4"/>
  <c r="G10" i="4"/>
  <c r="G18" i="4"/>
  <c r="G19" i="4"/>
  <c r="G25" i="4"/>
  <c r="G9" i="4"/>
  <c r="G7" i="4"/>
  <c r="G8" i="4"/>
  <c r="G15" i="4"/>
  <c r="G14" i="4"/>
  <c r="H5" i="5"/>
  <c r="F4" i="5"/>
  <c r="I16" i="4"/>
  <c r="G6" i="4"/>
  <c r="J19" i="11"/>
  <c r="F19" i="11"/>
  <c r="I7" i="4"/>
</calcChain>
</file>

<file path=xl/sharedStrings.xml><?xml version="1.0" encoding="utf-8"?>
<sst xmlns="http://schemas.openxmlformats.org/spreadsheetml/2006/main" count="221" uniqueCount="83">
  <si>
    <t xml:space="preserve"> 가. 예산내역 총괄표</t>
    <phoneticPr fontId="4" type="noConversion"/>
  </si>
  <si>
    <t>(단위 : 원)</t>
    <phoneticPr fontId="4" type="noConversion"/>
  </si>
  <si>
    <t>구분</t>
    <phoneticPr fontId="4" type="noConversion"/>
  </si>
  <si>
    <t>수량</t>
    <phoneticPr fontId="4" type="noConversion"/>
  </si>
  <si>
    <t>단위</t>
    <phoneticPr fontId="4" type="noConversion"/>
  </si>
  <si>
    <t>금액</t>
    <phoneticPr fontId="4" type="noConversion"/>
  </si>
  <si>
    <t>비고
(구성비, %)</t>
    <phoneticPr fontId="4" type="noConversion"/>
  </si>
  <si>
    <t>총계</t>
    <phoneticPr fontId="4" type="noConversion"/>
  </si>
  <si>
    <t>Ⅰ. 학술부문</t>
    <phoneticPr fontId="4" type="noConversion"/>
  </si>
  <si>
    <t>1. 인건비</t>
    <phoneticPr fontId="4" type="noConversion"/>
  </si>
  <si>
    <t>2. 직접경비</t>
    <phoneticPr fontId="4" type="noConversion"/>
  </si>
  <si>
    <t xml:space="preserve">가. 여비 </t>
    <phoneticPr fontId="4" type="noConversion"/>
  </si>
  <si>
    <t>식</t>
    <phoneticPr fontId="4" type="noConversion"/>
  </si>
  <si>
    <t>라. 회의비</t>
  </si>
  <si>
    <t>3. 일반관리비</t>
    <phoneticPr fontId="4" type="noConversion"/>
  </si>
  <si>
    <t>Ⅱ. 기술부문</t>
    <phoneticPr fontId="4" type="noConversion"/>
  </si>
  <si>
    <t>2. 제경비</t>
    <phoneticPr fontId="4" type="noConversion"/>
  </si>
  <si>
    <t>3. 기술료</t>
    <phoneticPr fontId="4" type="noConversion"/>
  </si>
  <si>
    <t xml:space="preserve"> 나. 세부내역서</t>
    <phoneticPr fontId="4" type="noConversion"/>
  </si>
  <si>
    <t>품 명</t>
  </si>
  <si>
    <t>규격</t>
  </si>
  <si>
    <t>단위</t>
  </si>
  <si>
    <t>수량</t>
  </si>
  <si>
    <t>단가</t>
  </si>
  <si>
    <t>금 액(원)</t>
  </si>
  <si>
    <t>총 계</t>
  </si>
  <si>
    <t>Ⅰ. 학술부문</t>
  </si>
  <si>
    <t>1. 인 건 비</t>
  </si>
  <si>
    <t>책임연구원</t>
  </si>
  <si>
    <t>인*월</t>
  </si>
  <si>
    <t>연구보조원</t>
  </si>
  <si>
    <t>2. 직접경비</t>
  </si>
  <si>
    <t>가. 여 비</t>
  </si>
  <si>
    <t>1) 국내여비</t>
  </si>
  <si>
    <t>인*회</t>
  </si>
  <si>
    <t>식</t>
  </si>
  <si>
    <t>3. 일반관리비</t>
  </si>
  <si>
    <t>Ⅱ. 기술부문</t>
  </si>
  <si>
    <t>1. 인건비</t>
  </si>
  <si>
    <t>2. 제경비</t>
  </si>
  <si>
    <t>(직접인건비의 110%)</t>
  </si>
  <si>
    <t>3. 기술료</t>
  </si>
  <si>
    <t>(1+2의 20%이내)</t>
  </si>
  <si>
    <t>식</t>
    <phoneticPr fontId="3" type="noConversion"/>
  </si>
  <si>
    <t>인*일</t>
    <phoneticPr fontId="3" type="noConversion"/>
  </si>
  <si>
    <t>4. 직접경비</t>
    <phoneticPr fontId="3" type="noConversion"/>
  </si>
  <si>
    <t>5. 부가가치세</t>
    <phoneticPr fontId="3" type="noConversion"/>
  </si>
  <si>
    <t>기  술  사</t>
    <phoneticPr fontId="3" type="noConversion"/>
  </si>
  <si>
    <t>특급기술자</t>
    <phoneticPr fontId="3" type="noConversion"/>
  </si>
  <si>
    <t>중급기술자</t>
    <phoneticPr fontId="3" type="noConversion"/>
  </si>
  <si>
    <t>초급기술자</t>
    <phoneticPr fontId="3" type="noConversion"/>
  </si>
  <si>
    <t>연  구  원</t>
    <phoneticPr fontId="3" type="noConversion"/>
  </si>
  <si>
    <t>나. 유인물비</t>
    <phoneticPr fontId="3" type="noConversion"/>
  </si>
  <si>
    <t>다. 전산처리비</t>
    <phoneticPr fontId="3" type="noConversion"/>
  </si>
  <si>
    <t>고급기술자</t>
    <phoneticPr fontId="3" type="noConversion"/>
  </si>
  <si>
    <t>(1+2+3+4의 10%)</t>
    <phoneticPr fontId="3" type="noConversion"/>
  </si>
  <si>
    <t>4. 직접경비</t>
    <phoneticPr fontId="4" type="noConversion"/>
  </si>
  <si>
    <t>나. 유인물비</t>
    <phoneticPr fontId="4" type="noConversion"/>
  </si>
  <si>
    <t>라. 회의비</t>
    <phoneticPr fontId="3" type="noConversion"/>
  </si>
  <si>
    <t>원 가 계 산 서</t>
    <phoneticPr fontId="4" type="noConversion"/>
  </si>
  <si>
    <t>가. 기초자료 조사 및 분석 (현장조사, 사회경제지표, 관련계획 조사 등)</t>
    <phoneticPr fontId="3" type="noConversion"/>
  </si>
  <si>
    <t>다. 노선대안 기술적검토 및 비용산정</t>
    <phoneticPr fontId="3" type="noConversion"/>
  </si>
  <si>
    <t>나. 교통수요영향분석 및 평가</t>
    <phoneticPr fontId="3" type="noConversion"/>
  </si>
  <si>
    <t>라. 장래 교통수요예측</t>
    <phoneticPr fontId="3" type="noConversion"/>
  </si>
  <si>
    <t>마. 경제성분석 및 민감도 분석</t>
    <phoneticPr fontId="3" type="noConversion"/>
  </si>
  <si>
    <r>
      <t>4</t>
    </r>
    <r>
      <rPr>
        <b/>
        <sz val="10"/>
        <color indexed="8"/>
        <rFont val="맑은 고딕"/>
        <family val="3"/>
        <charset val="129"/>
      </rPr>
      <t xml:space="preserve"> 부가가치세</t>
    </r>
    <phoneticPr fontId="3" type="noConversion"/>
  </si>
  <si>
    <t>(1+2+3의 10%)</t>
    <phoneticPr fontId="3" type="noConversion"/>
  </si>
  <si>
    <r>
      <t xml:space="preserve">5. </t>
    </r>
    <r>
      <rPr>
        <sz val="11"/>
        <rFont val="맑은 고딕"/>
        <family val="3"/>
        <charset val="129"/>
      </rPr>
      <t>부가가치세</t>
    </r>
    <phoneticPr fontId="4" type="noConversion"/>
  </si>
  <si>
    <r>
      <t xml:space="preserve">4. </t>
    </r>
    <r>
      <rPr>
        <sz val="11"/>
        <rFont val="맑은 고딕"/>
        <family val="3"/>
        <charset val="129"/>
      </rPr>
      <t>부가가치세</t>
    </r>
    <phoneticPr fontId="3" type="noConversion"/>
  </si>
  <si>
    <t>(1+2의 6%)</t>
    <phoneticPr fontId="3" type="noConversion"/>
  </si>
  <si>
    <t>설   계
년월일</t>
  </si>
  <si>
    <t>설계</t>
  </si>
  <si>
    <t>검산</t>
  </si>
  <si>
    <t>심사</t>
  </si>
  <si>
    <t>팀장</t>
  </si>
  <si>
    <t>과장</t>
  </si>
  <si>
    <t>구        분</t>
  </si>
  <si>
    <t>금                    액</t>
  </si>
  <si>
    <t>비 고</t>
    <phoneticPr fontId="19" type="noConversion"/>
  </si>
  <si>
    <t>총 용 역 비</t>
    <phoneticPr fontId="3" type="noConversion"/>
  </si>
  <si>
    <t xml:space="preserve">2026년 9월 </t>
    <phoneticPr fontId="4" type="noConversion"/>
  </si>
  <si>
    <t>송우IC 신설 타당성조사 용역(고속국도 400호선)</t>
    <phoneticPr fontId="4" type="noConversion"/>
  </si>
  <si>
    <t>설 계 내 역 서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</si>
</sst>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\-* #,##0_-;_-* &quot;-&quot;??_-;_-@_-"/>
    <numFmt numFmtId="180" formatCode="0.0%"/>
    <numFmt numFmtId="202" formatCode="#,##0.0000_);[Red]\(#,##0.0000\)"/>
    <numFmt numFmtId="203" formatCode="&quot;₩&quot;#,##0"/>
  </numFmts>
  <fonts count="30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8"/>
      <name val="휴먼명조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name val="휴먼명조"/>
      <charset val="129"/>
    </font>
    <font>
      <sz val="11"/>
      <name val="휴먼명조"/>
      <charset val="129"/>
    </font>
    <font>
      <b/>
      <sz val="11"/>
      <name val="휴먼명조"/>
      <charset val="129"/>
    </font>
    <font>
      <sz val="11"/>
      <color indexed="8"/>
      <name val="굴림체"/>
      <family val="3"/>
      <charset val="129"/>
    </font>
    <font>
      <sz val="10"/>
      <name val="휴먼명조"/>
      <charset val="129"/>
    </font>
    <font>
      <sz val="11"/>
      <color indexed="8"/>
      <name val="휴먼명조"/>
      <charset val="129"/>
    </font>
    <font>
      <sz val="10"/>
      <color indexed="8"/>
      <name val="휴먼명조"/>
      <charset val="129"/>
    </font>
    <font>
      <sz val="11"/>
      <color indexed="17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2"/>
      <name val="돋움"/>
      <family val="3"/>
      <charset val="129"/>
    </font>
    <font>
      <b/>
      <sz val="20"/>
      <name val="돋움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b/>
      <sz val="16"/>
      <name val="굴림"/>
      <family val="3"/>
      <charset val="129"/>
    </font>
    <font>
      <sz val="12"/>
      <name val="돋움"/>
      <family val="3"/>
      <charset val="129"/>
    </font>
    <font>
      <sz val="26"/>
      <name val="HY헤드라인M"/>
      <family val="1"/>
      <charset val="129"/>
    </font>
    <font>
      <sz val="28"/>
      <name val="HY견고딕"/>
      <family val="1"/>
      <charset val="129"/>
    </font>
    <font>
      <sz val="48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휴먼명조"/>
      <charset val="129"/>
    </font>
    <font>
      <sz val="10"/>
      <color rgb="FF000000"/>
      <name val="휴먼명조"/>
      <charset val="129"/>
    </font>
    <font>
      <sz val="10"/>
      <color rgb="FFFF0000"/>
      <name val="휴먼명조"/>
      <charset val="129"/>
    </font>
    <font>
      <sz val="14"/>
      <color rgb="FF000000"/>
      <name val="휴먼명조"/>
      <charset val="129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5">
    <xf numFmtId="0" fontId="0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2" fillId="2" borderId="0" applyNumberFormat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8" fillId="0" borderId="0"/>
    <xf numFmtId="0" fontId="1" fillId="0" borderId="0"/>
    <xf numFmtId="0" fontId="1" fillId="0" borderId="0">
      <alignment vertical="center"/>
    </xf>
  </cellStyleXfs>
  <cellXfs count="173">
    <xf numFmtId="0" fontId="0" fillId="0" borderId="0" xfId="0">
      <alignment vertical="center"/>
    </xf>
    <xf numFmtId="0" fontId="1" fillId="0" borderId="0" xfId="8" applyNumberFormat="1" applyAlignment="1">
      <alignment vertical="top"/>
    </xf>
    <xf numFmtId="0" fontId="5" fillId="0" borderId="0" xfId="13" applyFont="1" applyAlignment="1">
      <alignment vertical="center"/>
    </xf>
    <xf numFmtId="0" fontId="6" fillId="0" borderId="0" xfId="13" applyFont="1" applyAlignment="1">
      <alignment vertical="center"/>
    </xf>
    <xf numFmtId="0" fontId="6" fillId="0" borderId="0" xfId="13" applyFont="1" applyAlignment="1">
      <alignment horizontal="center" vertical="center"/>
    </xf>
    <xf numFmtId="41" fontId="6" fillId="0" borderId="0" xfId="4" applyFont="1" applyAlignment="1">
      <alignment vertical="center"/>
    </xf>
    <xf numFmtId="0" fontId="7" fillId="0" borderId="0" xfId="13" applyFont="1" applyAlignment="1">
      <alignment vertical="center"/>
    </xf>
    <xf numFmtId="0" fontId="8" fillId="0" borderId="0" xfId="8" applyNumberFormat="1" applyFont="1" applyAlignment="1">
      <alignment vertical="top"/>
    </xf>
    <xf numFmtId="42" fontId="6" fillId="0" borderId="1" xfId="7" applyFont="1" applyBorder="1" applyAlignment="1">
      <alignment horizontal="right" vertical="center"/>
    </xf>
    <xf numFmtId="0" fontId="8" fillId="0" borderId="0" xfId="8" applyNumberFormat="1" applyFont="1" applyAlignment="1">
      <alignment vertical="center"/>
    </xf>
    <xf numFmtId="0" fontId="6" fillId="0" borderId="2" xfId="13" applyFont="1" applyBorder="1" applyAlignment="1">
      <alignment horizontal="center" vertical="center"/>
    </xf>
    <xf numFmtId="0" fontId="6" fillId="0" borderId="3" xfId="13" applyFont="1" applyBorder="1" applyAlignment="1">
      <alignment horizontal="center" vertical="center"/>
    </xf>
    <xf numFmtId="0" fontId="6" fillId="0" borderId="4" xfId="13" applyFont="1" applyBorder="1" applyAlignment="1">
      <alignment horizontal="center" vertical="center"/>
    </xf>
    <xf numFmtId="0" fontId="6" fillId="0" borderId="2" xfId="13" applyFont="1" applyBorder="1" applyAlignment="1">
      <alignment horizontal="center" vertical="center" wrapText="1"/>
    </xf>
    <xf numFmtId="0" fontId="7" fillId="0" borderId="3" xfId="13" applyFont="1" applyBorder="1" applyAlignment="1">
      <alignment horizontal="center" vertical="center" wrapText="1"/>
    </xf>
    <xf numFmtId="0" fontId="6" fillId="0" borderId="5" xfId="13" applyFont="1" applyBorder="1" applyAlignment="1">
      <alignment vertical="center" wrapText="1"/>
    </xf>
    <xf numFmtId="0" fontId="6" fillId="0" borderId="4" xfId="13" applyFont="1" applyBorder="1" applyAlignment="1">
      <alignment vertical="center" wrapText="1"/>
    </xf>
    <xf numFmtId="0" fontId="6" fillId="0" borderId="3" xfId="13" applyFont="1" applyBorder="1" applyAlignment="1">
      <alignment vertical="center" wrapText="1"/>
    </xf>
    <xf numFmtId="41" fontId="7" fillId="0" borderId="3" xfId="4" applyFont="1" applyBorder="1" applyAlignment="1">
      <alignment horizontal="center" vertical="center"/>
    </xf>
    <xf numFmtId="0" fontId="8" fillId="0" borderId="0" xfId="8" applyNumberFormat="1" applyFont="1" applyBorder="1" applyAlignment="1">
      <alignment vertical="center"/>
    </xf>
    <xf numFmtId="0" fontId="6" fillId="0" borderId="6" xfId="13" applyFont="1" applyBorder="1" applyAlignment="1">
      <alignment vertical="center"/>
    </xf>
    <xf numFmtId="0" fontId="6" fillId="0" borderId="6" xfId="13" applyFont="1" applyBorder="1" applyAlignment="1">
      <alignment horizontal="center" vertical="center" wrapText="1"/>
    </xf>
    <xf numFmtId="0" fontId="6" fillId="0" borderId="6" xfId="13" applyFont="1" applyBorder="1" applyAlignment="1">
      <alignment horizontal="center" vertical="center"/>
    </xf>
    <xf numFmtId="0" fontId="6" fillId="0" borderId="7" xfId="13" applyFont="1" applyBorder="1" applyAlignment="1">
      <alignment horizontal="center" vertical="center"/>
    </xf>
    <xf numFmtId="41" fontId="7" fillId="0" borderId="6" xfId="4" applyFont="1" applyBorder="1" applyAlignment="1">
      <alignment horizontal="center" vertical="center"/>
    </xf>
    <xf numFmtId="10" fontId="6" fillId="0" borderId="8" xfId="13" applyNumberFormat="1" applyFont="1" applyBorder="1" applyAlignment="1">
      <alignment horizontal="center" vertical="center"/>
    </xf>
    <xf numFmtId="0" fontId="6" fillId="0" borderId="9" xfId="13" applyFont="1" applyBorder="1" applyAlignment="1">
      <alignment horizontal="center" vertical="center"/>
    </xf>
    <xf numFmtId="0" fontId="6" fillId="0" borderId="9" xfId="13" applyFont="1" applyBorder="1" applyAlignment="1">
      <alignment horizontal="center" vertical="center" wrapText="1"/>
    </xf>
    <xf numFmtId="41" fontId="6" fillId="0" borderId="10" xfId="4" applyFont="1" applyBorder="1" applyAlignment="1">
      <alignment horizontal="left" vertical="center" wrapText="1"/>
    </xf>
    <xf numFmtId="41" fontId="7" fillId="0" borderId="9" xfId="4" applyFont="1" applyBorder="1" applyAlignment="1">
      <alignment vertical="center" wrapText="1"/>
    </xf>
    <xf numFmtId="41" fontId="7" fillId="0" borderId="11" xfId="4" applyFont="1" applyBorder="1" applyAlignment="1">
      <alignment horizontal="center" vertical="center" wrapText="1"/>
    </xf>
    <xf numFmtId="41" fontId="6" fillId="0" borderId="9" xfId="4" applyFont="1" applyBorder="1" applyAlignment="1">
      <alignment horizontal="center" vertical="center"/>
    </xf>
    <xf numFmtId="10" fontId="6" fillId="0" borderId="10" xfId="13" applyNumberFormat="1" applyFont="1" applyBorder="1" applyAlignment="1">
      <alignment horizontal="center" vertical="center"/>
    </xf>
    <xf numFmtId="0" fontId="7" fillId="0" borderId="9" xfId="13" applyFont="1" applyBorder="1" applyAlignment="1">
      <alignment horizontal="center" vertical="center"/>
    </xf>
    <xf numFmtId="0" fontId="7" fillId="0" borderId="11" xfId="13" applyFont="1" applyBorder="1" applyAlignment="1">
      <alignment horizontal="center" vertical="center"/>
    </xf>
    <xf numFmtId="41" fontId="6" fillId="0" borderId="9" xfId="4" applyFont="1" applyBorder="1" applyAlignment="1">
      <alignment horizontal="left" vertical="center" wrapText="1"/>
    </xf>
    <xf numFmtId="0" fontId="6" fillId="0" borderId="11" xfId="13" applyFont="1" applyBorder="1" applyAlignment="1">
      <alignment horizontal="center" vertical="center"/>
    </xf>
    <xf numFmtId="0" fontId="6" fillId="0" borderId="12" xfId="13" applyFont="1" applyBorder="1" applyAlignment="1">
      <alignment horizontal="center" vertical="center"/>
    </xf>
    <xf numFmtId="41" fontId="6" fillId="0" borderId="13" xfId="4" applyFont="1" applyBorder="1" applyAlignment="1">
      <alignment horizontal="left" vertical="center" wrapText="1"/>
    </xf>
    <xf numFmtId="41" fontId="6" fillId="0" borderId="12" xfId="4" applyFont="1" applyBorder="1" applyAlignment="1">
      <alignment horizontal="center" vertical="center"/>
    </xf>
    <xf numFmtId="10" fontId="6" fillId="0" borderId="13" xfId="13" applyNumberFormat="1" applyFont="1" applyBorder="1" applyAlignment="1">
      <alignment horizontal="center" vertical="center"/>
    </xf>
    <xf numFmtId="41" fontId="6" fillId="0" borderId="8" xfId="4" applyFont="1" applyBorder="1" applyAlignment="1">
      <alignment horizontal="left" vertical="center" wrapText="1"/>
    </xf>
    <xf numFmtId="0" fontId="8" fillId="0" borderId="0" xfId="8" applyNumberFormat="1" applyFont="1" applyAlignment="1">
      <alignment horizontal="center" vertical="center"/>
    </xf>
    <xf numFmtId="41" fontId="8" fillId="0" borderId="0" xfId="5" applyNumberFormat="1" applyFont="1" applyAlignment="1">
      <alignment vertical="center"/>
    </xf>
    <xf numFmtId="0" fontId="1" fillId="0" borderId="0" xfId="8" applyNumberFormat="1" applyAlignment="1">
      <alignment vertical="center"/>
    </xf>
    <xf numFmtId="0" fontId="1" fillId="0" borderId="0" xfId="8" applyNumberFormat="1" applyAlignment="1">
      <alignment horizontal="center" vertical="center"/>
    </xf>
    <xf numFmtId="41" fontId="25" fillId="0" borderId="0" xfId="5" applyNumberFormat="1" applyFont="1" applyAlignment="1">
      <alignment vertical="center"/>
    </xf>
    <xf numFmtId="0" fontId="7" fillId="0" borderId="0" xfId="13" applyFont="1" applyAlignment="1">
      <alignment horizontal="left" vertical="center"/>
    </xf>
    <xf numFmtId="0" fontId="6" fillId="0" borderId="0" xfId="13" applyFont="1" applyAlignment="1">
      <alignment horizontal="left" vertical="center"/>
    </xf>
    <xf numFmtId="41" fontId="6" fillId="0" borderId="0" xfId="4" applyFont="1" applyAlignment="1">
      <alignment horizontal="left" vertical="center"/>
    </xf>
    <xf numFmtId="0" fontId="9" fillId="0" borderId="0" xfId="13" applyFont="1" applyAlignment="1">
      <alignment vertical="center"/>
    </xf>
    <xf numFmtId="41" fontId="9" fillId="0" borderId="0" xfId="4" applyFont="1" applyAlignment="1">
      <alignment vertical="center"/>
    </xf>
    <xf numFmtId="0" fontId="10" fillId="0" borderId="0" xfId="8" applyNumberFormat="1" applyFont="1" applyAlignment="1">
      <alignment horizontal="left" vertical="top"/>
    </xf>
    <xf numFmtId="0" fontId="9" fillId="0" borderId="0" xfId="13" applyFont="1" applyAlignment="1">
      <alignment horizontal="center" vertical="center"/>
    </xf>
    <xf numFmtId="0" fontId="11" fillId="0" borderId="0" xfId="8" applyNumberFormat="1" applyFont="1" applyAlignment="1">
      <alignment vertical="center"/>
    </xf>
    <xf numFmtId="0" fontId="26" fillId="0" borderId="14" xfId="8" applyNumberFormat="1" applyFont="1" applyBorder="1" applyAlignment="1">
      <alignment horizontal="center" vertical="center" wrapText="1"/>
    </xf>
    <xf numFmtId="0" fontId="26" fillId="0" borderId="15" xfId="8" applyNumberFormat="1" applyFont="1" applyBorder="1" applyAlignment="1">
      <alignment horizontal="center" vertical="center" wrapText="1"/>
    </xf>
    <xf numFmtId="0" fontId="26" fillId="0" borderId="16" xfId="8" applyNumberFormat="1" applyFont="1" applyBorder="1" applyAlignment="1">
      <alignment horizontal="center" vertical="center" wrapText="1"/>
    </xf>
    <xf numFmtId="3" fontId="26" fillId="0" borderId="16" xfId="8" applyNumberFormat="1" applyFont="1" applyBorder="1" applyAlignment="1">
      <alignment horizontal="right" vertical="center" wrapText="1"/>
    </xf>
    <xf numFmtId="0" fontId="11" fillId="0" borderId="0" xfId="8" applyNumberFormat="1" applyFont="1"/>
    <xf numFmtId="0" fontId="26" fillId="0" borderId="17" xfId="8" applyNumberFormat="1" applyFont="1" applyBorder="1" applyAlignment="1">
      <alignment horizontal="justify" vertical="center" wrapText="1"/>
    </xf>
    <xf numFmtId="0" fontId="27" fillId="0" borderId="18" xfId="8" applyNumberFormat="1" applyFont="1" applyBorder="1" applyAlignment="1">
      <alignment horizontal="right" vertical="center" wrapText="1"/>
    </xf>
    <xf numFmtId="3" fontId="26" fillId="0" borderId="19" xfId="8" applyNumberFormat="1" applyFont="1" applyBorder="1" applyAlignment="1">
      <alignment horizontal="right" vertical="center" wrapText="1"/>
    </xf>
    <xf numFmtId="0" fontId="11" fillId="0" borderId="0" xfId="8" applyNumberFormat="1" applyFont="1" applyAlignment="1">
      <alignment vertical="top"/>
    </xf>
    <xf numFmtId="0" fontId="26" fillId="0" borderId="20" xfId="8" applyNumberFormat="1" applyFont="1" applyBorder="1" applyAlignment="1">
      <alignment horizontal="left" vertical="center" wrapText="1"/>
    </xf>
    <xf numFmtId="0" fontId="27" fillId="0" borderId="4" xfId="8" applyNumberFormat="1" applyFont="1" applyBorder="1" applyAlignment="1">
      <alignment horizontal="center" vertical="center" wrapText="1"/>
    </xf>
    <xf numFmtId="0" fontId="27" fillId="0" borderId="4" xfId="8" applyNumberFormat="1" applyFont="1" applyBorder="1" applyAlignment="1">
      <alignment horizontal="right" vertical="center" wrapText="1"/>
    </xf>
    <xf numFmtId="3" fontId="26" fillId="0" borderId="21" xfId="8" applyNumberFormat="1" applyFont="1" applyBorder="1" applyAlignment="1">
      <alignment horizontal="right" vertical="center" wrapText="1"/>
    </xf>
    <xf numFmtId="0" fontId="27" fillId="0" borderId="20" xfId="8" applyNumberFormat="1" applyFont="1" applyBorder="1" applyAlignment="1">
      <alignment horizontal="left" vertical="center" wrapText="1"/>
    </xf>
    <xf numFmtId="3" fontId="27" fillId="0" borderId="4" xfId="8" applyNumberFormat="1" applyFont="1" applyBorder="1" applyAlignment="1">
      <alignment horizontal="right" vertical="center" wrapText="1"/>
    </xf>
    <xf numFmtId="3" fontId="27" fillId="0" borderId="21" xfId="8" applyNumberFormat="1" applyFont="1" applyBorder="1" applyAlignment="1">
      <alignment horizontal="right" vertical="center" wrapText="1"/>
    </xf>
    <xf numFmtId="0" fontId="27" fillId="0" borderId="20" xfId="8" applyNumberFormat="1" applyFont="1" applyBorder="1" applyAlignment="1">
      <alignment vertical="center" wrapText="1"/>
    </xf>
    <xf numFmtId="0" fontId="26" fillId="0" borderId="4" xfId="8" applyNumberFormat="1" applyFont="1" applyBorder="1" applyAlignment="1">
      <alignment horizontal="center" vertical="center" wrapText="1"/>
    </xf>
    <xf numFmtId="0" fontId="11" fillId="0" borderId="0" xfId="8" applyNumberFormat="1" applyFont="1" applyBorder="1" applyAlignment="1">
      <alignment vertical="top"/>
    </xf>
    <xf numFmtId="10" fontId="27" fillId="0" borderId="4" xfId="2" applyNumberFormat="1" applyFont="1" applyBorder="1" applyAlignment="1">
      <alignment horizontal="right" vertical="center" wrapText="1"/>
    </xf>
    <xf numFmtId="0" fontId="26" fillId="0" borderId="22" xfId="8" applyNumberFormat="1" applyFont="1" applyBorder="1" applyAlignment="1">
      <alignment horizontal="left" vertical="center" wrapText="1"/>
    </xf>
    <xf numFmtId="0" fontId="26" fillId="0" borderId="12" xfId="8" applyNumberFormat="1" applyFont="1" applyBorder="1" applyAlignment="1">
      <alignment horizontal="center" vertical="center" wrapText="1"/>
    </xf>
    <xf numFmtId="0" fontId="27" fillId="0" borderId="12" xfId="8" applyNumberFormat="1" applyFont="1" applyBorder="1" applyAlignment="1">
      <alignment horizontal="center" vertical="center" wrapText="1"/>
    </xf>
    <xf numFmtId="0" fontId="27" fillId="0" borderId="12" xfId="8" applyNumberFormat="1" applyFont="1" applyBorder="1" applyAlignment="1">
      <alignment horizontal="right" vertical="center" wrapText="1"/>
    </xf>
    <xf numFmtId="3" fontId="26" fillId="0" borderId="23" xfId="8" applyNumberFormat="1" applyFont="1" applyBorder="1" applyAlignment="1">
      <alignment horizontal="right" vertical="center" wrapText="1"/>
    </xf>
    <xf numFmtId="0" fontId="10" fillId="0" borderId="24" xfId="8" applyNumberFormat="1" applyFont="1" applyBorder="1" applyAlignment="1">
      <alignment horizontal="left"/>
    </xf>
    <xf numFmtId="0" fontId="10" fillId="0" borderId="25" xfId="8" applyNumberFormat="1" applyFont="1" applyBorder="1" applyAlignment="1">
      <alignment horizontal="left"/>
    </xf>
    <xf numFmtId="41" fontId="10" fillId="0" borderId="26" xfId="5" applyNumberFormat="1" applyFont="1" applyBorder="1" applyAlignment="1">
      <alignment horizontal="left"/>
    </xf>
    <xf numFmtId="0" fontId="10" fillId="0" borderId="0" xfId="8" applyNumberFormat="1" applyFont="1" applyAlignment="1">
      <alignment horizontal="left"/>
    </xf>
    <xf numFmtId="0" fontId="10" fillId="0" borderId="0" xfId="8" applyNumberFormat="1" applyFont="1" applyBorder="1" applyAlignment="1">
      <alignment horizontal="left"/>
    </xf>
    <xf numFmtId="41" fontId="10" fillId="0" borderId="0" xfId="5" applyNumberFormat="1" applyFont="1" applyBorder="1" applyAlignment="1">
      <alignment horizontal="left"/>
    </xf>
    <xf numFmtId="0" fontId="10" fillId="0" borderId="0" xfId="8" applyNumberFormat="1" applyFont="1" applyAlignment="1">
      <alignment horizontal="center"/>
    </xf>
    <xf numFmtId="0" fontId="10" fillId="0" borderId="0" xfId="8" applyNumberFormat="1" applyFont="1" applyBorder="1" applyAlignment="1">
      <alignment horizontal="center"/>
    </xf>
    <xf numFmtId="0" fontId="10" fillId="0" borderId="0" xfId="8" applyNumberFormat="1" applyFont="1" applyBorder="1"/>
    <xf numFmtId="0" fontId="11" fillId="0" borderId="0" xfId="8" applyNumberFormat="1" applyFont="1" applyAlignment="1">
      <alignment horizontal="left" vertical="top"/>
    </xf>
    <xf numFmtId="41" fontId="10" fillId="0" borderId="0" xfId="5" applyNumberFormat="1" applyFont="1" applyBorder="1"/>
    <xf numFmtId="0" fontId="10" fillId="0" borderId="0" xfId="8" applyNumberFormat="1" applyFont="1"/>
    <xf numFmtId="41" fontId="10" fillId="0" borderId="0" xfId="5" applyNumberFormat="1" applyFont="1"/>
    <xf numFmtId="9" fontId="8" fillId="0" borderId="0" xfId="1" applyFont="1" applyBorder="1" applyAlignment="1">
      <alignment vertical="center"/>
    </xf>
    <xf numFmtId="0" fontId="28" fillId="0" borderId="0" xfId="13" applyFont="1" applyBorder="1" applyAlignment="1">
      <alignment vertical="center"/>
    </xf>
    <xf numFmtId="3" fontId="11" fillId="0" borderId="0" xfId="8" applyNumberFormat="1" applyFont="1" applyAlignment="1">
      <alignment vertical="top"/>
    </xf>
    <xf numFmtId="180" fontId="11" fillId="0" borderId="0" xfId="1" applyNumberFormat="1" applyFont="1" applyAlignment="1">
      <alignment vertical="top"/>
    </xf>
    <xf numFmtId="0" fontId="26" fillId="0" borderId="20" xfId="8" applyNumberFormat="1" applyFont="1" applyBorder="1" applyAlignment="1">
      <alignment horizontal="left" vertical="center" wrapText="1"/>
    </xf>
    <xf numFmtId="0" fontId="27" fillId="0" borderId="20" xfId="8" applyNumberFormat="1" applyFont="1" applyBorder="1" applyAlignment="1">
      <alignment horizontal="left" vertical="center" wrapText="1"/>
    </xf>
    <xf numFmtId="0" fontId="27" fillId="0" borderId="4" xfId="8" applyNumberFormat="1" applyFont="1" applyBorder="1" applyAlignment="1">
      <alignment horizontal="center" vertical="center" wrapText="1"/>
    </xf>
    <xf numFmtId="3" fontId="27" fillId="0" borderId="4" xfId="8" applyNumberFormat="1" applyFont="1" applyBorder="1" applyAlignment="1">
      <alignment horizontal="right" vertical="center" wrapText="1"/>
    </xf>
    <xf numFmtId="3" fontId="27" fillId="0" borderId="21" xfId="8" applyNumberFormat="1" applyFont="1" applyBorder="1" applyAlignment="1">
      <alignment horizontal="right" vertical="center" wrapText="1"/>
    </xf>
    <xf numFmtId="0" fontId="27" fillId="0" borderId="4" xfId="8" applyNumberFormat="1" applyFont="1" applyBorder="1" applyAlignment="1">
      <alignment horizontal="right" vertical="center" wrapText="1"/>
    </xf>
    <xf numFmtId="41" fontId="27" fillId="0" borderId="4" xfId="8" applyNumberFormat="1" applyFont="1" applyBorder="1" applyAlignment="1">
      <alignment horizontal="right" vertical="center" wrapText="1"/>
    </xf>
    <xf numFmtId="41" fontId="27" fillId="0" borderId="4" xfId="3" applyFont="1" applyBorder="1" applyAlignment="1">
      <alignment horizontal="right" vertical="center" wrapText="1"/>
    </xf>
    <xf numFmtId="0" fontId="26" fillId="0" borderId="0" xfId="8" applyNumberFormat="1" applyFont="1" applyBorder="1" applyAlignment="1">
      <alignment horizontal="left" vertical="center" wrapText="1"/>
    </xf>
    <xf numFmtId="0" fontId="26" fillId="0" borderId="0" xfId="8" applyNumberFormat="1" applyFont="1" applyBorder="1" applyAlignment="1">
      <alignment horizontal="center" vertical="center" wrapText="1"/>
    </xf>
    <xf numFmtId="0" fontId="27" fillId="0" borderId="0" xfId="8" applyNumberFormat="1" applyFont="1" applyBorder="1" applyAlignment="1">
      <alignment horizontal="center" vertical="center" wrapText="1"/>
    </xf>
    <xf numFmtId="0" fontId="27" fillId="0" borderId="0" xfId="8" applyNumberFormat="1" applyFont="1" applyBorder="1" applyAlignment="1">
      <alignment horizontal="right" vertical="center" wrapText="1"/>
    </xf>
    <xf numFmtId="3" fontId="26" fillId="0" borderId="0" xfId="8" applyNumberFormat="1" applyFont="1" applyBorder="1" applyAlignment="1">
      <alignment horizontal="right" vertical="center" wrapText="1"/>
    </xf>
    <xf numFmtId="0" fontId="27" fillId="0" borderId="0" xfId="8" applyNumberFormat="1" applyFont="1" applyBorder="1" applyAlignment="1">
      <alignment horizontal="left" vertical="center" wrapText="1"/>
    </xf>
    <xf numFmtId="3" fontId="27" fillId="0" borderId="0" xfId="8" applyNumberFormat="1" applyFont="1" applyBorder="1" applyAlignment="1">
      <alignment horizontal="right" vertical="center" wrapText="1"/>
    </xf>
    <xf numFmtId="41" fontId="27" fillId="0" borderId="0" xfId="8" applyNumberFormat="1" applyFont="1" applyBorder="1" applyAlignment="1">
      <alignment horizontal="right" vertical="center" wrapText="1"/>
    </xf>
    <xf numFmtId="41" fontId="27" fillId="0" borderId="0" xfId="3" applyFont="1" applyBorder="1" applyAlignment="1">
      <alignment horizontal="right" vertical="center" wrapText="1"/>
    </xf>
    <xf numFmtId="0" fontId="28" fillId="0" borderId="0" xfId="8" applyNumberFormat="1" applyFont="1" applyAlignment="1">
      <alignment vertical="top"/>
    </xf>
    <xf numFmtId="41" fontId="11" fillId="0" borderId="0" xfId="3" applyFont="1" applyAlignment="1">
      <alignment vertical="top"/>
    </xf>
    <xf numFmtId="41" fontId="8" fillId="0" borderId="0" xfId="8" applyNumberFormat="1" applyFont="1" applyBorder="1" applyAlignment="1">
      <alignment vertical="center"/>
    </xf>
    <xf numFmtId="41" fontId="6" fillId="0" borderId="9" xfId="4" applyNumberFormat="1" applyFont="1" applyBorder="1" applyAlignment="1">
      <alignment horizontal="center" vertical="center"/>
    </xf>
    <xf numFmtId="0" fontId="29" fillId="0" borderId="0" xfId="0" applyFont="1" applyAlignment="1">
      <alignment horizontal="justify" vertical="center"/>
    </xf>
    <xf numFmtId="0" fontId="29" fillId="0" borderId="0" xfId="0" applyFont="1" applyAlignment="1">
      <alignment horizontal="justify" vertical="center"/>
    </xf>
    <xf numFmtId="3" fontId="26" fillId="0" borderId="21" xfId="8" applyNumberFormat="1" applyFont="1" applyBorder="1" applyAlignment="1">
      <alignment horizontal="right" vertical="center" wrapText="1"/>
    </xf>
    <xf numFmtId="0" fontId="14" fillId="0" borderId="11" xfId="13" applyFont="1" applyBorder="1" applyAlignment="1">
      <alignment horizontal="center" vertical="center"/>
    </xf>
    <xf numFmtId="0" fontId="14" fillId="0" borderId="12" xfId="13" applyFont="1" applyBorder="1" applyAlignment="1">
      <alignment horizontal="center" vertical="center"/>
    </xf>
    <xf numFmtId="176" fontId="8" fillId="0" borderId="0" xfId="8" applyNumberFormat="1" applyFont="1" applyBorder="1" applyAlignment="1">
      <alignment vertical="center"/>
    </xf>
    <xf numFmtId="41" fontId="8" fillId="0" borderId="0" xfId="3" applyFont="1" applyBorder="1" applyAlignment="1">
      <alignment vertical="center"/>
    </xf>
    <xf numFmtId="0" fontId="16" fillId="3" borderId="27" xfId="14" applyFont="1" applyFill="1" applyBorder="1" applyAlignment="1">
      <alignment horizontal="center" vertical="center"/>
    </xf>
    <xf numFmtId="0" fontId="16" fillId="3" borderId="0" xfId="14" applyFont="1" applyFill="1" applyAlignment="1">
      <alignment horizontal="center" vertical="center"/>
    </xf>
    <xf numFmtId="0" fontId="16" fillId="3" borderId="28" xfId="14" applyFont="1" applyFill="1" applyBorder="1" applyAlignment="1">
      <alignment horizontal="center" vertical="center"/>
    </xf>
    <xf numFmtId="0" fontId="16" fillId="3" borderId="29" xfId="14" applyFont="1" applyFill="1" applyBorder="1" applyAlignment="1">
      <alignment horizontal="center" vertical="center"/>
    </xf>
    <xf numFmtId="0" fontId="1" fillId="3" borderId="0" xfId="11" applyFill="1">
      <alignment vertical="center"/>
    </xf>
    <xf numFmtId="0" fontId="16" fillId="3" borderId="30" xfId="14" applyFont="1" applyFill="1" applyBorder="1" applyAlignment="1">
      <alignment horizontal="center" vertical="center"/>
    </xf>
    <xf numFmtId="0" fontId="16" fillId="0" borderId="27" xfId="14" applyFont="1" applyBorder="1" applyAlignment="1">
      <alignment horizontal="center" vertical="center"/>
    </xf>
    <xf numFmtId="202" fontId="16" fillId="0" borderId="31" xfId="12" applyNumberFormat="1" applyFont="1" applyBorder="1" applyAlignment="1">
      <alignment horizontal="center" vertical="center"/>
    </xf>
    <xf numFmtId="0" fontId="16" fillId="0" borderId="30" xfId="12" applyFont="1" applyBorder="1" applyAlignment="1">
      <alignment horizontal="center" vertical="center"/>
    </xf>
    <xf numFmtId="203" fontId="21" fillId="3" borderId="30" xfId="12" applyNumberFormat="1" applyFont="1" applyFill="1" applyBorder="1" applyAlignment="1">
      <alignment vertical="center"/>
    </xf>
    <xf numFmtId="0" fontId="16" fillId="3" borderId="0" xfId="14" applyFont="1" applyFill="1" applyBorder="1" applyAlignment="1">
      <alignment horizontal="center" vertical="center"/>
    </xf>
    <xf numFmtId="0" fontId="16" fillId="3" borderId="0" xfId="14" applyFont="1" applyFill="1" applyBorder="1" applyAlignment="1">
      <alignment vertical="center"/>
    </xf>
    <xf numFmtId="0" fontId="17" fillId="3" borderId="27" xfId="14" applyFont="1" applyFill="1" applyBorder="1" applyAlignment="1">
      <alignment horizontal="center" vertical="center"/>
    </xf>
    <xf numFmtId="0" fontId="17" fillId="3" borderId="0" xfId="14" applyFont="1" applyFill="1" applyAlignment="1">
      <alignment horizontal="center" vertical="center"/>
    </xf>
    <xf numFmtId="0" fontId="17" fillId="3" borderId="30" xfId="14" applyFont="1" applyFill="1" applyBorder="1" applyAlignment="1">
      <alignment horizontal="center" vertical="center"/>
    </xf>
    <xf numFmtId="0" fontId="22" fillId="3" borderId="27" xfId="14" applyFont="1" applyFill="1" applyBorder="1" applyAlignment="1">
      <alignment horizontal="center" vertical="center"/>
    </xf>
    <xf numFmtId="0" fontId="22" fillId="3" borderId="0" xfId="14" applyFont="1" applyFill="1" applyAlignment="1">
      <alignment horizontal="center" vertical="center"/>
    </xf>
    <xf numFmtId="0" fontId="22" fillId="3" borderId="30" xfId="14" applyFont="1" applyFill="1" applyBorder="1" applyAlignment="1">
      <alignment horizontal="center" vertical="center"/>
    </xf>
    <xf numFmtId="203" fontId="21" fillId="4" borderId="32" xfId="12" applyNumberFormat="1" applyFont="1" applyFill="1" applyBorder="1" applyAlignment="1">
      <alignment vertical="center" shrinkToFit="1"/>
    </xf>
    <xf numFmtId="0" fontId="24" fillId="3" borderId="27" xfId="14" applyFont="1" applyFill="1" applyBorder="1" applyAlignment="1">
      <alignment horizontal="center" vertical="center"/>
    </xf>
    <xf numFmtId="0" fontId="24" fillId="3" borderId="0" xfId="14" applyFont="1" applyFill="1" applyAlignment="1">
      <alignment horizontal="center" vertical="center"/>
    </xf>
    <xf numFmtId="0" fontId="24" fillId="3" borderId="30" xfId="14" applyFont="1" applyFill="1" applyBorder="1" applyAlignment="1">
      <alignment horizontal="center" vertical="center"/>
    </xf>
    <xf numFmtId="0" fontId="23" fillId="3" borderId="27" xfId="14" applyFont="1" applyFill="1" applyBorder="1" applyAlignment="1">
      <alignment horizontal="center" vertical="center" wrapText="1"/>
    </xf>
    <xf numFmtId="0" fontId="23" fillId="3" borderId="0" xfId="14" applyFont="1" applyFill="1" applyAlignment="1">
      <alignment horizontal="center" vertical="center"/>
    </xf>
    <xf numFmtId="0" fontId="23" fillId="3" borderId="30" xfId="14" applyFont="1" applyFill="1" applyBorder="1" applyAlignment="1">
      <alignment horizontal="center" vertical="center"/>
    </xf>
    <xf numFmtId="0" fontId="16" fillId="0" borderId="33" xfId="12" applyFont="1" applyBorder="1" applyAlignment="1">
      <alignment horizontal="distributed" vertical="center" indent="2"/>
    </xf>
    <xf numFmtId="0" fontId="16" fillId="0" borderId="34" xfId="12" applyFont="1" applyBorder="1" applyAlignment="1">
      <alignment horizontal="distributed" vertical="center" indent="2"/>
    </xf>
    <xf numFmtId="0" fontId="16" fillId="0" borderId="35" xfId="12" applyFont="1" applyBorder="1" applyAlignment="1">
      <alignment horizontal="center" vertical="center"/>
    </xf>
    <xf numFmtId="0" fontId="16" fillId="4" borderId="36" xfId="12" applyFont="1" applyFill="1" applyBorder="1" applyAlignment="1">
      <alignment horizontal="distributed" vertical="center" indent="1"/>
    </xf>
    <xf numFmtId="0" fontId="16" fillId="4" borderId="37" xfId="12" applyFont="1" applyFill="1" applyBorder="1" applyAlignment="1">
      <alignment horizontal="distributed" vertical="center" indent="1"/>
    </xf>
    <xf numFmtId="0" fontId="16" fillId="4" borderId="38" xfId="12" applyFont="1" applyFill="1" applyBorder="1" applyAlignment="1">
      <alignment horizontal="distributed" vertical="center" indent="1"/>
    </xf>
    <xf numFmtId="0" fontId="16" fillId="4" borderId="39" xfId="14" applyFont="1" applyFill="1" applyBorder="1" applyAlignment="1">
      <alignment horizontal="distributed" vertical="center"/>
    </xf>
    <xf numFmtId="42" fontId="20" fillId="4" borderId="39" xfId="7" applyFont="1" applyFill="1" applyBorder="1" applyAlignment="1">
      <alignment horizontal="left" vertical="center" shrinkToFit="1"/>
    </xf>
    <xf numFmtId="0" fontId="16" fillId="0" borderId="18" xfId="14" applyFont="1" applyBorder="1" applyAlignment="1">
      <alignment horizontal="center" vertical="center"/>
    </xf>
    <xf numFmtId="0" fontId="16" fillId="0" borderId="4" xfId="14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6" fillId="0" borderId="17" xfId="14" applyFont="1" applyBorder="1" applyAlignment="1">
      <alignment horizontal="center" vertical="center" wrapText="1"/>
    </xf>
    <xf numFmtId="0" fontId="16" fillId="0" borderId="20" xfId="14" applyFont="1" applyBorder="1" applyAlignment="1">
      <alignment horizontal="center" vertical="center" wrapText="1"/>
    </xf>
    <xf numFmtId="0" fontId="16" fillId="0" borderId="18" xfId="14" applyFont="1" applyBorder="1" applyAlignment="1">
      <alignment horizontal="center" vertical="center" shrinkToFit="1"/>
    </xf>
    <xf numFmtId="0" fontId="16" fillId="0" borderId="4" xfId="14" applyFont="1" applyBorder="1" applyAlignment="1">
      <alignment horizontal="center" vertical="center" shrinkToFit="1"/>
    </xf>
    <xf numFmtId="0" fontId="2" fillId="0" borderId="0" xfId="13" applyFont="1" applyBorder="1" applyAlignment="1">
      <alignment horizontal="center" vertical="center"/>
    </xf>
    <xf numFmtId="0" fontId="6" fillId="0" borderId="5" xfId="13" applyFont="1" applyBorder="1" applyAlignment="1">
      <alignment horizontal="center" vertical="center"/>
    </xf>
    <xf numFmtId="0" fontId="6" fillId="0" borderId="3" xfId="13" applyFont="1" applyBorder="1" applyAlignment="1">
      <alignment horizontal="center" vertical="center"/>
    </xf>
    <xf numFmtId="0" fontId="26" fillId="0" borderId="14" xfId="8" applyNumberFormat="1" applyFont="1" applyBorder="1" applyAlignment="1">
      <alignment horizontal="center" vertical="center" wrapText="1"/>
    </xf>
    <xf numFmtId="0" fontId="26" fillId="0" borderId="15" xfId="8" applyNumberFormat="1" applyFont="1" applyBorder="1" applyAlignment="1">
      <alignment horizontal="center" vertical="center" wrapText="1"/>
    </xf>
  </cellXfs>
  <cellStyles count="15">
    <cellStyle name="백분율" xfId="1" builtinId="5"/>
    <cellStyle name="백분율 2" xfId="2"/>
    <cellStyle name="쉼표 [0]" xfId="3" builtinId="6"/>
    <cellStyle name="쉼표 [0] 2" xfId="4"/>
    <cellStyle name="쉼표 [0] 3" xfId="5"/>
    <cellStyle name="좋음 2" xfId="6"/>
    <cellStyle name="통화 [0] 2" xfId="7"/>
    <cellStyle name="표준" xfId="0" builtinId="0"/>
    <cellStyle name="표준 2" xfId="8"/>
    <cellStyle name="표준 3" xfId="9"/>
    <cellStyle name="표준 4" xfId="10"/>
    <cellStyle name="표준 74" xfId="11"/>
    <cellStyle name="표준_12001247-내역2(최종)" xfId="12"/>
    <cellStyle name="표준_국가계약제도(47.5)_실행예산" xfId="13"/>
    <cellStyle name="표준_설계서7.19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BreakPreview" zoomScale="70" zoomScaleNormal="100" zoomScaleSheetLayoutView="70" workbookViewId="0">
      <selection activeCell="I13" sqref="I13"/>
    </sheetView>
  </sheetViews>
  <sheetFormatPr defaultRowHeight="16.5"/>
  <sheetData>
    <row r="1" spans="1:13">
      <c r="A1" s="164" t="s">
        <v>70</v>
      </c>
      <c r="B1" s="166" t="s">
        <v>80</v>
      </c>
      <c r="C1" s="166"/>
      <c r="D1" s="158" t="s">
        <v>71</v>
      </c>
      <c r="E1" s="160"/>
      <c r="F1" s="158" t="s">
        <v>72</v>
      </c>
      <c r="G1" s="160"/>
      <c r="H1" s="158" t="s">
        <v>73</v>
      </c>
      <c r="I1" s="160"/>
      <c r="J1" s="158" t="s">
        <v>74</v>
      </c>
      <c r="K1" s="160"/>
      <c r="L1" s="158" t="s">
        <v>75</v>
      </c>
      <c r="M1" s="162"/>
    </row>
    <row r="2" spans="1:13">
      <c r="A2" s="165"/>
      <c r="B2" s="167"/>
      <c r="C2" s="167"/>
      <c r="D2" s="159"/>
      <c r="E2" s="161"/>
      <c r="F2" s="159"/>
      <c r="G2" s="161"/>
      <c r="H2" s="159"/>
      <c r="I2" s="161"/>
      <c r="J2" s="159"/>
      <c r="K2" s="161"/>
      <c r="L2" s="159"/>
      <c r="M2" s="163"/>
    </row>
    <row r="3" spans="1:13">
      <c r="A3" s="165"/>
      <c r="B3" s="167"/>
      <c r="C3" s="167"/>
      <c r="D3" s="159"/>
      <c r="E3" s="161"/>
      <c r="F3" s="159"/>
      <c r="G3" s="161"/>
      <c r="H3" s="159"/>
      <c r="I3" s="161"/>
      <c r="J3" s="159"/>
      <c r="K3" s="161"/>
      <c r="L3" s="159"/>
      <c r="M3" s="163"/>
    </row>
    <row r="4" spans="1:13">
      <c r="A4" s="125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7"/>
      <c r="M4" s="128"/>
    </row>
    <row r="5" spans="1:13">
      <c r="A5" s="125"/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35"/>
      <c r="M5" s="130"/>
    </row>
    <row r="6" spans="1:13">
      <c r="A6" s="125"/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35"/>
      <c r="M6" s="130"/>
    </row>
    <row r="7" spans="1:13">
      <c r="A7" s="125"/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35"/>
      <c r="M7" s="130"/>
    </row>
    <row r="8" spans="1:13" ht="61.5">
      <c r="A8" s="144" t="s">
        <v>82</v>
      </c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6"/>
    </row>
    <row r="9" spans="1:13" ht="33.75">
      <c r="A9" s="140"/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2"/>
    </row>
    <row r="10" spans="1:13" ht="66.75" customHeight="1">
      <c r="A10" s="147" t="s">
        <v>81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9"/>
    </row>
    <row r="11" spans="1:13" ht="30" customHeight="1">
      <c r="A11" s="137"/>
      <c r="B11" s="138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9"/>
    </row>
    <row r="12" spans="1:13" ht="30" customHeight="1">
      <c r="A12" s="137"/>
      <c r="B12" s="138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9"/>
    </row>
    <row r="13" spans="1:13" ht="30" customHeight="1">
      <c r="A13" s="137"/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9"/>
    </row>
    <row r="14" spans="1:13" ht="30" customHeight="1">
      <c r="A14" s="137"/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9"/>
    </row>
    <row r="15" spans="1:13" ht="30" customHeight="1">
      <c r="A15" s="137"/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9"/>
    </row>
    <row r="16" spans="1:13" ht="30" customHeight="1">
      <c r="A16" s="137"/>
      <c r="B16" s="138"/>
      <c r="C16" s="138"/>
      <c r="D16" s="138"/>
      <c r="E16" s="138"/>
      <c r="F16" s="138"/>
      <c r="G16" s="138"/>
      <c r="H16" s="138"/>
      <c r="I16" s="138"/>
      <c r="J16" s="138"/>
      <c r="K16" s="138"/>
      <c r="L16" s="138"/>
      <c r="M16" s="139"/>
    </row>
    <row r="17" spans="1:13" ht="30" customHeight="1" thickBot="1">
      <c r="A17" s="125"/>
      <c r="B17" s="129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30"/>
    </row>
    <row r="18" spans="1:13" ht="30" customHeight="1" thickBot="1">
      <c r="A18" s="131"/>
      <c r="B18" s="150" t="s">
        <v>76</v>
      </c>
      <c r="C18" s="151"/>
      <c r="D18" s="151"/>
      <c r="E18" s="151"/>
      <c r="F18" s="152" t="s">
        <v>77</v>
      </c>
      <c r="G18" s="152"/>
      <c r="H18" s="152"/>
      <c r="I18" s="152"/>
      <c r="J18" s="152"/>
      <c r="K18" s="152"/>
      <c r="L18" s="132" t="s">
        <v>78</v>
      </c>
      <c r="M18" s="133"/>
    </row>
    <row r="19" spans="1:13" ht="30" customHeight="1" thickTop="1" thickBot="1">
      <c r="A19" s="125"/>
      <c r="B19" s="153" t="s">
        <v>79</v>
      </c>
      <c r="C19" s="154"/>
      <c r="D19" s="154"/>
      <c r="E19" s="155"/>
      <c r="F19" s="156" t="str">
        <f>"금"&amp;NUMBERSTRING(J19,1)&amp;"원정"</f>
        <v>금영원정</v>
      </c>
      <c r="G19" s="156"/>
      <c r="H19" s="156"/>
      <c r="I19" s="156"/>
      <c r="J19" s="157">
        <f>'1. 원가계산서'!G6</f>
        <v>0</v>
      </c>
      <c r="K19" s="157"/>
      <c r="L19" s="143"/>
      <c r="M19" s="134"/>
    </row>
    <row r="20" spans="1:13" ht="30" customHeight="1">
      <c r="A20" s="136"/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</row>
    <row r="21" spans="1:13" ht="30" customHeight="1">
      <c r="A21" s="136"/>
      <c r="B21" s="136"/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</row>
    <row r="22" spans="1:13" ht="30" customHeight="1">
      <c r="A22" s="136"/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</row>
    <row r="23" spans="1:13" ht="30" customHeight="1">
      <c r="A23" s="136"/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</row>
    <row r="24" spans="1:13" ht="30" customHeight="1">
      <c r="A24" s="136"/>
      <c r="B24" s="136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</row>
    <row r="25" spans="1:13" ht="30" customHeight="1">
      <c r="A25" s="136"/>
      <c r="B25" s="136"/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136"/>
    </row>
  </sheetData>
  <mergeCells count="19">
    <mergeCell ref="A1:A3"/>
    <mergeCell ref="B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A8:M8"/>
    <mergeCell ref="A10:M10"/>
    <mergeCell ref="B18:E18"/>
    <mergeCell ref="F18:K18"/>
    <mergeCell ref="B19:E19"/>
    <mergeCell ref="F19:I19"/>
    <mergeCell ref="J19:K19"/>
  </mergeCells>
  <phoneticPr fontId="15" type="noConversion"/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view="pageBreakPreview" zoomScaleNormal="100" zoomScaleSheetLayoutView="100" workbookViewId="0">
      <selection activeCell="D3" sqref="D3"/>
    </sheetView>
  </sheetViews>
  <sheetFormatPr defaultRowHeight="24.95" customHeight="1"/>
  <cols>
    <col min="1" max="1" width="5.75" style="44" customWidth="1"/>
    <col min="2" max="2" width="13.75" style="44" bestFit="1" customWidth="1"/>
    <col min="3" max="3" width="16.25" style="44" customWidth="1"/>
    <col min="4" max="4" width="17" style="44" bestFit="1" customWidth="1"/>
    <col min="5" max="6" width="5.5" style="45" bestFit="1" customWidth="1"/>
    <col min="7" max="7" width="16.125" style="46" customWidth="1"/>
    <col min="8" max="8" width="14.75" style="44" bestFit="1" customWidth="1"/>
    <col min="9" max="9" width="9" style="44"/>
    <col min="10" max="10" width="18.375" style="44" bestFit="1" customWidth="1"/>
    <col min="11" max="16384" width="9" style="44"/>
  </cols>
  <sheetData>
    <row r="1" spans="1:10" s="1" customFormat="1" ht="24.95" customHeight="1">
      <c r="A1" s="168" t="s">
        <v>59</v>
      </c>
      <c r="B1" s="168"/>
      <c r="C1" s="168"/>
      <c r="D1" s="168"/>
      <c r="E1" s="168"/>
      <c r="F1" s="168"/>
      <c r="G1" s="168"/>
      <c r="H1" s="168"/>
    </row>
    <row r="2" spans="1:10" s="1" customFormat="1" ht="24.95" customHeight="1">
      <c r="A2" s="2"/>
      <c r="B2" s="3"/>
      <c r="C2" s="3"/>
      <c r="D2" s="3"/>
      <c r="E2" s="4"/>
      <c r="F2" s="4"/>
      <c r="G2" s="5"/>
      <c r="H2" s="3"/>
    </row>
    <row r="3" spans="1:10" s="7" customFormat="1" ht="24.95" customHeight="1">
      <c r="A3" s="6" t="s">
        <v>0</v>
      </c>
      <c r="B3" s="3"/>
      <c r="C3" s="3"/>
      <c r="D3" s="3"/>
      <c r="E3" s="4"/>
      <c r="F3" s="4"/>
      <c r="G3" s="5"/>
      <c r="H3" s="3"/>
    </row>
    <row r="4" spans="1:10" s="9" customFormat="1" ht="24.95" customHeight="1">
      <c r="A4" s="3"/>
      <c r="B4" s="3"/>
      <c r="C4" s="3"/>
      <c r="D4" s="3"/>
      <c r="E4" s="4"/>
      <c r="F4" s="4"/>
      <c r="G4" s="5"/>
      <c r="H4" s="8" t="s">
        <v>1</v>
      </c>
    </row>
    <row r="5" spans="1:10" s="9" customFormat="1" ht="28.5">
      <c r="A5" s="169" t="s">
        <v>2</v>
      </c>
      <c r="B5" s="169"/>
      <c r="C5" s="169"/>
      <c r="D5" s="170"/>
      <c r="E5" s="11" t="s">
        <v>3</v>
      </c>
      <c r="F5" s="12" t="s">
        <v>4</v>
      </c>
      <c r="G5" s="12" t="s">
        <v>5</v>
      </c>
      <c r="H5" s="13" t="s">
        <v>6</v>
      </c>
    </row>
    <row r="6" spans="1:10" s="19" customFormat="1" ht="26.25" customHeight="1">
      <c r="A6" s="14" t="s">
        <v>7</v>
      </c>
      <c r="B6" s="15"/>
      <c r="C6" s="16"/>
      <c r="D6" s="15"/>
      <c r="E6" s="16"/>
      <c r="F6" s="17"/>
      <c r="G6" s="18">
        <f>G7+G16</f>
        <v>0</v>
      </c>
      <c r="H6" s="10"/>
    </row>
    <row r="7" spans="1:10" s="19" customFormat="1" ht="26.25" customHeight="1">
      <c r="A7" s="20"/>
      <c r="B7" s="21" t="s">
        <v>8</v>
      </c>
      <c r="C7" s="22"/>
      <c r="D7" s="22"/>
      <c r="E7" s="23"/>
      <c r="F7" s="23"/>
      <c r="G7" s="24">
        <f>G8+G9+G14+G15</f>
        <v>0</v>
      </c>
      <c r="H7" s="25"/>
      <c r="I7" s="93" t="e">
        <f>G7/$G$6</f>
        <v>#DIV/0!</v>
      </c>
    </row>
    <row r="8" spans="1:10" s="19" customFormat="1" ht="26.25" customHeight="1">
      <c r="A8" s="26"/>
      <c r="B8" s="27"/>
      <c r="C8" s="28" t="s">
        <v>9</v>
      </c>
      <c r="D8" s="29"/>
      <c r="E8" s="30"/>
      <c r="F8" s="30"/>
      <c r="G8" s="31">
        <f>'2. 설계내역서'!F6</f>
        <v>0</v>
      </c>
      <c r="H8" s="32"/>
    </row>
    <row r="9" spans="1:10" s="19" customFormat="1" ht="26.25" customHeight="1">
      <c r="A9" s="26"/>
      <c r="B9" s="27"/>
      <c r="C9" s="28" t="s">
        <v>10</v>
      </c>
      <c r="D9" s="33"/>
      <c r="E9" s="34"/>
      <c r="F9" s="34"/>
      <c r="G9" s="117">
        <f>'2. 설계내역서'!F39</f>
        <v>0</v>
      </c>
      <c r="H9" s="32"/>
    </row>
    <row r="10" spans="1:10" s="19" customFormat="1" ht="26.25" customHeight="1">
      <c r="A10" s="26"/>
      <c r="B10" s="27"/>
      <c r="C10" s="28"/>
      <c r="D10" s="35" t="s">
        <v>11</v>
      </c>
      <c r="E10" s="36">
        <v>1</v>
      </c>
      <c r="F10" s="36" t="s">
        <v>12</v>
      </c>
      <c r="G10" s="31">
        <f>'2. 설계내역서'!F40</f>
        <v>0</v>
      </c>
      <c r="H10" s="32"/>
      <c r="J10" s="116"/>
    </row>
    <row r="11" spans="1:10" s="19" customFormat="1" ht="26.25" customHeight="1">
      <c r="A11" s="26"/>
      <c r="B11" s="27"/>
      <c r="C11" s="28"/>
      <c r="D11" s="35" t="s">
        <v>57</v>
      </c>
      <c r="E11" s="36">
        <v>1</v>
      </c>
      <c r="F11" s="36" t="s">
        <v>12</v>
      </c>
      <c r="G11" s="31">
        <f>'2. 설계내역서'!F46</f>
        <v>0</v>
      </c>
      <c r="H11" s="32"/>
      <c r="J11" s="124"/>
    </row>
    <row r="12" spans="1:10" s="19" customFormat="1" ht="26.25" customHeight="1">
      <c r="A12" s="26"/>
      <c r="B12" s="27"/>
      <c r="C12" s="28"/>
      <c r="D12" s="35" t="s">
        <v>53</v>
      </c>
      <c r="E12" s="36">
        <v>1</v>
      </c>
      <c r="F12" s="36" t="s">
        <v>12</v>
      </c>
      <c r="G12" s="117">
        <f>'2. 설계내역서'!F47</f>
        <v>0</v>
      </c>
      <c r="H12" s="32"/>
    </row>
    <row r="13" spans="1:10" s="19" customFormat="1" ht="26.25" customHeight="1">
      <c r="A13" s="26"/>
      <c r="B13" s="27"/>
      <c r="C13" s="28"/>
      <c r="D13" s="35" t="s">
        <v>58</v>
      </c>
      <c r="E13" s="36">
        <v>1</v>
      </c>
      <c r="F13" s="36" t="s">
        <v>12</v>
      </c>
      <c r="G13" s="31">
        <f>'2. 설계내역서'!F48</f>
        <v>0</v>
      </c>
      <c r="H13" s="32"/>
    </row>
    <row r="14" spans="1:10" s="19" customFormat="1" ht="26.25" customHeight="1">
      <c r="A14" s="26"/>
      <c r="B14" s="26"/>
      <c r="C14" s="28" t="s">
        <v>14</v>
      </c>
      <c r="D14" s="26"/>
      <c r="E14" s="26"/>
      <c r="F14" s="26"/>
      <c r="G14" s="31">
        <f>'2. 설계내역서'!F49</f>
        <v>0</v>
      </c>
      <c r="H14" s="32"/>
      <c r="J14" s="123"/>
    </row>
    <row r="15" spans="1:10" s="19" customFormat="1" ht="26.25" customHeight="1">
      <c r="A15" s="37"/>
      <c r="B15" s="37"/>
      <c r="C15" s="38" t="s">
        <v>68</v>
      </c>
      <c r="D15" s="37"/>
      <c r="E15" s="37">
        <v>1</v>
      </c>
      <c r="F15" s="122" t="s">
        <v>43</v>
      </c>
      <c r="G15" s="39">
        <f>'2. 설계내역서'!F51</f>
        <v>0</v>
      </c>
      <c r="H15" s="40"/>
    </row>
    <row r="16" spans="1:10" s="19" customFormat="1" ht="26.25" customHeight="1">
      <c r="A16" s="22"/>
      <c r="B16" s="21" t="s">
        <v>15</v>
      </c>
      <c r="C16" s="41"/>
      <c r="D16" s="22"/>
      <c r="E16" s="22"/>
      <c r="F16" s="22"/>
      <c r="G16" s="24">
        <f>G17+G18+G19+G20+G25</f>
        <v>0</v>
      </c>
      <c r="H16" s="25"/>
      <c r="I16" s="93" t="e">
        <f>G16/$G$6</f>
        <v>#DIV/0!</v>
      </c>
    </row>
    <row r="17" spans="1:10" s="19" customFormat="1" ht="26.25" customHeight="1">
      <c r="A17" s="26"/>
      <c r="B17" s="26"/>
      <c r="C17" s="28" t="s">
        <v>9</v>
      </c>
      <c r="D17" s="26"/>
      <c r="E17" s="36">
        <v>1</v>
      </c>
      <c r="F17" s="36" t="s">
        <v>12</v>
      </c>
      <c r="G17" s="31">
        <f>'2. 설계내역서'!F53</f>
        <v>0</v>
      </c>
      <c r="H17" s="32"/>
    </row>
    <row r="18" spans="1:10" s="19" customFormat="1" ht="26.25" customHeight="1">
      <c r="A18" s="26"/>
      <c r="B18" s="26"/>
      <c r="C18" s="28" t="s">
        <v>16</v>
      </c>
      <c r="D18" s="26"/>
      <c r="E18" s="36">
        <v>1</v>
      </c>
      <c r="F18" s="36" t="s">
        <v>12</v>
      </c>
      <c r="G18" s="31">
        <f>'2. 설계내역서'!F102</f>
        <v>0</v>
      </c>
      <c r="H18" s="32"/>
    </row>
    <row r="19" spans="1:10" s="19" customFormat="1" ht="26.25" customHeight="1">
      <c r="A19" s="26"/>
      <c r="B19" s="26"/>
      <c r="C19" s="28" t="s">
        <v>17</v>
      </c>
      <c r="D19" s="26"/>
      <c r="E19" s="36">
        <v>1</v>
      </c>
      <c r="F19" s="36" t="s">
        <v>12</v>
      </c>
      <c r="G19" s="31">
        <f>'2. 설계내역서'!F104</f>
        <v>0</v>
      </c>
      <c r="H19" s="32"/>
    </row>
    <row r="20" spans="1:10" s="19" customFormat="1" ht="26.25" customHeight="1">
      <c r="A20" s="26"/>
      <c r="B20" s="26"/>
      <c r="C20" s="28" t="s">
        <v>56</v>
      </c>
      <c r="D20" s="26"/>
      <c r="E20" s="36">
        <v>1</v>
      </c>
      <c r="F20" s="36" t="s">
        <v>43</v>
      </c>
      <c r="G20" s="31">
        <f>'2. 설계내역서'!F106</f>
        <v>0</v>
      </c>
      <c r="H20" s="32"/>
    </row>
    <row r="21" spans="1:10" s="19" customFormat="1" ht="26.25" customHeight="1">
      <c r="A21" s="26"/>
      <c r="B21" s="26"/>
      <c r="C21" s="28"/>
      <c r="D21" s="35" t="s">
        <v>11</v>
      </c>
      <c r="E21" s="36">
        <v>1</v>
      </c>
      <c r="F21" s="36" t="s">
        <v>12</v>
      </c>
      <c r="G21" s="31">
        <f>'2. 설계내역서'!F107</f>
        <v>0</v>
      </c>
      <c r="H21" s="32"/>
      <c r="J21" s="116"/>
    </row>
    <row r="22" spans="1:10" s="19" customFormat="1" ht="26.25" customHeight="1">
      <c r="A22" s="26"/>
      <c r="B22" s="26"/>
      <c r="C22" s="28"/>
      <c r="D22" s="35" t="s">
        <v>57</v>
      </c>
      <c r="E22" s="36">
        <v>1</v>
      </c>
      <c r="F22" s="36" t="s">
        <v>12</v>
      </c>
      <c r="G22" s="31">
        <f>'2. 설계내역서'!F115</f>
        <v>0</v>
      </c>
      <c r="H22" s="32"/>
    </row>
    <row r="23" spans="1:10" s="19" customFormat="1" ht="26.25" customHeight="1">
      <c r="A23" s="26"/>
      <c r="B23" s="26"/>
      <c r="C23" s="28"/>
      <c r="D23" s="35" t="s">
        <v>53</v>
      </c>
      <c r="E23" s="36">
        <v>1</v>
      </c>
      <c r="F23" s="36" t="s">
        <v>12</v>
      </c>
      <c r="G23" s="117">
        <f>'2. 설계내역서'!F116</f>
        <v>0</v>
      </c>
      <c r="H23" s="32"/>
    </row>
    <row r="24" spans="1:10" s="19" customFormat="1" ht="26.25" customHeight="1">
      <c r="A24" s="26"/>
      <c r="B24" s="26"/>
      <c r="C24" s="28"/>
      <c r="D24" s="35" t="s">
        <v>58</v>
      </c>
      <c r="E24" s="36">
        <v>1</v>
      </c>
      <c r="F24" s="36" t="s">
        <v>12</v>
      </c>
      <c r="G24" s="31">
        <f>'2. 설계내역서'!F117</f>
        <v>0</v>
      </c>
      <c r="H24" s="32"/>
    </row>
    <row r="25" spans="1:10" s="19" customFormat="1" ht="26.25" customHeight="1">
      <c r="A25" s="26"/>
      <c r="B25" s="26"/>
      <c r="C25" s="28" t="s">
        <v>67</v>
      </c>
      <c r="D25" s="35"/>
      <c r="E25" s="36">
        <v>1</v>
      </c>
      <c r="F25" s="121" t="s">
        <v>43</v>
      </c>
      <c r="G25" s="31">
        <f>'2. 설계내역서'!F119</f>
        <v>0</v>
      </c>
      <c r="H25" s="32"/>
    </row>
    <row r="26" spans="1:10" s="9" customFormat="1" ht="24.95" customHeight="1">
      <c r="E26" s="42"/>
      <c r="F26" s="42"/>
      <c r="G26" s="43"/>
    </row>
    <row r="27" spans="1:10" s="9" customFormat="1" ht="24.95" customHeight="1">
      <c r="E27" s="42"/>
      <c r="F27" s="42"/>
      <c r="G27" s="43"/>
    </row>
    <row r="28" spans="1:10" s="9" customFormat="1" ht="24.95" customHeight="1">
      <c r="E28" s="42"/>
      <c r="F28" s="42"/>
      <c r="G28" s="43"/>
    </row>
    <row r="29" spans="1:10" s="9" customFormat="1" ht="24.95" customHeight="1">
      <c r="A29" s="44"/>
      <c r="B29" s="44"/>
      <c r="C29" s="44"/>
      <c r="D29" s="44"/>
      <c r="E29" s="45"/>
      <c r="F29" s="45"/>
      <c r="G29" s="46"/>
      <c r="H29" s="44"/>
    </row>
    <row r="30" spans="1:10" s="9" customFormat="1" ht="24.95" customHeight="1">
      <c r="A30" s="44"/>
      <c r="B30" s="44"/>
      <c r="C30" s="44"/>
      <c r="D30" s="44"/>
      <c r="E30" s="45"/>
      <c r="F30" s="45"/>
      <c r="G30" s="46"/>
      <c r="H30" s="44"/>
    </row>
  </sheetData>
  <mergeCells count="2">
    <mergeCell ref="A1:H1"/>
    <mergeCell ref="A5:D5"/>
  </mergeCells>
  <phoneticPr fontId="3" type="noConversion"/>
  <pageMargins left="0.55097222328186035" right="0.51166665554046631" top="1.2202777862548828" bottom="0.82652777433395386" header="0.51166665554046631" footer="0.51166665554046631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9"/>
  <sheetViews>
    <sheetView view="pageBreakPreview" topLeftCell="A53" zoomScale="115" zoomScaleNormal="130" zoomScaleSheetLayoutView="115" zoomScalePageLayoutView="70" workbookViewId="0">
      <selection activeCell="F22" sqref="F22"/>
    </sheetView>
  </sheetViews>
  <sheetFormatPr defaultRowHeight="13.15" customHeight="1"/>
  <cols>
    <col min="1" max="1" width="35.25" style="86" customWidth="1"/>
    <col min="2" max="2" width="18" style="86" bestFit="1" customWidth="1"/>
    <col min="3" max="3" width="5.375" style="91" bestFit="1" customWidth="1"/>
    <col min="4" max="4" width="5.125" style="91" bestFit="1" customWidth="1"/>
    <col min="5" max="5" width="14.375" style="86" bestFit="1" customWidth="1"/>
    <col min="6" max="6" width="11.75" style="92" bestFit="1" customWidth="1"/>
    <col min="7" max="7" width="11.375" style="91" bestFit="1" customWidth="1"/>
    <col min="8" max="9" width="12.375" style="91" bestFit="1" customWidth="1"/>
    <col min="10" max="16384" width="9" style="91"/>
  </cols>
  <sheetData>
    <row r="1" spans="1:10" s="52" customFormat="1" ht="13.15" customHeight="1">
      <c r="A1" s="47" t="s">
        <v>18</v>
      </c>
      <c r="B1" s="48"/>
      <c r="C1" s="48"/>
      <c r="D1" s="48"/>
      <c r="E1" s="4"/>
      <c r="F1" s="49"/>
    </row>
    <row r="2" spans="1:10" s="54" customFormat="1" ht="13.15" customHeight="1" thickBot="1">
      <c r="A2" s="53"/>
      <c r="B2" s="53"/>
      <c r="C2" s="50"/>
      <c r="D2" s="50"/>
      <c r="E2" s="53"/>
      <c r="F2" s="51"/>
    </row>
    <row r="3" spans="1:10" s="54" customFormat="1" ht="13.15" customHeight="1" thickBot="1">
      <c r="A3" s="55" t="s">
        <v>19</v>
      </c>
      <c r="B3" s="56" t="s">
        <v>20</v>
      </c>
      <c r="C3" s="56" t="s">
        <v>21</v>
      </c>
      <c r="D3" s="56" t="s">
        <v>22</v>
      </c>
      <c r="E3" s="56" t="s">
        <v>23</v>
      </c>
      <c r="F3" s="57" t="s">
        <v>24</v>
      </c>
    </row>
    <row r="4" spans="1:10" s="59" customFormat="1" ht="13.15" customHeight="1" thickBot="1">
      <c r="A4" s="171" t="s">
        <v>25</v>
      </c>
      <c r="B4" s="172"/>
      <c r="C4" s="172"/>
      <c r="D4" s="172"/>
      <c r="E4" s="172"/>
      <c r="F4" s="58">
        <f>F5+F52</f>
        <v>0</v>
      </c>
    </row>
    <row r="5" spans="1:10" s="63" customFormat="1" ht="13.15" customHeight="1">
      <c r="A5" s="60" t="s">
        <v>26</v>
      </c>
      <c r="B5" s="61"/>
      <c r="C5" s="61"/>
      <c r="D5" s="61"/>
      <c r="E5" s="61"/>
      <c r="F5" s="62"/>
      <c r="G5" s="94">
        <f>I6</f>
        <v>66000000.000000007</v>
      </c>
      <c r="H5" s="95">
        <f>+F5-G5</f>
        <v>-66000000.000000007</v>
      </c>
      <c r="I5" s="63">
        <v>120000000</v>
      </c>
    </row>
    <row r="6" spans="1:10" s="63" customFormat="1" ht="13.15" customHeight="1">
      <c r="A6" s="98" t="s">
        <v>27</v>
      </c>
      <c r="B6" s="102"/>
      <c r="C6" s="102"/>
      <c r="D6" s="99"/>
      <c r="E6" s="102"/>
      <c r="F6" s="101"/>
      <c r="I6" s="63">
        <f>0.55*I5</f>
        <v>66000000.000000007</v>
      </c>
      <c r="J6" s="96">
        <f>I6/I5</f>
        <v>0.55000000000000004</v>
      </c>
    </row>
    <row r="7" spans="1:10" s="63" customFormat="1" ht="13.15" customHeight="1">
      <c r="A7" s="98"/>
      <c r="B7" s="99" t="s">
        <v>28</v>
      </c>
      <c r="C7" s="99" t="s">
        <v>29</v>
      </c>
      <c r="D7" s="99">
        <f>D12+D16+D20+D24+D28+D32+D36</f>
        <v>3</v>
      </c>
      <c r="E7" s="100"/>
      <c r="F7" s="101"/>
      <c r="I7" s="63">
        <f>I5-I6</f>
        <v>53999999.999999993</v>
      </c>
      <c r="J7" s="96">
        <f>1-J6</f>
        <v>0.44999999999999996</v>
      </c>
    </row>
    <row r="8" spans="1:10" s="63" customFormat="1" ht="13.15" customHeight="1">
      <c r="A8" s="98"/>
      <c r="B8" s="99" t="s">
        <v>51</v>
      </c>
      <c r="C8" s="99" t="s">
        <v>29</v>
      </c>
      <c r="D8" s="99">
        <f>D13+D17+D21+D25+D29+D33+D37</f>
        <v>6</v>
      </c>
      <c r="E8" s="100"/>
      <c r="F8" s="101"/>
    </row>
    <row r="9" spans="1:10" s="63" customFormat="1" ht="13.15" customHeight="1">
      <c r="A9" s="98"/>
      <c r="B9" s="99" t="s">
        <v>30</v>
      </c>
      <c r="C9" s="99" t="s">
        <v>29</v>
      </c>
      <c r="D9" s="99">
        <f>D14+D18+D22+D26+D30+D34+D38</f>
        <v>6</v>
      </c>
      <c r="E9" s="100"/>
      <c r="F9" s="101"/>
    </row>
    <row r="10" spans="1:10" s="63" customFormat="1" ht="13.15" customHeight="1">
      <c r="A10" s="68"/>
      <c r="B10" s="65"/>
      <c r="C10" s="65"/>
      <c r="D10" s="65"/>
      <c r="E10" s="69"/>
      <c r="F10" s="70"/>
    </row>
    <row r="11" spans="1:10" s="63" customFormat="1" ht="23.25" customHeight="1">
      <c r="A11" s="68" t="s">
        <v>60</v>
      </c>
      <c r="B11" s="65"/>
      <c r="C11" s="65"/>
      <c r="D11" s="65"/>
      <c r="E11" s="66"/>
      <c r="F11" s="70"/>
      <c r="G11" s="95"/>
    </row>
    <row r="12" spans="1:10" s="63" customFormat="1" ht="13.15" customHeight="1">
      <c r="A12" s="68"/>
      <c r="B12" s="65" t="s">
        <v>28</v>
      </c>
      <c r="C12" s="65" t="s">
        <v>29</v>
      </c>
      <c r="D12" s="65">
        <v>0</v>
      </c>
      <c r="E12" s="69"/>
      <c r="F12" s="70"/>
      <c r="H12" s="95"/>
    </row>
    <row r="13" spans="1:10" s="63" customFormat="1" ht="13.15" customHeight="1">
      <c r="A13" s="71"/>
      <c r="B13" s="65" t="s">
        <v>51</v>
      </c>
      <c r="C13" s="65" t="s">
        <v>29</v>
      </c>
      <c r="D13" s="65">
        <v>1</v>
      </c>
      <c r="E13" s="69"/>
      <c r="F13" s="70"/>
      <c r="I13" s="118"/>
    </row>
    <row r="14" spans="1:10" s="63" customFormat="1" ht="13.15" customHeight="1">
      <c r="A14" s="68"/>
      <c r="B14" s="65" t="s">
        <v>30</v>
      </c>
      <c r="C14" s="65" t="s">
        <v>29</v>
      </c>
      <c r="D14" s="65">
        <v>1</v>
      </c>
      <c r="E14" s="69"/>
      <c r="F14" s="70"/>
      <c r="I14" s="119"/>
    </row>
    <row r="15" spans="1:10" s="63" customFormat="1" ht="13.15" customHeight="1">
      <c r="A15" s="68" t="s">
        <v>62</v>
      </c>
      <c r="B15" s="65"/>
      <c r="C15" s="65"/>
      <c r="D15" s="65"/>
      <c r="E15" s="66"/>
      <c r="F15" s="70"/>
      <c r="I15" s="119"/>
    </row>
    <row r="16" spans="1:10" s="63" customFormat="1" ht="13.15" customHeight="1">
      <c r="A16" s="71"/>
      <c r="B16" s="65" t="s">
        <v>28</v>
      </c>
      <c r="C16" s="65" t="s">
        <v>29</v>
      </c>
      <c r="D16" s="65">
        <v>1</v>
      </c>
      <c r="E16" s="69"/>
      <c r="F16" s="70"/>
      <c r="I16" s="119"/>
    </row>
    <row r="17" spans="1:9" s="63" customFormat="1" ht="13.15" customHeight="1">
      <c r="A17" s="71"/>
      <c r="B17" s="65" t="s">
        <v>51</v>
      </c>
      <c r="C17" s="65" t="s">
        <v>29</v>
      </c>
      <c r="D17" s="65">
        <v>2</v>
      </c>
      <c r="E17" s="69"/>
      <c r="F17" s="70"/>
      <c r="I17" s="118"/>
    </row>
    <row r="18" spans="1:9" s="63" customFormat="1" ht="13.15" customHeight="1">
      <c r="A18" s="68"/>
      <c r="B18" s="65" t="s">
        <v>30</v>
      </c>
      <c r="C18" s="65" t="s">
        <v>29</v>
      </c>
      <c r="D18" s="65">
        <v>2</v>
      </c>
      <c r="E18" s="69"/>
      <c r="F18" s="70"/>
      <c r="I18" s="119"/>
    </row>
    <row r="19" spans="1:9" s="63" customFormat="1" ht="13.15" customHeight="1">
      <c r="A19" s="68" t="s">
        <v>61</v>
      </c>
      <c r="B19" s="65"/>
      <c r="C19" s="65"/>
      <c r="D19" s="65"/>
      <c r="E19" s="66"/>
      <c r="F19" s="70"/>
    </row>
    <row r="20" spans="1:9" s="63" customFormat="1" ht="13.15" customHeight="1">
      <c r="A20" s="68"/>
      <c r="B20" s="65" t="s">
        <v>28</v>
      </c>
      <c r="C20" s="65" t="s">
        <v>29</v>
      </c>
      <c r="D20" s="65">
        <v>0</v>
      </c>
      <c r="E20" s="69"/>
      <c r="F20" s="70"/>
    </row>
    <row r="21" spans="1:9" s="63" customFormat="1" ht="13.15" customHeight="1">
      <c r="A21" s="68"/>
      <c r="B21" s="65" t="s">
        <v>51</v>
      </c>
      <c r="C21" s="65" t="s">
        <v>29</v>
      </c>
      <c r="D21" s="65">
        <v>0</v>
      </c>
      <c r="E21" s="69"/>
      <c r="F21" s="70"/>
    </row>
    <row r="22" spans="1:9" s="63" customFormat="1" ht="13.15" customHeight="1">
      <c r="A22" s="68"/>
      <c r="B22" s="65" t="s">
        <v>30</v>
      </c>
      <c r="C22" s="65" t="s">
        <v>29</v>
      </c>
      <c r="D22" s="65">
        <v>0</v>
      </c>
      <c r="E22" s="69"/>
      <c r="F22" s="70"/>
    </row>
    <row r="23" spans="1:9" s="63" customFormat="1" ht="13.15" customHeight="1">
      <c r="A23" s="68" t="s">
        <v>63</v>
      </c>
      <c r="B23" s="65"/>
      <c r="C23" s="65"/>
      <c r="D23" s="65"/>
      <c r="E23" s="66"/>
      <c r="F23" s="70"/>
    </row>
    <row r="24" spans="1:9" s="63" customFormat="1" ht="13.15" customHeight="1">
      <c r="A24" s="68"/>
      <c r="B24" s="65" t="s">
        <v>28</v>
      </c>
      <c r="C24" s="65" t="s">
        <v>29</v>
      </c>
      <c r="D24" s="65">
        <v>1</v>
      </c>
      <c r="E24" s="69"/>
      <c r="F24" s="70"/>
    </row>
    <row r="25" spans="1:9" s="63" customFormat="1" ht="13.15" customHeight="1">
      <c r="A25" s="68"/>
      <c r="B25" s="65" t="s">
        <v>51</v>
      </c>
      <c r="C25" s="65" t="s">
        <v>29</v>
      </c>
      <c r="D25" s="65">
        <v>2</v>
      </c>
      <c r="E25" s="69"/>
      <c r="F25" s="70"/>
    </row>
    <row r="26" spans="1:9" s="63" customFormat="1" ht="13.15" customHeight="1">
      <c r="A26" s="68"/>
      <c r="B26" s="65" t="s">
        <v>30</v>
      </c>
      <c r="C26" s="65" t="s">
        <v>29</v>
      </c>
      <c r="D26" s="65">
        <v>2</v>
      </c>
      <c r="E26" s="69"/>
      <c r="F26" s="70"/>
    </row>
    <row r="27" spans="1:9" s="63" customFormat="1" ht="13.15" customHeight="1">
      <c r="A27" s="68" t="s">
        <v>64</v>
      </c>
      <c r="B27" s="65"/>
      <c r="C27" s="65"/>
      <c r="D27" s="65"/>
      <c r="E27" s="66"/>
      <c r="F27" s="70"/>
    </row>
    <row r="28" spans="1:9" s="63" customFormat="1" ht="13.15" customHeight="1">
      <c r="A28" s="68"/>
      <c r="B28" s="65" t="s">
        <v>28</v>
      </c>
      <c r="C28" s="65" t="s">
        <v>29</v>
      </c>
      <c r="D28" s="65">
        <v>1</v>
      </c>
      <c r="E28" s="69"/>
      <c r="F28" s="70"/>
    </row>
    <row r="29" spans="1:9" s="63" customFormat="1" ht="13.15" customHeight="1">
      <c r="A29" s="68"/>
      <c r="B29" s="65" t="s">
        <v>51</v>
      </c>
      <c r="C29" s="65" t="s">
        <v>29</v>
      </c>
      <c r="D29" s="65">
        <v>1</v>
      </c>
      <c r="E29" s="69"/>
      <c r="F29" s="70"/>
    </row>
    <row r="30" spans="1:9" s="63" customFormat="1" ht="13.15" customHeight="1">
      <c r="A30" s="68"/>
      <c r="B30" s="65" t="s">
        <v>30</v>
      </c>
      <c r="C30" s="65" t="s">
        <v>29</v>
      </c>
      <c r="D30" s="65">
        <v>1</v>
      </c>
      <c r="E30" s="69"/>
      <c r="F30" s="70"/>
    </row>
    <row r="31" spans="1:9" s="63" customFormat="1" ht="13.15" hidden="1" customHeight="1">
      <c r="A31" s="68"/>
      <c r="B31" s="65"/>
      <c r="C31" s="65"/>
      <c r="D31" s="65"/>
      <c r="E31" s="66"/>
      <c r="F31" s="70"/>
    </row>
    <row r="32" spans="1:9" s="63" customFormat="1" ht="13.15" hidden="1" customHeight="1">
      <c r="A32" s="68"/>
      <c r="B32" s="65"/>
      <c r="C32" s="65"/>
      <c r="D32" s="65"/>
      <c r="E32" s="69"/>
      <c r="F32" s="70"/>
    </row>
    <row r="33" spans="1:6" s="63" customFormat="1" ht="13.15" hidden="1" customHeight="1">
      <c r="A33" s="68"/>
      <c r="B33" s="65"/>
      <c r="C33" s="65"/>
      <c r="D33" s="65"/>
      <c r="E33" s="69"/>
      <c r="F33" s="70"/>
    </row>
    <row r="34" spans="1:6" s="63" customFormat="1" ht="13.15" hidden="1" customHeight="1">
      <c r="A34" s="68"/>
      <c r="B34" s="65"/>
      <c r="C34" s="65"/>
      <c r="D34" s="65"/>
      <c r="E34" s="69"/>
      <c r="F34" s="70"/>
    </row>
    <row r="35" spans="1:6" s="63" customFormat="1" ht="13.15" hidden="1" customHeight="1">
      <c r="A35" s="68"/>
      <c r="B35" s="65"/>
      <c r="C35" s="65"/>
      <c r="D35" s="65"/>
      <c r="E35" s="66"/>
      <c r="F35" s="70"/>
    </row>
    <row r="36" spans="1:6" s="63" customFormat="1" ht="13.15" hidden="1" customHeight="1">
      <c r="A36" s="68"/>
      <c r="B36" s="65"/>
      <c r="C36" s="65"/>
      <c r="D36" s="65"/>
      <c r="E36" s="69"/>
      <c r="F36" s="70"/>
    </row>
    <row r="37" spans="1:6" s="63" customFormat="1" ht="13.15" hidden="1" customHeight="1">
      <c r="A37" s="68"/>
      <c r="B37" s="65"/>
      <c r="C37" s="65"/>
      <c r="D37" s="65"/>
      <c r="E37" s="69"/>
      <c r="F37" s="70"/>
    </row>
    <row r="38" spans="1:6" s="63" customFormat="1" ht="13.15" customHeight="1">
      <c r="A38" s="68"/>
      <c r="B38" s="65"/>
      <c r="C38" s="65"/>
      <c r="D38" s="65"/>
      <c r="E38" s="69"/>
      <c r="F38" s="70"/>
    </row>
    <row r="39" spans="1:6" s="63" customFormat="1" ht="13.15" customHeight="1">
      <c r="A39" s="64" t="s">
        <v>31</v>
      </c>
      <c r="B39" s="72"/>
      <c r="C39" s="72"/>
      <c r="D39" s="65"/>
      <c r="E39" s="66"/>
      <c r="F39" s="67"/>
    </row>
    <row r="40" spans="1:6" s="73" customFormat="1" ht="13.15" customHeight="1">
      <c r="A40" s="68" t="s">
        <v>32</v>
      </c>
      <c r="B40" s="65"/>
      <c r="C40" s="65"/>
      <c r="D40" s="65"/>
      <c r="E40" s="66"/>
      <c r="F40" s="70"/>
    </row>
    <row r="41" spans="1:6" s="73" customFormat="1" ht="13.15" customHeight="1">
      <c r="A41" s="68" t="s">
        <v>33</v>
      </c>
      <c r="B41" s="65"/>
      <c r="C41" s="65"/>
      <c r="D41" s="65"/>
      <c r="E41" s="66"/>
      <c r="F41" s="70"/>
    </row>
    <row r="42" spans="1:6" s="73" customFormat="1" ht="13.15" customHeight="1">
      <c r="A42" s="68"/>
      <c r="B42" s="65" t="s">
        <v>28</v>
      </c>
      <c r="C42" s="65" t="s">
        <v>34</v>
      </c>
      <c r="D42" s="65">
        <v>5</v>
      </c>
      <c r="E42" s="69"/>
      <c r="F42" s="70"/>
    </row>
    <row r="43" spans="1:6" s="73" customFormat="1" ht="13.15" customHeight="1">
      <c r="A43" s="68"/>
      <c r="B43" s="65" t="s">
        <v>51</v>
      </c>
      <c r="C43" s="65" t="s">
        <v>34</v>
      </c>
      <c r="D43" s="65">
        <v>3</v>
      </c>
      <c r="E43" s="69"/>
      <c r="F43" s="70"/>
    </row>
    <row r="44" spans="1:6" s="73" customFormat="1" ht="13.15" customHeight="1">
      <c r="A44" s="68"/>
      <c r="B44" s="65" t="s">
        <v>30</v>
      </c>
      <c r="C44" s="65" t="s">
        <v>34</v>
      </c>
      <c r="D44" s="65">
        <v>3</v>
      </c>
      <c r="E44" s="69"/>
      <c r="F44" s="70"/>
    </row>
    <row r="45" spans="1:6" s="73" customFormat="1" ht="13.15" customHeight="1">
      <c r="A45" s="68"/>
      <c r="B45" s="65"/>
      <c r="C45" s="65"/>
      <c r="D45" s="65"/>
      <c r="E45" s="69"/>
      <c r="F45" s="70"/>
    </row>
    <row r="46" spans="1:6" s="73" customFormat="1" ht="13.15" customHeight="1">
      <c r="A46" s="68" t="s">
        <v>52</v>
      </c>
      <c r="B46" s="65"/>
      <c r="C46" s="65" t="s">
        <v>43</v>
      </c>
      <c r="D46" s="65">
        <v>1</v>
      </c>
      <c r="E46" s="103"/>
      <c r="F46" s="70"/>
    </row>
    <row r="47" spans="1:6" s="73" customFormat="1" ht="13.15" customHeight="1">
      <c r="A47" s="68" t="s">
        <v>53</v>
      </c>
      <c r="B47" s="65"/>
      <c r="C47" s="65" t="s">
        <v>43</v>
      </c>
      <c r="D47" s="65">
        <v>1</v>
      </c>
      <c r="E47" s="103"/>
      <c r="F47" s="70"/>
    </row>
    <row r="48" spans="1:6" s="63" customFormat="1" ht="13.15" customHeight="1">
      <c r="A48" s="68" t="s">
        <v>13</v>
      </c>
      <c r="B48" s="65"/>
      <c r="C48" s="65" t="s">
        <v>34</v>
      </c>
      <c r="D48" s="65">
        <v>5</v>
      </c>
      <c r="E48" s="104"/>
      <c r="F48" s="70"/>
    </row>
    <row r="49" spans="1:9" s="63" customFormat="1" ht="13.15" customHeight="1">
      <c r="A49" s="64" t="s">
        <v>36</v>
      </c>
      <c r="B49" s="65" t="s">
        <v>69</v>
      </c>
      <c r="C49" s="72"/>
      <c r="D49" s="65"/>
      <c r="E49" s="74"/>
      <c r="F49" s="67"/>
      <c r="H49" s="95"/>
      <c r="I49" s="115"/>
    </row>
    <row r="50" spans="1:9" s="63" customFormat="1" ht="13.15" customHeight="1">
      <c r="A50" s="97"/>
      <c r="B50" s="99"/>
      <c r="C50" s="72"/>
      <c r="D50" s="99"/>
      <c r="E50" s="74"/>
      <c r="F50" s="67"/>
      <c r="H50" s="95"/>
      <c r="I50" s="115"/>
    </row>
    <row r="51" spans="1:9" s="63" customFormat="1" ht="13.15" customHeight="1">
      <c r="A51" s="97" t="s">
        <v>65</v>
      </c>
      <c r="B51" s="65" t="s">
        <v>66</v>
      </c>
      <c r="C51" s="99" t="s">
        <v>43</v>
      </c>
      <c r="D51" s="99">
        <v>1</v>
      </c>
      <c r="E51" s="104"/>
      <c r="F51" s="120"/>
    </row>
    <row r="52" spans="1:9" s="63" customFormat="1" ht="13.15" customHeight="1">
      <c r="A52" s="75" t="s">
        <v>37</v>
      </c>
      <c r="B52" s="76"/>
      <c r="C52" s="76"/>
      <c r="D52" s="77"/>
      <c r="E52" s="78"/>
      <c r="F52" s="79"/>
      <c r="G52" s="114">
        <f>I7</f>
        <v>53999999.999999993</v>
      </c>
      <c r="H52" s="95"/>
    </row>
    <row r="53" spans="1:9" s="63" customFormat="1" ht="13.15" customHeight="1">
      <c r="A53" s="98" t="s">
        <v>38</v>
      </c>
      <c r="B53" s="99"/>
      <c r="C53" s="99"/>
      <c r="D53" s="99"/>
      <c r="E53" s="100"/>
      <c r="F53" s="101"/>
      <c r="G53" s="95"/>
    </row>
    <row r="54" spans="1:9" s="63" customFormat="1" ht="13.15" customHeight="1">
      <c r="A54" s="98"/>
      <c r="B54" s="99" t="s">
        <v>47</v>
      </c>
      <c r="C54" s="99" t="s">
        <v>44</v>
      </c>
      <c r="D54" s="99">
        <f>D60+D66+D72+D78+D84+D90+D96</f>
        <v>5</v>
      </c>
      <c r="E54" s="100"/>
      <c r="F54" s="101"/>
    </row>
    <row r="55" spans="1:9" s="63" customFormat="1" ht="13.15" customHeight="1">
      <c r="A55" s="98"/>
      <c r="B55" s="99" t="s">
        <v>48</v>
      </c>
      <c r="C55" s="99" t="s">
        <v>44</v>
      </c>
      <c r="D55" s="99">
        <f>D61+D67+D73+D79+D85+D91+D97</f>
        <v>5</v>
      </c>
      <c r="E55" s="100"/>
      <c r="F55" s="101"/>
    </row>
    <row r="56" spans="1:9" s="63" customFormat="1" ht="13.15" customHeight="1">
      <c r="A56" s="98"/>
      <c r="B56" s="99" t="s">
        <v>54</v>
      </c>
      <c r="C56" s="99" t="s">
        <v>44</v>
      </c>
      <c r="D56" s="99">
        <f>D62+D68+D74+D80+D86+D92+D98</f>
        <v>15</v>
      </c>
      <c r="E56" s="100"/>
      <c r="F56" s="101"/>
    </row>
    <row r="57" spans="1:9" s="63" customFormat="1" ht="13.15" customHeight="1">
      <c r="A57" s="98"/>
      <c r="B57" s="99" t="s">
        <v>49</v>
      </c>
      <c r="C57" s="99" t="s">
        <v>44</v>
      </c>
      <c r="D57" s="99">
        <f>D63+D69+D75+D81+D87+D93+D99</f>
        <v>20</v>
      </c>
      <c r="E57" s="100"/>
      <c r="F57" s="101"/>
    </row>
    <row r="58" spans="1:9" s="63" customFormat="1" ht="13.15" customHeight="1">
      <c r="A58" s="98"/>
      <c r="B58" s="99" t="s">
        <v>50</v>
      </c>
      <c r="C58" s="99" t="s">
        <v>44</v>
      </c>
      <c r="D58" s="99">
        <f>D64+D70+D76+D82+D88+D94+D100</f>
        <v>17</v>
      </c>
      <c r="E58" s="100"/>
      <c r="F58" s="101"/>
    </row>
    <row r="59" spans="1:9" s="63" customFormat="1" ht="22.5" customHeight="1">
      <c r="A59" s="98" t="s">
        <v>60</v>
      </c>
      <c r="B59" s="65"/>
      <c r="C59" s="65"/>
      <c r="D59" s="65"/>
      <c r="E59" s="69"/>
      <c r="F59" s="70"/>
    </row>
    <row r="60" spans="1:9" s="63" customFormat="1" ht="13.15" customHeight="1">
      <c r="A60" s="68"/>
      <c r="B60" s="65" t="s">
        <v>47</v>
      </c>
      <c r="C60" s="99" t="s">
        <v>44</v>
      </c>
      <c r="D60" s="65">
        <v>1</v>
      </c>
      <c r="E60" s="69"/>
      <c r="F60" s="101"/>
    </row>
    <row r="61" spans="1:9" s="63" customFormat="1" ht="13.15" customHeight="1">
      <c r="A61" s="68"/>
      <c r="B61" s="65" t="s">
        <v>48</v>
      </c>
      <c r="C61" s="99" t="s">
        <v>44</v>
      </c>
      <c r="D61" s="65">
        <v>1</v>
      </c>
      <c r="E61" s="69"/>
      <c r="F61" s="101"/>
    </row>
    <row r="62" spans="1:9" s="63" customFormat="1" ht="13.15" customHeight="1">
      <c r="A62" s="71"/>
      <c r="B62" s="65" t="s">
        <v>54</v>
      </c>
      <c r="C62" s="99" t="s">
        <v>44</v>
      </c>
      <c r="D62" s="65">
        <v>3</v>
      </c>
      <c r="E62" s="69"/>
      <c r="F62" s="101"/>
    </row>
    <row r="63" spans="1:9" s="63" customFormat="1" ht="13.15" customHeight="1">
      <c r="A63" s="71"/>
      <c r="B63" s="65" t="s">
        <v>49</v>
      </c>
      <c r="C63" s="99" t="s">
        <v>44</v>
      </c>
      <c r="D63" s="65">
        <v>4</v>
      </c>
      <c r="E63" s="69"/>
      <c r="F63" s="101"/>
    </row>
    <row r="64" spans="1:9" s="63" customFormat="1" ht="13.15" customHeight="1">
      <c r="A64" s="68"/>
      <c r="B64" s="65" t="s">
        <v>50</v>
      </c>
      <c r="C64" s="99" t="s">
        <v>44</v>
      </c>
      <c r="D64" s="65">
        <v>4</v>
      </c>
      <c r="E64" s="69"/>
      <c r="F64" s="101"/>
    </row>
    <row r="65" spans="1:6" s="63" customFormat="1" ht="13.15" customHeight="1">
      <c r="A65" s="98" t="s">
        <v>62</v>
      </c>
      <c r="B65" s="65"/>
      <c r="C65" s="65"/>
      <c r="D65" s="65"/>
      <c r="E65" s="69"/>
      <c r="F65" s="70"/>
    </row>
    <row r="66" spans="1:6" s="63" customFormat="1" ht="13.15" customHeight="1">
      <c r="A66" s="68"/>
      <c r="B66" s="65" t="s">
        <v>47</v>
      </c>
      <c r="C66" s="99" t="s">
        <v>44</v>
      </c>
      <c r="D66" s="65">
        <v>1</v>
      </c>
      <c r="E66" s="69"/>
      <c r="F66" s="101"/>
    </row>
    <row r="67" spans="1:6" s="63" customFormat="1" ht="13.15" customHeight="1">
      <c r="A67" s="71"/>
      <c r="B67" s="65" t="s">
        <v>48</v>
      </c>
      <c r="C67" s="99" t="s">
        <v>44</v>
      </c>
      <c r="D67" s="65">
        <v>1</v>
      </c>
      <c r="E67" s="69"/>
      <c r="F67" s="101"/>
    </row>
    <row r="68" spans="1:6" s="63" customFormat="1" ht="13.15" customHeight="1">
      <c r="A68" s="71"/>
      <c r="B68" s="65" t="s">
        <v>54</v>
      </c>
      <c r="C68" s="99" t="s">
        <v>44</v>
      </c>
      <c r="D68" s="65">
        <v>3</v>
      </c>
      <c r="E68" s="69"/>
      <c r="F68" s="101"/>
    </row>
    <row r="69" spans="1:6" s="63" customFormat="1" ht="13.15" customHeight="1">
      <c r="A69" s="71"/>
      <c r="B69" s="65" t="s">
        <v>49</v>
      </c>
      <c r="C69" s="99" t="s">
        <v>44</v>
      </c>
      <c r="D69" s="65">
        <v>4</v>
      </c>
      <c r="E69" s="69"/>
      <c r="F69" s="101"/>
    </row>
    <row r="70" spans="1:6" s="63" customFormat="1" ht="13.15" customHeight="1">
      <c r="A70" s="68"/>
      <c r="B70" s="65" t="s">
        <v>50</v>
      </c>
      <c r="C70" s="99" t="s">
        <v>44</v>
      </c>
      <c r="D70" s="65">
        <v>3</v>
      </c>
      <c r="E70" s="69"/>
      <c r="F70" s="101"/>
    </row>
    <row r="71" spans="1:6" s="63" customFormat="1" ht="13.15" customHeight="1">
      <c r="A71" s="98" t="s">
        <v>61</v>
      </c>
      <c r="B71" s="65"/>
      <c r="C71" s="65"/>
      <c r="D71" s="65"/>
      <c r="E71" s="66"/>
      <c r="F71" s="70"/>
    </row>
    <row r="72" spans="1:6" s="63" customFormat="1" ht="13.15" customHeight="1">
      <c r="A72" s="68"/>
      <c r="B72" s="65" t="s">
        <v>47</v>
      </c>
      <c r="C72" s="99" t="s">
        <v>44</v>
      </c>
      <c r="D72" s="65">
        <v>1</v>
      </c>
      <c r="E72" s="69"/>
      <c r="F72" s="101"/>
    </row>
    <row r="73" spans="1:6" s="63" customFormat="1" ht="13.15" customHeight="1">
      <c r="A73" s="68"/>
      <c r="B73" s="65" t="s">
        <v>48</v>
      </c>
      <c r="C73" s="99" t="s">
        <v>44</v>
      </c>
      <c r="D73" s="65">
        <v>1</v>
      </c>
      <c r="E73" s="69"/>
      <c r="F73" s="101"/>
    </row>
    <row r="74" spans="1:6" s="63" customFormat="1" ht="13.15" customHeight="1">
      <c r="A74" s="68"/>
      <c r="B74" s="65" t="s">
        <v>54</v>
      </c>
      <c r="C74" s="99" t="s">
        <v>44</v>
      </c>
      <c r="D74" s="65">
        <v>3</v>
      </c>
      <c r="E74" s="69"/>
      <c r="F74" s="101"/>
    </row>
    <row r="75" spans="1:6" s="63" customFormat="1" ht="13.15" customHeight="1">
      <c r="A75" s="68"/>
      <c r="B75" s="65" t="s">
        <v>49</v>
      </c>
      <c r="C75" s="99" t="s">
        <v>44</v>
      </c>
      <c r="D75" s="65">
        <v>4</v>
      </c>
      <c r="E75" s="69"/>
      <c r="F75" s="101"/>
    </row>
    <row r="76" spans="1:6" s="63" customFormat="1" ht="13.15" customHeight="1">
      <c r="A76" s="68"/>
      <c r="B76" s="65" t="s">
        <v>50</v>
      </c>
      <c r="C76" s="99" t="s">
        <v>44</v>
      </c>
      <c r="D76" s="65">
        <v>4</v>
      </c>
      <c r="E76" s="69"/>
      <c r="F76" s="101"/>
    </row>
    <row r="77" spans="1:6" s="63" customFormat="1" ht="13.15" customHeight="1">
      <c r="A77" s="98" t="s">
        <v>63</v>
      </c>
      <c r="B77" s="65"/>
      <c r="C77" s="65"/>
      <c r="D77" s="65"/>
      <c r="E77" s="66"/>
      <c r="F77" s="70"/>
    </row>
    <row r="78" spans="1:6" s="63" customFormat="1" ht="13.15" customHeight="1">
      <c r="A78" s="68"/>
      <c r="B78" s="65" t="s">
        <v>47</v>
      </c>
      <c r="C78" s="99" t="s">
        <v>44</v>
      </c>
      <c r="D78" s="65">
        <v>1</v>
      </c>
      <c r="E78" s="69"/>
      <c r="F78" s="101"/>
    </row>
    <row r="79" spans="1:6" s="63" customFormat="1" ht="13.15" customHeight="1">
      <c r="A79" s="68"/>
      <c r="B79" s="65" t="s">
        <v>48</v>
      </c>
      <c r="C79" s="99" t="s">
        <v>44</v>
      </c>
      <c r="D79" s="65">
        <v>1</v>
      </c>
      <c r="E79" s="69"/>
      <c r="F79" s="101"/>
    </row>
    <row r="80" spans="1:6" s="63" customFormat="1" ht="13.15" customHeight="1">
      <c r="A80" s="68"/>
      <c r="B80" s="65" t="s">
        <v>54</v>
      </c>
      <c r="C80" s="99" t="s">
        <v>44</v>
      </c>
      <c r="D80" s="65">
        <v>3</v>
      </c>
      <c r="E80" s="69"/>
      <c r="F80" s="101"/>
    </row>
    <row r="81" spans="1:6" s="63" customFormat="1" ht="13.15" customHeight="1">
      <c r="A81" s="68"/>
      <c r="B81" s="65" t="s">
        <v>49</v>
      </c>
      <c r="C81" s="99" t="s">
        <v>44</v>
      </c>
      <c r="D81" s="65">
        <v>4</v>
      </c>
      <c r="E81" s="69"/>
      <c r="F81" s="101"/>
    </row>
    <row r="82" spans="1:6" s="63" customFormat="1" ht="13.15" customHeight="1">
      <c r="A82" s="68"/>
      <c r="B82" s="65" t="s">
        <v>50</v>
      </c>
      <c r="C82" s="99" t="s">
        <v>44</v>
      </c>
      <c r="D82" s="65">
        <v>3</v>
      </c>
      <c r="E82" s="69"/>
      <c r="F82" s="101"/>
    </row>
    <row r="83" spans="1:6" s="63" customFormat="1" ht="13.15" customHeight="1">
      <c r="A83" s="98" t="s">
        <v>64</v>
      </c>
      <c r="B83" s="65"/>
      <c r="C83" s="65"/>
      <c r="D83" s="65"/>
      <c r="E83" s="66"/>
      <c r="F83" s="70"/>
    </row>
    <row r="84" spans="1:6" s="63" customFormat="1" ht="13.15" customHeight="1">
      <c r="A84" s="68"/>
      <c r="B84" s="65" t="s">
        <v>47</v>
      </c>
      <c r="C84" s="99" t="s">
        <v>44</v>
      </c>
      <c r="D84" s="65">
        <v>1</v>
      </c>
      <c r="E84" s="69"/>
      <c r="F84" s="101"/>
    </row>
    <row r="85" spans="1:6" s="63" customFormat="1" ht="13.15" customHeight="1">
      <c r="A85" s="68"/>
      <c r="B85" s="65" t="s">
        <v>48</v>
      </c>
      <c r="C85" s="99" t="s">
        <v>44</v>
      </c>
      <c r="D85" s="65">
        <v>1</v>
      </c>
      <c r="E85" s="69"/>
      <c r="F85" s="101"/>
    </row>
    <row r="86" spans="1:6" s="63" customFormat="1" ht="13.15" customHeight="1">
      <c r="A86" s="68"/>
      <c r="B86" s="65" t="s">
        <v>54</v>
      </c>
      <c r="C86" s="99" t="s">
        <v>44</v>
      </c>
      <c r="D86" s="65">
        <v>3</v>
      </c>
      <c r="E86" s="69"/>
      <c r="F86" s="101"/>
    </row>
    <row r="87" spans="1:6" s="63" customFormat="1" ht="13.15" customHeight="1">
      <c r="A87" s="68"/>
      <c r="B87" s="65" t="s">
        <v>49</v>
      </c>
      <c r="C87" s="99" t="s">
        <v>44</v>
      </c>
      <c r="D87" s="65">
        <v>4</v>
      </c>
      <c r="E87" s="69"/>
      <c r="F87" s="101"/>
    </row>
    <row r="88" spans="1:6" s="63" customFormat="1" ht="13.15" customHeight="1">
      <c r="A88" s="68"/>
      <c r="B88" s="65" t="s">
        <v>50</v>
      </c>
      <c r="C88" s="99" t="s">
        <v>44</v>
      </c>
      <c r="D88" s="65">
        <v>3</v>
      </c>
      <c r="E88" s="69"/>
      <c r="F88" s="101"/>
    </row>
    <row r="89" spans="1:6" s="63" customFormat="1" ht="13.15" hidden="1" customHeight="1">
      <c r="A89" s="68"/>
      <c r="B89" s="65"/>
      <c r="C89" s="65"/>
      <c r="D89" s="65"/>
      <c r="E89" s="66"/>
      <c r="F89" s="70"/>
    </row>
    <row r="90" spans="1:6" s="63" customFormat="1" ht="13.15" hidden="1" customHeight="1">
      <c r="A90" s="68"/>
      <c r="B90" s="65"/>
      <c r="C90" s="99"/>
      <c r="D90" s="65"/>
      <c r="E90" s="69"/>
      <c r="F90" s="101"/>
    </row>
    <row r="91" spans="1:6" s="63" customFormat="1" ht="13.15" hidden="1" customHeight="1">
      <c r="A91" s="68"/>
      <c r="B91" s="65"/>
      <c r="C91" s="99"/>
      <c r="D91" s="65"/>
      <c r="E91" s="69"/>
      <c r="F91" s="101"/>
    </row>
    <row r="92" spans="1:6" s="63" customFormat="1" ht="13.15" hidden="1" customHeight="1">
      <c r="A92" s="68"/>
      <c r="B92" s="65"/>
      <c r="C92" s="99"/>
      <c r="D92" s="65"/>
      <c r="E92" s="69"/>
      <c r="F92" s="101"/>
    </row>
    <row r="93" spans="1:6" s="63" customFormat="1" ht="13.15" hidden="1" customHeight="1">
      <c r="A93" s="68"/>
      <c r="B93" s="65"/>
      <c r="C93" s="99"/>
      <c r="D93" s="65"/>
      <c r="E93" s="69"/>
      <c r="F93" s="101"/>
    </row>
    <row r="94" spans="1:6" s="63" customFormat="1" ht="13.15" hidden="1" customHeight="1">
      <c r="A94" s="68"/>
      <c r="B94" s="65"/>
      <c r="C94" s="99"/>
      <c r="D94" s="65"/>
      <c r="E94" s="69"/>
      <c r="F94" s="101"/>
    </row>
    <row r="95" spans="1:6" s="63" customFormat="1" ht="13.15" hidden="1" customHeight="1">
      <c r="A95" s="68"/>
      <c r="B95" s="65"/>
      <c r="C95" s="65"/>
      <c r="D95" s="65"/>
      <c r="E95" s="66"/>
      <c r="F95" s="70"/>
    </row>
    <row r="96" spans="1:6" s="63" customFormat="1" ht="13.15" hidden="1" customHeight="1">
      <c r="A96" s="68"/>
      <c r="B96" s="65"/>
      <c r="C96" s="99"/>
      <c r="D96" s="65"/>
      <c r="E96" s="69"/>
      <c r="F96" s="101"/>
    </row>
    <row r="97" spans="1:14" s="63" customFormat="1" ht="13.15" hidden="1" customHeight="1">
      <c r="A97" s="68"/>
      <c r="B97" s="65"/>
      <c r="C97" s="99"/>
      <c r="D97" s="65"/>
      <c r="E97" s="69"/>
      <c r="F97" s="101"/>
    </row>
    <row r="98" spans="1:14" s="63" customFormat="1" ht="13.15" hidden="1" customHeight="1">
      <c r="A98" s="68"/>
      <c r="B98" s="65"/>
      <c r="C98" s="99"/>
      <c r="D98" s="65"/>
      <c r="E98" s="69"/>
      <c r="F98" s="101"/>
    </row>
    <row r="99" spans="1:14" s="63" customFormat="1" ht="13.15" hidden="1" customHeight="1">
      <c r="A99" s="97"/>
      <c r="B99" s="65"/>
      <c r="C99" s="99"/>
      <c r="D99" s="65"/>
      <c r="E99" s="69"/>
      <c r="F99" s="101"/>
    </row>
    <row r="100" spans="1:14" s="63" customFormat="1" ht="13.15" hidden="1" customHeight="1">
      <c r="A100" s="68"/>
      <c r="B100" s="65"/>
      <c r="C100" s="99"/>
      <c r="D100" s="65"/>
      <c r="E100" s="69"/>
      <c r="F100" s="101"/>
    </row>
    <row r="101" spans="1:14" s="63" customFormat="1" ht="13.15" customHeight="1">
      <c r="A101" s="68"/>
      <c r="B101" s="65"/>
      <c r="C101" s="65"/>
      <c r="D101" s="65"/>
      <c r="E101" s="69"/>
      <c r="F101" s="70"/>
    </row>
    <row r="102" spans="1:14" s="63" customFormat="1" ht="13.15" customHeight="1">
      <c r="A102" s="97" t="s">
        <v>39</v>
      </c>
      <c r="B102" s="65" t="s">
        <v>40</v>
      </c>
      <c r="C102" s="65" t="s">
        <v>35</v>
      </c>
      <c r="D102" s="65">
        <v>1</v>
      </c>
      <c r="E102" s="69"/>
      <c r="F102" s="70"/>
    </row>
    <row r="103" spans="1:14" s="63" customFormat="1" ht="13.15" customHeight="1">
      <c r="A103" s="68"/>
      <c r="B103" s="65"/>
      <c r="C103" s="65"/>
      <c r="D103" s="65"/>
      <c r="E103" s="69"/>
      <c r="F103" s="70"/>
      <c r="H103" s="105"/>
      <c r="I103" s="106"/>
      <c r="J103" s="106"/>
      <c r="K103" s="107"/>
      <c r="L103" s="108"/>
      <c r="M103" s="109"/>
      <c r="N103" s="73"/>
    </row>
    <row r="104" spans="1:14" s="63" customFormat="1" ht="13.15" customHeight="1">
      <c r="A104" s="97" t="s">
        <v>41</v>
      </c>
      <c r="B104" s="65" t="s">
        <v>42</v>
      </c>
      <c r="C104" s="65" t="s">
        <v>35</v>
      </c>
      <c r="D104" s="65">
        <v>1</v>
      </c>
      <c r="E104" s="104"/>
      <c r="F104" s="70"/>
      <c r="H104" s="110"/>
      <c r="I104" s="107"/>
      <c r="J104" s="107"/>
      <c r="K104" s="107"/>
      <c r="L104" s="108"/>
      <c r="M104" s="111"/>
      <c r="N104" s="73"/>
    </row>
    <row r="105" spans="1:14" s="63" customFormat="1" ht="13.15" customHeight="1">
      <c r="A105" s="68"/>
      <c r="B105" s="65"/>
      <c r="C105" s="65"/>
      <c r="D105" s="65"/>
      <c r="E105" s="69"/>
      <c r="F105" s="70"/>
      <c r="H105" s="110"/>
      <c r="I105" s="107"/>
      <c r="J105" s="107"/>
      <c r="K105" s="107"/>
      <c r="L105" s="108"/>
      <c r="M105" s="111"/>
      <c r="N105" s="73"/>
    </row>
    <row r="106" spans="1:14" s="63" customFormat="1" ht="13.15" customHeight="1">
      <c r="A106" s="97" t="s">
        <v>45</v>
      </c>
      <c r="B106" s="65"/>
      <c r="C106" s="65"/>
      <c r="D106" s="65"/>
      <c r="E106" s="69"/>
      <c r="F106" s="70"/>
      <c r="H106" s="110"/>
      <c r="I106" s="107"/>
      <c r="J106" s="107"/>
      <c r="K106" s="107"/>
      <c r="L106" s="111"/>
      <c r="M106" s="111"/>
      <c r="N106" s="73"/>
    </row>
    <row r="107" spans="1:14" s="63" customFormat="1" ht="13.15" customHeight="1">
      <c r="A107" s="68" t="s">
        <v>32</v>
      </c>
      <c r="B107" s="65"/>
      <c r="C107" s="65"/>
      <c r="D107" s="65"/>
      <c r="E107" s="66"/>
      <c r="F107" s="70"/>
      <c r="H107" s="110"/>
      <c r="I107" s="107"/>
      <c r="J107" s="107"/>
      <c r="K107" s="107"/>
      <c r="L107" s="111"/>
      <c r="M107" s="111"/>
      <c r="N107" s="73"/>
    </row>
    <row r="108" spans="1:14" s="63" customFormat="1" ht="13.15" customHeight="1">
      <c r="A108" s="68" t="s">
        <v>33</v>
      </c>
      <c r="B108" s="65"/>
      <c r="C108" s="65"/>
      <c r="D108" s="65"/>
      <c r="E108" s="66"/>
      <c r="F108" s="70"/>
      <c r="H108" s="110"/>
      <c r="I108" s="107"/>
      <c r="J108" s="107"/>
      <c r="K108" s="107"/>
      <c r="L108" s="111"/>
      <c r="M108" s="111"/>
      <c r="N108" s="73"/>
    </row>
    <row r="109" spans="1:14" s="63" customFormat="1" ht="13.15" customHeight="1">
      <c r="A109" s="68"/>
      <c r="B109" s="65" t="s">
        <v>47</v>
      </c>
      <c r="C109" s="65" t="s">
        <v>34</v>
      </c>
      <c r="D109" s="65">
        <v>3</v>
      </c>
      <c r="E109" s="69"/>
      <c r="F109" s="70"/>
      <c r="H109" s="110"/>
      <c r="I109" s="107"/>
      <c r="J109" s="107"/>
      <c r="K109" s="107"/>
      <c r="L109" s="111"/>
      <c r="M109" s="111"/>
      <c r="N109" s="73"/>
    </row>
    <row r="110" spans="1:14" s="63" customFormat="1" ht="13.15" customHeight="1">
      <c r="A110" s="68"/>
      <c r="B110" s="65" t="s">
        <v>48</v>
      </c>
      <c r="C110" s="65" t="s">
        <v>34</v>
      </c>
      <c r="D110" s="65">
        <v>3</v>
      </c>
      <c r="E110" s="69"/>
      <c r="F110" s="70"/>
      <c r="H110" s="110"/>
      <c r="I110" s="107"/>
      <c r="J110" s="107"/>
      <c r="K110" s="107"/>
      <c r="L110" s="112"/>
      <c r="M110" s="111"/>
      <c r="N110" s="73"/>
    </row>
    <row r="111" spans="1:14" s="63" customFormat="1" ht="13.15" customHeight="1">
      <c r="A111" s="68"/>
      <c r="B111" s="65" t="s">
        <v>54</v>
      </c>
      <c r="C111" s="65" t="s">
        <v>34</v>
      </c>
      <c r="D111" s="65">
        <v>3</v>
      </c>
      <c r="E111" s="69"/>
      <c r="F111" s="70"/>
      <c r="H111" s="110"/>
      <c r="I111" s="107"/>
      <c r="J111" s="107"/>
      <c r="K111" s="107"/>
      <c r="L111" s="112"/>
      <c r="M111" s="111"/>
      <c r="N111" s="73"/>
    </row>
    <row r="112" spans="1:14" s="63" customFormat="1" ht="13.15" customHeight="1">
      <c r="A112" s="68"/>
      <c r="B112" s="65" t="s">
        <v>49</v>
      </c>
      <c r="C112" s="65" t="s">
        <v>34</v>
      </c>
      <c r="D112" s="65">
        <v>3</v>
      </c>
      <c r="E112" s="69"/>
      <c r="F112" s="70"/>
      <c r="H112" s="110"/>
      <c r="I112" s="107"/>
      <c r="J112" s="107"/>
      <c r="K112" s="107"/>
      <c r="L112" s="113"/>
      <c r="M112" s="111"/>
      <c r="N112" s="73"/>
    </row>
    <row r="113" spans="1:14" s="63" customFormat="1" ht="13.15" customHeight="1">
      <c r="A113" s="68"/>
      <c r="B113" s="65" t="s">
        <v>50</v>
      </c>
      <c r="C113" s="65" t="s">
        <v>34</v>
      </c>
      <c r="D113" s="65">
        <v>3</v>
      </c>
      <c r="E113" s="69"/>
      <c r="F113" s="70"/>
      <c r="H113" s="73"/>
      <c r="I113" s="73"/>
      <c r="J113" s="73"/>
      <c r="K113" s="73"/>
      <c r="L113" s="73"/>
      <c r="M113" s="73"/>
      <c r="N113" s="73"/>
    </row>
    <row r="114" spans="1:14" s="63" customFormat="1" ht="13.15" customHeight="1">
      <c r="A114" s="68"/>
      <c r="B114" s="65"/>
      <c r="C114" s="65"/>
      <c r="D114" s="65"/>
      <c r="E114" s="69"/>
      <c r="F114" s="70"/>
    </row>
    <row r="115" spans="1:14" s="63" customFormat="1" ht="13.15" customHeight="1">
      <c r="A115" s="68" t="s">
        <v>52</v>
      </c>
      <c r="B115" s="65"/>
      <c r="C115" s="65" t="s">
        <v>43</v>
      </c>
      <c r="D115" s="65">
        <v>1</v>
      </c>
      <c r="E115" s="103"/>
      <c r="F115" s="70"/>
    </row>
    <row r="116" spans="1:14" s="63" customFormat="1" ht="13.15" customHeight="1">
      <c r="A116" s="68" t="s">
        <v>53</v>
      </c>
      <c r="B116" s="65"/>
      <c r="C116" s="65" t="s">
        <v>43</v>
      </c>
      <c r="D116" s="65">
        <v>1</v>
      </c>
      <c r="E116" s="103"/>
      <c r="F116" s="70"/>
    </row>
    <row r="117" spans="1:14" s="63" customFormat="1" ht="13.15" customHeight="1">
      <c r="A117" s="68" t="s">
        <v>13</v>
      </c>
      <c r="B117" s="65"/>
      <c r="C117" s="65" t="s">
        <v>34</v>
      </c>
      <c r="D117" s="65">
        <v>4</v>
      </c>
      <c r="E117" s="104"/>
      <c r="F117" s="70"/>
    </row>
    <row r="118" spans="1:14" s="63" customFormat="1" ht="13.15" customHeight="1">
      <c r="A118" s="68"/>
      <c r="B118" s="65"/>
      <c r="C118" s="65"/>
      <c r="D118" s="65"/>
      <c r="E118" s="69"/>
      <c r="F118" s="70"/>
    </row>
    <row r="119" spans="1:14" s="63" customFormat="1" ht="13.15" customHeight="1">
      <c r="A119" s="97" t="s">
        <v>46</v>
      </c>
      <c r="B119" s="65" t="s">
        <v>55</v>
      </c>
      <c r="C119" s="65" t="s">
        <v>43</v>
      </c>
      <c r="D119" s="65">
        <v>1</v>
      </c>
      <c r="E119" s="104"/>
      <c r="F119" s="120"/>
      <c r="H119" s="95"/>
    </row>
    <row r="120" spans="1:14" s="63" customFormat="1" ht="13.15" customHeight="1" thickBot="1">
      <c r="A120" s="80"/>
      <c r="B120" s="81"/>
      <c r="C120" s="81"/>
      <c r="D120" s="81"/>
      <c r="E120" s="81"/>
      <c r="F120" s="82"/>
    </row>
    <row r="121" spans="1:14" s="63" customFormat="1" ht="13.15" customHeight="1">
      <c r="A121" s="83"/>
      <c r="B121" s="84"/>
      <c r="C121" s="84"/>
      <c r="D121" s="84"/>
      <c r="E121" s="84"/>
      <c r="F121" s="85"/>
    </row>
    <row r="122" spans="1:14" s="63" customFormat="1" ht="13.15" customHeight="1">
      <c r="A122" s="83"/>
      <c r="B122" s="84"/>
      <c r="C122" s="84"/>
      <c r="D122" s="84"/>
      <c r="E122" s="84"/>
      <c r="F122" s="85"/>
    </row>
    <row r="123" spans="1:14" s="63" customFormat="1" ht="13.15" customHeight="1">
      <c r="A123" s="83"/>
      <c r="B123" s="84"/>
      <c r="C123" s="84"/>
      <c r="D123" s="84"/>
      <c r="E123" s="84"/>
      <c r="F123" s="85"/>
    </row>
    <row r="124" spans="1:14" s="63" customFormat="1" ht="13.15" customHeight="1">
      <c r="A124" s="83"/>
      <c r="B124" s="84"/>
      <c r="C124" s="84"/>
      <c r="D124" s="84"/>
      <c r="E124" s="84"/>
      <c r="F124" s="85"/>
    </row>
    <row r="125" spans="1:14" s="63" customFormat="1" ht="13.15" customHeight="1">
      <c r="A125" s="83"/>
      <c r="B125" s="84"/>
      <c r="C125" s="84"/>
      <c r="D125" s="84"/>
      <c r="E125" s="84"/>
      <c r="F125" s="85"/>
    </row>
    <row r="126" spans="1:14" s="63" customFormat="1" ht="13.15" customHeight="1">
      <c r="A126" s="83"/>
      <c r="B126" s="84"/>
      <c r="C126" s="84"/>
      <c r="D126" s="84"/>
      <c r="E126" s="84"/>
      <c r="F126" s="85"/>
    </row>
    <row r="127" spans="1:14" s="63" customFormat="1" ht="13.15" customHeight="1">
      <c r="A127" s="83"/>
      <c r="B127" s="84"/>
      <c r="C127" s="84"/>
      <c r="D127" s="84"/>
      <c r="E127" s="84"/>
      <c r="F127" s="85"/>
    </row>
    <row r="128" spans="1:14" s="63" customFormat="1" ht="13.15" customHeight="1">
      <c r="A128" s="83"/>
      <c r="B128" s="84"/>
      <c r="C128" s="84"/>
      <c r="D128" s="84"/>
      <c r="E128" s="84"/>
      <c r="F128" s="85"/>
    </row>
    <row r="129" spans="1:6" s="63" customFormat="1" ht="13.15" customHeight="1">
      <c r="A129" s="83"/>
      <c r="B129" s="84"/>
      <c r="C129" s="84"/>
      <c r="D129" s="84"/>
      <c r="E129" s="84"/>
      <c r="F129" s="85"/>
    </row>
    <row r="130" spans="1:6" s="63" customFormat="1" ht="13.15" customHeight="1">
      <c r="A130" s="83"/>
      <c r="B130" s="84"/>
      <c r="C130" s="84"/>
      <c r="D130" s="84"/>
      <c r="E130" s="84"/>
      <c r="F130" s="85"/>
    </row>
    <row r="131" spans="1:6" s="63" customFormat="1" ht="13.15" customHeight="1">
      <c r="A131" s="83"/>
      <c r="B131" s="84"/>
      <c r="C131" s="84"/>
      <c r="D131" s="84"/>
      <c r="E131" s="84"/>
      <c r="F131" s="85"/>
    </row>
    <row r="132" spans="1:6" s="63" customFormat="1" ht="13.15" customHeight="1">
      <c r="A132" s="86"/>
      <c r="B132" s="87"/>
      <c r="C132" s="88"/>
      <c r="D132" s="88"/>
      <c r="E132" s="84"/>
      <c r="F132" s="85"/>
    </row>
    <row r="133" spans="1:6" s="63" customFormat="1" ht="13.15" customHeight="1">
      <c r="A133" s="86"/>
      <c r="B133" s="87"/>
      <c r="C133" s="88"/>
      <c r="D133" s="88"/>
      <c r="E133" s="84"/>
      <c r="F133" s="85"/>
    </row>
    <row r="134" spans="1:6" s="63" customFormat="1" ht="13.15" customHeight="1">
      <c r="A134" s="86"/>
      <c r="B134" s="87"/>
      <c r="C134" s="88"/>
      <c r="D134" s="88"/>
      <c r="E134" s="84"/>
      <c r="F134" s="85"/>
    </row>
    <row r="135" spans="1:6" s="63" customFormat="1" ht="13.15" customHeight="1">
      <c r="A135" s="86"/>
      <c r="B135" s="87"/>
      <c r="C135" s="88"/>
      <c r="D135" s="88"/>
      <c r="E135" s="84"/>
      <c r="F135" s="85"/>
    </row>
    <row r="136" spans="1:6" s="63" customFormat="1" ht="13.15" customHeight="1">
      <c r="A136" s="86"/>
      <c r="B136" s="87"/>
      <c r="C136" s="88"/>
      <c r="D136" s="88"/>
      <c r="E136" s="84"/>
      <c r="F136" s="85"/>
    </row>
    <row r="137" spans="1:6" s="63" customFormat="1" ht="13.15" customHeight="1">
      <c r="A137" s="86"/>
      <c r="B137" s="87"/>
      <c r="C137" s="88"/>
      <c r="D137" s="88"/>
      <c r="E137" s="84"/>
      <c r="F137" s="85"/>
    </row>
    <row r="138" spans="1:6" s="63" customFormat="1" ht="13.15" customHeight="1">
      <c r="A138" s="86"/>
      <c r="B138" s="87"/>
      <c r="C138" s="88"/>
      <c r="D138" s="88"/>
      <c r="E138" s="84"/>
      <c r="F138" s="85"/>
    </row>
    <row r="139" spans="1:6" s="63" customFormat="1" ht="13.15" customHeight="1">
      <c r="A139" s="86"/>
      <c r="B139" s="87"/>
      <c r="C139" s="88"/>
      <c r="D139" s="88"/>
      <c r="E139" s="84"/>
      <c r="F139" s="85"/>
    </row>
    <row r="140" spans="1:6" s="63" customFormat="1" ht="13.15" customHeight="1">
      <c r="A140" s="86"/>
      <c r="B140" s="87"/>
      <c r="C140" s="88"/>
      <c r="D140" s="88"/>
      <c r="E140" s="84"/>
      <c r="F140" s="85"/>
    </row>
    <row r="141" spans="1:6" s="63" customFormat="1" ht="13.15" customHeight="1">
      <c r="A141" s="86"/>
      <c r="B141" s="87"/>
      <c r="C141" s="88"/>
      <c r="D141" s="88"/>
      <c r="E141" s="84"/>
      <c r="F141" s="85"/>
    </row>
    <row r="142" spans="1:6" s="63" customFormat="1" ht="13.15" customHeight="1">
      <c r="A142" s="86"/>
      <c r="B142" s="87"/>
      <c r="C142" s="88"/>
      <c r="D142" s="88"/>
      <c r="E142" s="84"/>
      <c r="F142" s="85"/>
    </row>
    <row r="143" spans="1:6" s="89" customFormat="1" ht="13.15" customHeight="1">
      <c r="A143" s="86"/>
      <c r="B143" s="87"/>
      <c r="C143" s="88"/>
      <c r="D143" s="88"/>
      <c r="E143" s="84"/>
      <c r="F143" s="85"/>
    </row>
    <row r="144" spans="1:6" ht="13.15" customHeight="1">
      <c r="B144" s="87"/>
      <c r="C144" s="88"/>
      <c r="D144" s="88"/>
      <c r="E144" s="87"/>
      <c r="F144" s="90"/>
    </row>
    <row r="145" spans="2:6" ht="13.15" customHeight="1">
      <c r="B145" s="87"/>
      <c r="C145" s="88"/>
      <c r="D145" s="88"/>
      <c r="E145" s="87"/>
      <c r="F145" s="90"/>
    </row>
    <row r="146" spans="2:6" ht="13.15" customHeight="1">
      <c r="B146" s="87"/>
      <c r="C146" s="88"/>
      <c r="D146" s="88"/>
      <c r="E146" s="87"/>
      <c r="F146" s="90"/>
    </row>
    <row r="147" spans="2:6" ht="13.15" customHeight="1">
      <c r="B147" s="87"/>
      <c r="C147" s="88"/>
      <c r="D147" s="88"/>
      <c r="E147" s="87"/>
      <c r="F147" s="90"/>
    </row>
    <row r="148" spans="2:6" ht="13.15" customHeight="1">
      <c r="B148" s="87"/>
      <c r="C148" s="88"/>
      <c r="D148" s="88"/>
      <c r="E148" s="87"/>
      <c r="F148" s="90"/>
    </row>
    <row r="149" spans="2:6" ht="13.15" customHeight="1">
      <c r="B149" s="87"/>
      <c r="C149" s="88"/>
      <c r="D149" s="88"/>
      <c r="E149" s="87"/>
      <c r="F149" s="90"/>
    </row>
    <row r="150" spans="2:6" ht="13.15" customHeight="1">
      <c r="B150" s="87"/>
      <c r="C150" s="88"/>
      <c r="D150" s="88"/>
      <c r="E150" s="87"/>
      <c r="F150" s="90"/>
    </row>
    <row r="151" spans="2:6" ht="13.15" customHeight="1">
      <c r="B151" s="87"/>
      <c r="C151" s="88"/>
      <c r="D151" s="88"/>
      <c r="E151" s="87"/>
      <c r="F151" s="90"/>
    </row>
    <row r="152" spans="2:6" ht="13.15" customHeight="1">
      <c r="B152" s="87"/>
      <c r="C152" s="88"/>
      <c r="D152" s="88"/>
      <c r="E152" s="87"/>
      <c r="F152" s="90"/>
    </row>
    <row r="153" spans="2:6" ht="13.15" customHeight="1">
      <c r="B153" s="87"/>
      <c r="C153" s="88"/>
      <c r="D153" s="88"/>
      <c r="E153" s="87"/>
      <c r="F153" s="90"/>
    </row>
    <row r="154" spans="2:6" ht="13.15" customHeight="1">
      <c r="B154" s="87"/>
      <c r="C154" s="88"/>
      <c r="D154" s="88"/>
      <c r="E154" s="87"/>
      <c r="F154" s="90"/>
    </row>
    <row r="155" spans="2:6" ht="13.15" customHeight="1">
      <c r="B155" s="87"/>
      <c r="C155" s="88"/>
      <c r="D155" s="88"/>
      <c r="E155" s="87"/>
      <c r="F155" s="90"/>
    </row>
    <row r="156" spans="2:6" ht="13.15" customHeight="1">
      <c r="B156" s="87"/>
      <c r="C156" s="88"/>
      <c r="D156" s="88"/>
      <c r="E156" s="87"/>
      <c r="F156" s="90"/>
    </row>
    <row r="157" spans="2:6" ht="13.15" customHeight="1">
      <c r="B157" s="87"/>
      <c r="C157" s="88"/>
      <c r="D157" s="88"/>
      <c r="E157" s="87"/>
      <c r="F157" s="90"/>
    </row>
    <row r="158" spans="2:6" ht="13.15" customHeight="1">
      <c r="B158" s="87"/>
      <c r="C158" s="88"/>
      <c r="D158" s="88"/>
      <c r="E158" s="87"/>
      <c r="F158" s="90"/>
    </row>
    <row r="159" spans="2:6" ht="13.15" customHeight="1">
      <c r="B159" s="87"/>
      <c r="C159" s="88"/>
      <c r="D159" s="88"/>
      <c r="E159" s="87"/>
      <c r="F159" s="90"/>
    </row>
    <row r="160" spans="2:6" ht="13.15" customHeight="1">
      <c r="B160" s="87"/>
      <c r="C160" s="88"/>
      <c r="D160" s="88"/>
      <c r="E160" s="87"/>
      <c r="F160" s="90"/>
    </row>
    <row r="161" spans="1:6" ht="13.15" customHeight="1">
      <c r="B161" s="87"/>
      <c r="C161" s="88"/>
      <c r="D161" s="88"/>
      <c r="E161" s="87"/>
      <c r="F161" s="90"/>
    </row>
    <row r="162" spans="1:6" ht="13.15" customHeight="1">
      <c r="B162" s="87"/>
      <c r="C162" s="88"/>
      <c r="D162" s="88"/>
      <c r="E162" s="87"/>
      <c r="F162" s="90"/>
    </row>
    <row r="163" spans="1:6" ht="13.15" customHeight="1">
      <c r="B163" s="87"/>
      <c r="C163" s="88"/>
      <c r="D163" s="88"/>
      <c r="E163" s="87"/>
      <c r="F163" s="90"/>
    </row>
    <row r="164" spans="1:6" ht="13.15" customHeight="1">
      <c r="B164" s="87"/>
      <c r="C164" s="88"/>
      <c r="D164" s="88"/>
      <c r="E164" s="87"/>
      <c r="F164" s="90"/>
    </row>
    <row r="165" spans="1:6" ht="13.15" customHeight="1">
      <c r="B165" s="87"/>
      <c r="C165" s="88"/>
      <c r="D165" s="88"/>
      <c r="E165" s="87"/>
      <c r="F165" s="90"/>
    </row>
    <row r="166" spans="1:6" ht="13.15" customHeight="1">
      <c r="B166" s="87"/>
      <c r="C166" s="88"/>
      <c r="D166" s="88"/>
      <c r="E166" s="87"/>
      <c r="F166" s="90"/>
    </row>
    <row r="167" spans="1:6" ht="13.15" customHeight="1">
      <c r="B167" s="87"/>
      <c r="C167" s="88"/>
      <c r="D167" s="88"/>
      <c r="E167" s="87"/>
      <c r="F167" s="90"/>
    </row>
    <row r="168" spans="1:6" ht="13.15" customHeight="1">
      <c r="B168" s="87"/>
      <c r="C168" s="88"/>
      <c r="D168" s="88"/>
      <c r="E168" s="87"/>
      <c r="F168" s="90"/>
    </row>
    <row r="169" spans="1:6" ht="13.15" customHeight="1">
      <c r="B169" s="87"/>
      <c r="C169" s="88"/>
      <c r="D169" s="88"/>
      <c r="E169" s="87"/>
      <c r="F169" s="90"/>
    </row>
    <row r="170" spans="1:6" s="83" customFormat="1" ht="13.15" customHeight="1">
      <c r="A170" s="86"/>
      <c r="B170" s="87"/>
      <c r="C170" s="88"/>
      <c r="D170" s="88"/>
      <c r="E170" s="87"/>
      <c r="F170" s="90"/>
    </row>
    <row r="171" spans="1:6" s="83" customFormat="1" ht="13.15" customHeight="1">
      <c r="A171" s="86"/>
      <c r="B171" s="87"/>
      <c r="C171" s="88"/>
      <c r="D171" s="88"/>
      <c r="E171" s="87"/>
      <c r="F171" s="90"/>
    </row>
    <row r="172" spans="1:6" s="83" customFormat="1" ht="13.15" customHeight="1">
      <c r="A172" s="86"/>
      <c r="B172" s="87"/>
      <c r="C172" s="88"/>
      <c r="D172" s="88"/>
      <c r="E172" s="87"/>
      <c r="F172" s="90"/>
    </row>
    <row r="173" spans="1:6" s="83" customFormat="1" ht="13.15" customHeight="1">
      <c r="A173" s="86"/>
      <c r="B173" s="87"/>
      <c r="C173" s="88"/>
      <c r="D173" s="88"/>
      <c r="E173" s="87"/>
      <c r="F173" s="90"/>
    </row>
    <row r="174" spans="1:6" s="83" customFormat="1" ht="13.15" customHeight="1">
      <c r="A174" s="86"/>
      <c r="B174" s="87"/>
      <c r="C174" s="88"/>
      <c r="D174" s="88"/>
      <c r="E174" s="87"/>
      <c r="F174" s="90"/>
    </row>
    <row r="175" spans="1:6" s="83" customFormat="1" ht="13.15" customHeight="1">
      <c r="A175" s="86"/>
      <c r="B175" s="87"/>
      <c r="C175" s="88"/>
      <c r="D175" s="88"/>
      <c r="E175" s="87"/>
      <c r="F175" s="90"/>
    </row>
    <row r="176" spans="1:6" s="83" customFormat="1" ht="13.15" customHeight="1">
      <c r="A176" s="86"/>
      <c r="B176" s="87"/>
      <c r="C176" s="88"/>
      <c r="D176" s="88"/>
      <c r="E176" s="87"/>
      <c r="F176" s="90"/>
    </row>
    <row r="177" spans="1:6" s="83" customFormat="1" ht="13.15" customHeight="1">
      <c r="A177" s="86"/>
      <c r="B177" s="87"/>
      <c r="C177" s="88"/>
      <c r="D177" s="88"/>
      <c r="E177" s="87"/>
      <c r="F177" s="90"/>
    </row>
    <row r="178" spans="1:6" s="83" customFormat="1" ht="13.15" customHeight="1">
      <c r="A178" s="86"/>
      <c r="B178" s="87"/>
      <c r="C178" s="88"/>
      <c r="D178" s="88"/>
      <c r="E178" s="87"/>
      <c r="F178" s="90"/>
    </row>
    <row r="179" spans="1:6" s="83" customFormat="1" ht="13.15" customHeight="1">
      <c r="A179" s="86"/>
      <c r="B179" s="87"/>
      <c r="C179" s="88"/>
      <c r="D179" s="88"/>
      <c r="E179" s="87"/>
      <c r="F179" s="90"/>
    </row>
    <row r="180" spans="1:6" s="83" customFormat="1" ht="13.15" customHeight="1">
      <c r="A180" s="86"/>
      <c r="B180" s="87"/>
      <c r="C180" s="88"/>
      <c r="D180" s="88"/>
      <c r="E180" s="87"/>
      <c r="F180" s="90"/>
    </row>
    <row r="181" spans="1:6" s="83" customFormat="1" ht="13.15" customHeight="1">
      <c r="A181" s="86"/>
      <c r="B181" s="87"/>
      <c r="C181" s="88"/>
      <c r="D181" s="88"/>
      <c r="E181" s="87"/>
      <c r="F181" s="90"/>
    </row>
    <row r="182" spans="1:6" s="83" customFormat="1" ht="13.15" customHeight="1">
      <c r="A182" s="86"/>
      <c r="B182" s="87"/>
      <c r="C182" s="88"/>
      <c r="D182" s="88"/>
      <c r="E182" s="87"/>
      <c r="F182" s="90"/>
    </row>
    <row r="183" spans="1:6" s="83" customFormat="1" ht="13.15" customHeight="1">
      <c r="A183" s="86"/>
      <c r="B183" s="87"/>
      <c r="C183" s="88"/>
      <c r="D183" s="88"/>
      <c r="E183" s="87"/>
      <c r="F183" s="90"/>
    </row>
    <row r="184" spans="1:6" s="83" customFormat="1" ht="13.15" customHeight="1">
      <c r="A184" s="86"/>
      <c r="B184" s="87"/>
      <c r="C184" s="88"/>
      <c r="D184" s="88"/>
      <c r="E184" s="87"/>
      <c r="F184" s="90"/>
    </row>
    <row r="185" spans="1:6" s="83" customFormat="1" ht="13.15" customHeight="1">
      <c r="A185" s="86"/>
      <c r="B185" s="86"/>
      <c r="C185" s="91"/>
      <c r="D185" s="91"/>
      <c r="E185" s="87"/>
      <c r="F185" s="90"/>
    </row>
    <row r="186" spans="1:6" s="83" customFormat="1" ht="13.15" customHeight="1">
      <c r="A186" s="86"/>
      <c r="B186" s="86"/>
      <c r="C186" s="91"/>
      <c r="D186" s="91"/>
      <c r="E186" s="87"/>
      <c r="F186" s="90"/>
    </row>
    <row r="187" spans="1:6" s="83" customFormat="1" ht="13.15" customHeight="1">
      <c r="A187" s="86"/>
      <c r="B187" s="86"/>
      <c r="C187" s="91"/>
      <c r="D187" s="91"/>
      <c r="E187" s="87"/>
      <c r="F187" s="90"/>
    </row>
    <row r="188" spans="1:6" s="83" customFormat="1" ht="13.15" customHeight="1">
      <c r="A188" s="86"/>
      <c r="B188" s="86"/>
      <c r="C188" s="91"/>
      <c r="D188" s="91"/>
      <c r="E188" s="87"/>
      <c r="F188" s="90"/>
    </row>
    <row r="189" spans="1:6" s="83" customFormat="1" ht="13.15" customHeight="1">
      <c r="A189" s="86"/>
      <c r="B189" s="86"/>
      <c r="C189" s="91"/>
      <c r="D189" s="91"/>
      <c r="E189" s="87"/>
      <c r="F189" s="90"/>
    </row>
    <row r="190" spans="1:6" s="83" customFormat="1" ht="13.15" customHeight="1">
      <c r="A190" s="86"/>
      <c r="B190" s="86"/>
      <c r="C190" s="91"/>
      <c r="D190" s="91"/>
      <c r="E190" s="87"/>
      <c r="F190" s="90"/>
    </row>
    <row r="191" spans="1:6" s="83" customFormat="1" ht="13.15" customHeight="1">
      <c r="A191" s="86"/>
      <c r="B191" s="86"/>
      <c r="C191" s="91"/>
      <c r="D191" s="91"/>
      <c r="E191" s="87"/>
      <c r="F191" s="90"/>
    </row>
    <row r="192" spans="1:6" s="83" customFormat="1" ht="13.15" customHeight="1">
      <c r="A192" s="86"/>
      <c r="B192" s="86"/>
      <c r="C192" s="91"/>
      <c r="D192" s="91"/>
      <c r="E192" s="87"/>
      <c r="F192" s="90"/>
    </row>
    <row r="193" spans="1:9" s="83" customFormat="1" ht="13.15" customHeight="1">
      <c r="A193" s="86"/>
      <c r="B193" s="86"/>
      <c r="C193" s="91"/>
      <c r="D193" s="91"/>
      <c r="E193" s="87"/>
      <c r="F193" s="90"/>
    </row>
    <row r="194" spans="1:9" ht="13.15" customHeight="1">
      <c r="E194" s="87"/>
      <c r="F194" s="90"/>
    </row>
    <row r="195" spans="1:9" ht="13.15" customHeight="1">
      <c r="E195" s="87"/>
      <c r="F195" s="90"/>
    </row>
    <row r="196" spans="1:9" ht="13.15" customHeight="1">
      <c r="E196" s="87"/>
      <c r="F196" s="90"/>
    </row>
    <row r="205" spans="1:9" s="86" customFormat="1" ht="13.15" customHeight="1">
      <c r="C205" s="91"/>
      <c r="D205" s="91"/>
      <c r="F205" s="92"/>
      <c r="G205" s="91"/>
      <c r="H205" s="91"/>
      <c r="I205" s="91"/>
    </row>
    <row r="206" spans="1:9" s="86" customFormat="1" ht="13.15" customHeight="1">
      <c r="C206" s="91"/>
      <c r="D206" s="91"/>
      <c r="F206" s="92"/>
      <c r="G206" s="91"/>
      <c r="H206" s="91"/>
      <c r="I206" s="91"/>
    </row>
    <row r="207" spans="1:9" s="86" customFormat="1" ht="13.15" customHeight="1">
      <c r="C207" s="91"/>
      <c r="D207" s="91"/>
      <c r="F207" s="92"/>
      <c r="G207" s="91"/>
      <c r="H207" s="91"/>
      <c r="I207" s="91"/>
    </row>
    <row r="208" spans="1:9" s="86" customFormat="1" ht="13.15" customHeight="1">
      <c r="C208" s="91"/>
      <c r="D208" s="91"/>
      <c r="F208" s="92"/>
      <c r="G208" s="91"/>
      <c r="H208" s="91"/>
      <c r="I208" s="91"/>
    </row>
    <row r="209" spans="3:9" s="86" customFormat="1" ht="13.15" customHeight="1">
      <c r="C209" s="91"/>
      <c r="D209" s="91"/>
      <c r="F209" s="92"/>
      <c r="G209" s="91"/>
      <c r="H209" s="91"/>
      <c r="I209" s="91"/>
    </row>
    <row r="210" spans="3:9" s="86" customFormat="1" ht="13.15" customHeight="1">
      <c r="C210" s="91"/>
      <c r="D210" s="91"/>
      <c r="F210" s="92"/>
      <c r="G210" s="91"/>
      <c r="H210" s="91"/>
      <c r="I210" s="91"/>
    </row>
    <row r="211" spans="3:9" s="86" customFormat="1" ht="13.15" customHeight="1">
      <c r="C211" s="91"/>
      <c r="D211" s="91"/>
      <c r="F211" s="92"/>
      <c r="G211" s="91"/>
      <c r="H211" s="91"/>
      <c r="I211" s="91"/>
    </row>
    <row r="212" spans="3:9" s="86" customFormat="1" ht="13.15" customHeight="1">
      <c r="C212" s="91"/>
      <c r="D212" s="91"/>
      <c r="F212" s="92"/>
      <c r="G212" s="91"/>
      <c r="H212" s="91"/>
      <c r="I212" s="91"/>
    </row>
    <row r="213" spans="3:9" s="86" customFormat="1" ht="13.15" customHeight="1">
      <c r="C213" s="91"/>
      <c r="D213" s="91"/>
      <c r="F213" s="92"/>
      <c r="G213" s="91"/>
      <c r="H213" s="91"/>
      <c r="I213" s="91"/>
    </row>
    <row r="214" spans="3:9" s="86" customFormat="1" ht="13.15" customHeight="1">
      <c r="C214" s="91"/>
      <c r="D214" s="91"/>
      <c r="F214" s="92"/>
      <c r="G214" s="91"/>
      <c r="H214" s="91"/>
      <c r="I214" s="91"/>
    </row>
    <row r="215" spans="3:9" s="86" customFormat="1" ht="13.15" customHeight="1">
      <c r="C215" s="91"/>
      <c r="D215" s="91"/>
      <c r="F215" s="92"/>
      <c r="G215" s="91"/>
      <c r="H215" s="91"/>
      <c r="I215" s="91"/>
    </row>
    <row r="216" spans="3:9" s="86" customFormat="1" ht="13.15" customHeight="1">
      <c r="C216" s="91"/>
      <c r="D216" s="91"/>
      <c r="F216" s="92"/>
      <c r="G216" s="91"/>
      <c r="H216" s="91"/>
      <c r="I216" s="91"/>
    </row>
    <row r="217" spans="3:9" s="86" customFormat="1" ht="13.15" customHeight="1">
      <c r="C217" s="91"/>
      <c r="D217" s="91"/>
      <c r="F217" s="92"/>
      <c r="G217" s="91"/>
      <c r="H217" s="91"/>
      <c r="I217" s="91"/>
    </row>
    <row r="218" spans="3:9" s="86" customFormat="1" ht="13.15" customHeight="1">
      <c r="C218" s="91"/>
      <c r="D218" s="91"/>
      <c r="F218" s="92"/>
      <c r="G218" s="91"/>
      <c r="H218" s="91"/>
      <c r="I218" s="91"/>
    </row>
    <row r="219" spans="3:9" s="86" customFormat="1" ht="13.15" customHeight="1">
      <c r="C219" s="91"/>
      <c r="D219" s="91"/>
      <c r="F219" s="92"/>
      <c r="G219" s="91"/>
      <c r="H219" s="91"/>
      <c r="I219" s="91"/>
    </row>
    <row r="220" spans="3:9" s="86" customFormat="1" ht="13.15" customHeight="1">
      <c r="C220" s="91"/>
      <c r="D220" s="91"/>
      <c r="F220" s="92"/>
      <c r="G220" s="91"/>
      <c r="H220" s="91"/>
      <c r="I220" s="91"/>
    </row>
    <row r="221" spans="3:9" s="86" customFormat="1" ht="13.15" customHeight="1">
      <c r="C221" s="91"/>
      <c r="D221" s="91"/>
      <c r="F221" s="92"/>
      <c r="G221" s="91"/>
      <c r="H221" s="91"/>
      <c r="I221" s="91"/>
    </row>
    <row r="222" spans="3:9" s="86" customFormat="1" ht="13.15" customHeight="1">
      <c r="C222" s="91"/>
      <c r="D222" s="91"/>
      <c r="F222" s="92"/>
      <c r="G222" s="91"/>
      <c r="H222" s="91"/>
      <c r="I222" s="91"/>
    </row>
    <row r="223" spans="3:9" s="86" customFormat="1" ht="13.15" customHeight="1">
      <c r="C223" s="91"/>
      <c r="D223" s="91"/>
      <c r="F223" s="92"/>
      <c r="G223" s="91"/>
      <c r="H223" s="91"/>
      <c r="I223" s="91"/>
    </row>
    <row r="224" spans="3:9" s="86" customFormat="1" ht="13.15" customHeight="1">
      <c r="C224" s="91"/>
      <c r="D224" s="91"/>
      <c r="F224" s="92"/>
      <c r="G224" s="91"/>
      <c r="H224" s="91"/>
      <c r="I224" s="91"/>
    </row>
    <row r="225" spans="3:9" s="86" customFormat="1" ht="13.15" customHeight="1">
      <c r="C225" s="91"/>
      <c r="D225" s="91"/>
      <c r="F225" s="92"/>
      <c r="G225" s="91"/>
      <c r="H225" s="91"/>
      <c r="I225" s="91"/>
    </row>
    <row r="226" spans="3:9" s="86" customFormat="1" ht="13.15" customHeight="1">
      <c r="C226" s="91"/>
      <c r="D226" s="91"/>
      <c r="F226" s="92"/>
      <c r="G226" s="91"/>
      <c r="H226" s="91"/>
      <c r="I226" s="91"/>
    </row>
    <row r="227" spans="3:9" s="86" customFormat="1" ht="13.15" customHeight="1">
      <c r="C227" s="91"/>
      <c r="D227" s="91"/>
      <c r="F227" s="92"/>
      <c r="G227" s="91"/>
      <c r="H227" s="91"/>
      <c r="I227" s="91"/>
    </row>
    <row r="228" spans="3:9" s="86" customFormat="1" ht="13.15" customHeight="1">
      <c r="C228" s="91"/>
      <c r="D228" s="91"/>
      <c r="F228" s="92"/>
      <c r="G228" s="91"/>
      <c r="H228" s="91"/>
      <c r="I228" s="91"/>
    </row>
    <row r="229" spans="3:9" s="86" customFormat="1" ht="13.15" customHeight="1">
      <c r="C229" s="91"/>
      <c r="D229" s="91"/>
      <c r="F229" s="92"/>
      <c r="G229" s="91"/>
      <c r="H229" s="91"/>
      <c r="I229" s="91"/>
    </row>
    <row r="230" spans="3:9" s="86" customFormat="1" ht="13.15" customHeight="1">
      <c r="C230" s="91"/>
      <c r="D230" s="91"/>
      <c r="F230" s="92"/>
      <c r="G230" s="91"/>
      <c r="H230" s="91"/>
      <c r="I230" s="91"/>
    </row>
    <row r="231" spans="3:9" s="86" customFormat="1" ht="13.15" customHeight="1">
      <c r="C231" s="91"/>
      <c r="D231" s="91"/>
      <c r="F231" s="92"/>
      <c r="G231" s="91"/>
      <c r="H231" s="91"/>
      <c r="I231" s="91"/>
    </row>
    <row r="232" spans="3:9" s="86" customFormat="1" ht="13.15" customHeight="1">
      <c r="C232" s="91"/>
      <c r="D232" s="91"/>
      <c r="F232" s="92"/>
      <c r="G232" s="91"/>
      <c r="H232" s="91"/>
      <c r="I232" s="91"/>
    </row>
    <row r="233" spans="3:9" s="86" customFormat="1" ht="13.15" customHeight="1">
      <c r="C233" s="91"/>
      <c r="D233" s="91"/>
      <c r="F233" s="92"/>
      <c r="G233" s="91"/>
      <c r="H233" s="91"/>
      <c r="I233" s="91"/>
    </row>
    <row r="234" spans="3:9" s="86" customFormat="1" ht="13.15" customHeight="1">
      <c r="C234" s="91"/>
      <c r="D234" s="91"/>
      <c r="F234" s="92"/>
      <c r="G234" s="91"/>
      <c r="H234" s="91"/>
      <c r="I234" s="91"/>
    </row>
    <row r="235" spans="3:9" s="86" customFormat="1" ht="13.15" customHeight="1">
      <c r="C235" s="91"/>
      <c r="D235" s="91"/>
      <c r="F235" s="92"/>
      <c r="G235" s="91"/>
      <c r="H235" s="91"/>
      <c r="I235" s="91"/>
    </row>
    <row r="236" spans="3:9" s="86" customFormat="1" ht="13.15" customHeight="1">
      <c r="C236" s="91"/>
      <c r="D236" s="91"/>
      <c r="F236" s="92"/>
      <c r="G236" s="91"/>
      <c r="H236" s="91"/>
      <c r="I236" s="91"/>
    </row>
    <row r="237" spans="3:9" s="86" customFormat="1" ht="13.15" customHeight="1">
      <c r="C237" s="91"/>
      <c r="D237" s="91"/>
      <c r="F237" s="92"/>
      <c r="G237" s="91"/>
      <c r="H237" s="91"/>
      <c r="I237" s="91"/>
    </row>
    <row r="238" spans="3:9" s="86" customFormat="1" ht="13.15" customHeight="1">
      <c r="C238" s="91"/>
      <c r="D238" s="91"/>
      <c r="F238" s="92"/>
      <c r="G238" s="91"/>
      <c r="H238" s="91"/>
      <c r="I238" s="91"/>
    </row>
    <row r="239" spans="3:9" s="86" customFormat="1" ht="13.15" customHeight="1">
      <c r="C239" s="91"/>
      <c r="D239" s="91"/>
      <c r="F239" s="92"/>
      <c r="G239" s="91"/>
      <c r="H239" s="91"/>
      <c r="I239" s="91"/>
    </row>
    <row r="240" spans="3:9" s="86" customFormat="1" ht="13.15" customHeight="1">
      <c r="C240" s="91"/>
      <c r="D240" s="91"/>
      <c r="F240" s="92"/>
      <c r="G240" s="91"/>
      <c r="H240" s="91"/>
      <c r="I240" s="91"/>
    </row>
    <row r="241" spans="3:9" s="86" customFormat="1" ht="13.15" customHeight="1">
      <c r="C241" s="91"/>
      <c r="D241" s="91"/>
      <c r="F241" s="92"/>
      <c r="G241" s="91"/>
      <c r="H241" s="91"/>
      <c r="I241" s="91"/>
    </row>
    <row r="242" spans="3:9" s="86" customFormat="1" ht="13.15" customHeight="1">
      <c r="C242" s="91"/>
      <c r="D242" s="91"/>
      <c r="F242" s="92"/>
      <c r="G242" s="91"/>
      <c r="H242" s="91"/>
      <c r="I242" s="91"/>
    </row>
    <row r="243" spans="3:9" s="86" customFormat="1" ht="13.15" customHeight="1">
      <c r="C243" s="91"/>
      <c r="D243" s="91"/>
      <c r="F243" s="92"/>
      <c r="G243" s="91"/>
      <c r="H243" s="91"/>
      <c r="I243" s="91"/>
    </row>
    <row r="244" spans="3:9" s="86" customFormat="1" ht="13.15" customHeight="1">
      <c r="C244" s="91"/>
      <c r="D244" s="91"/>
      <c r="F244" s="92"/>
      <c r="G244" s="91"/>
      <c r="H244" s="91"/>
      <c r="I244" s="91"/>
    </row>
    <row r="245" spans="3:9" s="86" customFormat="1" ht="13.15" customHeight="1">
      <c r="C245" s="91"/>
      <c r="D245" s="91"/>
      <c r="F245" s="92"/>
      <c r="G245" s="91"/>
      <c r="H245" s="91"/>
      <c r="I245" s="91"/>
    </row>
    <row r="246" spans="3:9" s="86" customFormat="1" ht="13.15" customHeight="1">
      <c r="C246" s="91"/>
      <c r="D246" s="91"/>
      <c r="F246" s="92"/>
      <c r="G246" s="91"/>
      <c r="H246" s="91"/>
      <c r="I246" s="91"/>
    </row>
    <row r="247" spans="3:9" s="86" customFormat="1" ht="13.15" customHeight="1">
      <c r="C247" s="91"/>
      <c r="D247" s="91"/>
      <c r="F247" s="92"/>
      <c r="G247" s="91"/>
      <c r="H247" s="91"/>
      <c r="I247" s="91"/>
    </row>
    <row r="248" spans="3:9" s="86" customFormat="1" ht="13.15" customHeight="1">
      <c r="C248" s="91"/>
      <c r="D248" s="91"/>
      <c r="F248" s="92"/>
      <c r="G248" s="91"/>
      <c r="H248" s="91"/>
      <c r="I248" s="91"/>
    </row>
    <row r="249" spans="3:9" s="86" customFormat="1" ht="13.15" customHeight="1">
      <c r="C249" s="91"/>
      <c r="D249" s="91"/>
      <c r="F249" s="92"/>
      <c r="G249" s="91"/>
      <c r="H249" s="91"/>
      <c r="I249" s="91"/>
    </row>
    <row r="250" spans="3:9" s="86" customFormat="1" ht="13.15" customHeight="1">
      <c r="C250" s="91"/>
      <c r="D250" s="91"/>
      <c r="F250" s="92"/>
      <c r="G250" s="91"/>
      <c r="H250" s="91"/>
      <c r="I250" s="91"/>
    </row>
    <row r="251" spans="3:9" s="86" customFormat="1" ht="13.15" customHeight="1">
      <c r="C251" s="91"/>
      <c r="D251" s="91"/>
      <c r="F251" s="92"/>
      <c r="G251" s="91"/>
      <c r="H251" s="91"/>
      <c r="I251" s="91"/>
    </row>
    <row r="252" spans="3:9" s="86" customFormat="1" ht="13.15" customHeight="1">
      <c r="C252" s="91"/>
      <c r="D252" s="91"/>
      <c r="F252" s="92"/>
      <c r="G252" s="91"/>
      <c r="H252" s="91"/>
      <c r="I252" s="91"/>
    </row>
    <row r="253" spans="3:9" s="86" customFormat="1" ht="13.15" customHeight="1">
      <c r="C253" s="91"/>
      <c r="D253" s="91"/>
      <c r="F253" s="92"/>
      <c r="G253" s="91"/>
      <c r="H253" s="91"/>
      <c r="I253" s="91"/>
    </row>
    <row r="254" spans="3:9" s="86" customFormat="1" ht="13.15" customHeight="1">
      <c r="C254" s="91"/>
      <c r="D254" s="91"/>
      <c r="F254" s="92"/>
      <c r="G254" s="91"/>
      <c r="H254" s="91"/>
      <c r="I254" s="91"/>
    </row>
    <row r="255" spans="3:9" s="86" customFormat="1" ht="13.15" customHeight="1">
      <c r="C255" s="91"/>
      <c r="D255" s="91"/>
      <c r="F255" s="92"/>
      <c r="G255" s="91"/>
      <c r="H255" s="91"/>
      <c r="I255" s="91"/>
    </row>
    <row r="256" spans="3:9" s="86" customFormat="1" ht="13.15" customHeight="1">
      <c r="C256" s="91"/>
      <c r="D256" s="91"/>
      <c r="F256" s="92"/>
      <c r="G256" s="91"/>
      <c r="H256" s="91"/>
      <c r="I256" s="91"/>
    </row>
    <row r="257" spans="3:9" s="86" customFormat="1" ht="13.15" customHeight="1">
      <c r="C257" s="91"/>
      <c r="D257" s="91"/>
      <c r="F257" s="92"/>
      <c r="G257" s="91"/>
      <c r="H257" s="91"/>
      <c r="I257" s="91"/>
    </row>
    <row r="258" spans="3:9" s="86" customFormat="1" ht="13.15" customHeight="1">
      <c r="C258" s="91"/>
      <c r="D258" s="91"/>
      <c r="F258" s="92"/>
      <c r="G258" s="91"/>
      <c r="H258" s="91"/>
      <c r="I258" s="91"/>
    </row>
    <row r="259" spans="3:9" s="86" customFormat="1" ht="13.15" customHeight="1">
      <c r="C259" s="91"/>
      <c r="D259" s="91"/>
      <c r="F259" s="92"/>
      <c r="G259" s="91"/>
      <c r="H259" s="91"/>
      <c r="I259" s="91"/>
    </row>
    <row r="260" spans="3:9" s="86" customFormat="1" ht="13.15" customHeight="1">
      <c r="C260" s="91"/>
      <c r="D260" s="91"/>
      <c r="F260" s="92"/>
      <c r="G260" s="91"/>
      <c r="H260" s="91"/>
      <c r="I260" s="91"/>
    </row>
    <row r="261" spans="3:9" s="86" customFormat="1" ht="13.15" customHeight="1">
      <c r="C261" s="91"/>
      <c r="D261" s="91"/>
      <c r="F261" s="92"/>
      <c r="G261" s="91"/>
      <c r="H261" s="91"/>
      <c r="I261" s="91"/>
    </row>
    <row r="262" spans="3:9" s="86" customFormat="1" ht="13.15" customHeight="1">
      <c r="C262" s="91"/>
      <c r="D262" s="91"/>
      <c r="F262" s="92"/>
      <c r="G262" s="91"/>
      <c r="H262" s="91"/>
      <c r="I262" s="91"/>
    </row>
    <row r="263" spans="3:9" s="86" customFormat="1" ht="13.15" customHeight="1">
      <c r="C263" s="91"/>
      <c r="D263" s="91"/>
      <c r="F263" s="92"/>
      <c r="G263" s="91"/>
      <c r="H263" s="91"/>
      <c r="I263" s="91"/>
    </row>
    <row r="264" spans="3:9" s="86" customFormat="1" ht="13.15" customHeight="1"/>
    <row r="265" spans="3:9" s="86" customFormat="1" ht="13.15" customHeight="1">
      <c r="C265" s="91"/>
      <c r="D265" s="91"/>
      <c r="F265" s="92"/>
      <c r="G265" s="91"/>
      <c r="H265" s="91"/>
      <c r="I265" s="91"/>
    </row>
    <row r="266" spans="3:9" s="86" customFormat="1" ht="13.15" customHeight="1">
      <c r="C266" s="91"/>
      <c r="D266" s="91"/>
      <c r="F266" s="92"/>
      <c r="G266" s="91"/>
      <c r="H266" s="91"/>
      <c r="I266" s="91"/>
    </row>
    <row r="267" spans="3:9" s="86" customFormat="1" ht="13.15" customHeight="1">
      <c r="C267" s="91"/>
      <c r="D267" s="91"/>
      <c r="F267" s="92"/>
      <c r="G267" s="91"/>
      <c r="H267" s="91"/>
      <c r="I267" s="91"/>
    </row>
    <row r="268" spans="3:9" s="86" customFormat="1" ht="13.15" customHeight="1">
      <c r="C268" s="91"/>
      <c r="D268" s="91"/>
      <c r="F268" s="92"/>
      <c r="G268" s="91"/>
      <c r="H268" s="91"/>
      <c r="I268" s="91"/>
    </row>
    <row r="269" spans="3:9" s="86" customFormat="1" ht="13.15" customHeight="1">
      <c r="C269" s="91"/>
      <c r="D269" s="91"/>
      <c r="F269" s="92"/>
      <c r="G269" s="91"/>
      <c r="H269" s="91"/>
      <c r="I269" s="91"/>
    </row>
    <row r="270" spans="3:9" s="86" customFormat="1" ht="13.15" customHeight="1">
      <c r="C270" s="91"/>
      <c r="D270" s="91"/>
      <c r="F270" s="92"/>
      <c r="G270" s="91"/>
      <c r="H270" s="91"/>
      <c r="I270" s="91"/>
    </row>
    <row r="271" spans="3:9" s="86" customFormat="1" ht="13.15" customHeight="1">
      <c r="C271" s="91"/>
      <c r="D271" s="91"/>
      <c r="F271" s="92"/>
      <c r="G271" s="91"/>
      <c r="H271" s="91"/>
      <c r="I271" s="91"/>
    </row>
    <row r="272" spans="3:9" s="86" customFormat="1" ht="13.15" customHeight="1">
      <c r="C272" s="91"/>
      <c r="D272" s="91"/>
      <c r="F272" s="92"/>
      <c r="G272" s="91"/>
      <c r="H272" s="91"/>
      <c r="I272" s="91"/>
    </row>
    <row r="273" spans="3:9" s="86" customFormat="1" ht="13.15" customHeight="1">
      <c r="C273" s="91"/>
      <c r="D273" s="91"/>
      <c r="F273" s="92"/>
      <c r="G273" s="91"/>
      <c r="H273" s="91"/>
      <c r="I273" s="91"/>
    </row>
    <row r="274" spans="3:9" s="86" customFormat="1" ht="13.15" customHeight="1">
      <c r="C274" s="91"/>
      <c r="D274" s="91"/>
      <c r="F274" s="92"/>
      <c r="G274" s="91"/>
      <c r="H274" s="91"/>
      <c r="I274" s="91"/>
    </row>
    <row r="275" spans="3:9" s="86" customFormat="1" ht="13.15" customHeight="1">
      <c r="C275" s="91"/>
      <c r="D275" s="91"/>
      <c r="F275" s="92"/>
      <c r="G275" s="91"/>
      <c r="H275" s="91"/>
      <c r="I275" s="91"/>
    </row>
    <row r="276" spans="3:9" s="86" customFormat="1" ht="13.15" customHeight="1">
      <c r="C276" s="91"/>
      <c r="D276" s="91"/>
      <c r="F276" s="92"/>
      <c r="G276" s="91"/>
      <c r="H276" s="91"/>
      <c r="I276" s="91"/>
    </row>
    <row r="277" spans="3:9" s="86" customFormat="1" ht="13.15" customHeight="1">
      <c r="C277" s="91"/>
      <c r="D277" s="91"/>
      <c r="F277" s="92"/>
      <c r="G277" s="91"/>
      <c r="H277" s="91"/>
      <c r="I277" s="91"/>
    </row>
    <row r="278" spans="3:9" s="86" customFormat="1" ht="13.15" customHeight="1">
      <c r="C278" s="91"/>
      <c r="D278" s="91"/>
      <c r="F278" s="92"/>
      <c r="G278" s="91"/>
      <c r="H278" s="91"/>
      <c r="I278" s="91"/>
    </row>
    <row r="279" spans="3:9" s="86" customFormat="1" ht="13.15" customHeight="1">
      <c r="C279" s="91"/>
      <c r="D279" s="91"/>
      <c r="F279" s="92"/>
      <c r="G279" s="91"/>
      <c r="H279" s="91"/>
      <c r="I279" s="91"/>
    </row>
    <row r="280" spans="3:9" s="86" customFormat="1" ht="13.15" customHeight="1">
      <c r="C280" s="91"/>
      <c r="D280" s="91"/>
      <c r="F280" s="92"/>
      <c r="G280" s="91"/>
      <c r="H280" s="91"/>
      <c r="I280" s="91"/>
    </row>
    <row r="281" spans="3:9" s="86" customFormat="1" ht="13.15" customHeight="1">
      <c r="C281" s="91"/>
      <c r="D281" s="91"/>
      <c r="F281" s="92"/>
      <c r="G281" s="91"/>
      <c r="H281" s="91"/>
      <c r="I281" s="91"/>
    </row>
    <row r="282" spans="3:9" s="86" customFormat="1" ht="13.15" customHeight="1">
      <c r="C282" s="91"/>
      <c r="D282" s="91"/>
      <c r="F282" s="92"/>
      <c r="G282" s="91"/>
      <c r="H282" s="91"/>
      <c r="I282" s="91"/>
    </row>
    <row r="283" spans="3:9" s="86" customFormat="1" ht="13.15" customHeight="1">
      <c r="C283" s="91"/>
      <c r="D283" s="91"/>
      <c r="F283" s="92"/>
      <c r="G283" s="91"/>
      <c r="H283" s="91"/>
      <c r="I283" s="91"/>
    </row>
    <row r="284" spans="3:9" s="86" customFormat="1" ht="13.15" customHeight="1">
      <c r="C284" s="91"/>
      <c r="D284" s="91"/>
      <c r="F284" s="92"/>
      <c r="G284" s="91"/>
      <c r="H284" s="91"/>
      <c r="I284" s="91"/>
    </row>
    <row r="285" spans="3:9" s="86" customFormat="1" ht="13.15" customHeight="1">
      <c r="C285" s="91"/>
      <c r="D285" s="91"/>
      <c r="F285" s="92"/>
      <c r="G285" s="91"/>
      <c r="H285" s="91"/>
      <c r="I285" s="91"/>
    </row>
    <row r="286" spans="3:9" s="86" customFormat="1" ht="13.15" customHeight="1">
      <c r="C286" s="91"/>
      <c r="D286" s="91"/>
      <c r="F286" s="92"/>
      <c r="G286" s="91"/>
      <c r="H286" s="91"/>
      <c r="I286" s="91"/>
    </row>
    <row r="287" spans="3:9" s="86" customFormat="1" ht="13.15" customHeight="1">
      <c r="C287" s="91"/>
      <c r="D287" s="91"/>
      <c r="F287" s="92"/>
      <c r="G287" s="91"/>
      <c r="H287" s="91"/>
      <c r="I287" s="91"/>
    </row>
    <row r="288" spans="3:9" s="86" customFormat="1" ht="13.15" customHeight="1">
      <c r="C288" s="91"/>
      <c r="D288" s="91"/>
      <c r="F288" s="92"/>
      <c r="G288" s="91"/>
      <c r="H288" s="91"/>
      <c r="I288" s="91"/>
    </row>
    <row r="289" spans="3:9" s="86" customFormat="1" ht="13.15" customHeight="1">
      <c r="C289" s="91"/>
      <c r="D289" s="91"/>
      <c r="F289" s="92"/>
      <c r="G289" s="91"/>
      <c r="H289" s="91"/>
      <c r="I289" s="91"/>
    </row>
    <row r="290" spans="3:9" s="86" customFormat="1" ht="13.15" customHeight="1">
      <c r="C290" s="91"/>
      <c r="D290" s="91"/>
      <c r="F290" s="92"/>
      <c r="G290" s="91"/>
      <c r="H290" s="91"/>
      <c r="I290" s="91"/>
    </row>
    <row r="291" spans="3:9" s="86" customFormat="1" ht="13.15" customHeight="1">
      <c r="C291" s="91"/>
      <c r="D291" s="91"/>
      <c r="F291" s="92"/>
      <c r="G291" s="91"/>
      <c r="H291" s="91"/>
      <c r="I291" s="91"/>
    </row>
    <row r="292" spans="3:9" s="86" customFormat="1" ht="13.15" customHeight="1">
      <c r="C292" s="91"/>
      <c r="D292" s="91"/>
      <c r="F292" s="92"/>
      <c r="G292" s="91"/>
      <c r="H292" s="91"/>
      <c r="I292" s="91"/>
    </row>
    <row r="293" spans="3:9" s="86" customFormat="1" ht="13.15" customHeight="1">
      <c r="C293" s="91"/>
      <c r="D293" s="91"/>
      <c r="F293" s="92"/>
      <c r="G293" s="91"/>
      <c r="H293" s="91"/>
      <c r="I293" s="91"/>
    </row>
    <row r="294" spans="3:9" s="86" customFormat="1" ht="13.15" customHeight="1">
      <c r="C294" s="91"/>
      <c r="D294" s="91"/>
      <c r="F294" s="92"/>
      <c r="G294" s="91"/>
      <c r="H294" s="91"/>
      <c r="I294" s="91"/>
    </row>
    <row r="295" spans="3:9" s="86" customFormat="1" ht="13.15" customHeight="1">
      <c r="C295" s="91"/>
      <c r="D295" s="91"/>
      <c r="F295" s="92"/>
      <c r="G295" s="91"/>
      <c r="H295" s="91"/>
      <c r="I295" s="91"/>
    </row>
    <row r="296" spans="3:9" s="86" customFormat="1" ht="13.15" customHeight="1">
      <c r="C296" s="91"/>
      <c r="D296" s="91"/>
      <c r="F296" s="92"/>
      <c r="G296" s="91"/>
      <c r="H296" s="91"/>
      <c r="I296" s="91"/>
    </row>
    <row r="297" spans="3:9" s="86" customFormat="1" ht="13.15" customHeight="1">
      <c r="C297" s="91"/>
      <c r="D297" s="91"/>
      <c r="F297" s="92"/>
      <c r="G297" s="91"/>
      <c r="H297" s="91"/>
      <c r="I297" s="91"/>
    </row>
    <row r="298" spans="3:9" s="86" customFormat="1" ht="13.15" customHeight="1">
      <c r="C298" s="91"/>
      <c r="D298" s="91"/>
      <c r="F298" s="92"/>
      <c r="G298" s="91"/>
      <c r="H298" s="91"/>
      <c r="I298" s="91"/>
    </row>
    <row r="299" spans="3:9" s="86" customFormat="1" ht="13.15" customHeight="1">
      <c r="C299" s="91"/>
      <c r="D299" s="91"/>
      <c r="F299" s="92"/>
      <c r="G299" s="91"/>
      <c r="H299" s="91"/>
      <c r="I299" s="91"/>
    </row>
    <row r="300" spans="3:9" s="86" customFormat="1" ht="13.15" customHeight="1">
      <c r="C300" s="91"/>
      <c r="D300" s="91"/>
      <c r="F300" s="92"/>
      <c r="G300" s="91"/>
      <c r="H300" s="91"/>
      <c r="I300" s="91"/>
    </row>
    <row r="301" spans="3:9" s="86" customFormat="1" ht="13.15" customHeight="1">
      <c r="C301" s="91"/>
      <c r="D301" s="91"/>
      <c r="F301" s="92"/>
      <c r="G301" s="91"/>
      <c r="H301" s="91"/>
      <c r="I301" s="91"/>
    </row>
    <row r="302" spans="3:9" s="86" customFormat="1" ht="13.15" customHeight="1">
      <c r="C302" s="91"/>
      <c r="D302" s="91"/>
      <c r="F302" s="92"/>
      <c r="G302" s="91"/>
      <c r="H302" s="91"/>
      <c r="I302" s="91"/>
    </row>
    <row r="303" spans="3:9" s="86" customFormat="1" ht="13.15" customHeight="1">
      <c r="C303" s="91"/>
      <c r="D303" s="91"/>
      <c r="F303" s="92"/>
      <c r="G303" s="91"/>
      <c r="H303" s="91"/>
      <c r="I303" s="91"/>
    </row>
    <row r="304" spans="3:9" s="86" customFormat="1" ht="13.15" customHeight="1">
      <c r="C304" s="91"/>
      <c r="D304" s="91"/>
      <c r="F304" s="92"/>
      <c r="G304" s="91"/>
      <c r="H304" s="91"/>
      <c r="I304" s="91"/>
    </row>
    <row r="305" spans="3:9" s="86" customFormat="1" ht="13.15" customHeight="1">
      <c r="C305" s="91"/>
      <c r="D305" s="91"/>
      <c r="F305" s="92"/>
      <c r="G305" s="91"/>
      <c r="H305" s="91"/>
      <c r="I305" s="91"/>
    </row>
    <row r="306" spans="3:9" s="86" customFormat="1" ht="13.15" customHeight="1">
      <c r="C306" s="91"/>
      <c r="D306" s="91"/>
      <c r="F306" s="92"/>
      <c r="G306" s="91"/>
      <c r="H306" s="91"/>
      <c r="I306" s="91"/>
    </row>
    <row r="307" spans="3:9" s="86" customFormat="1" ht="13.15" customHeight="1">
      <c r="C307" s="91"/>
      <c r="D307" s="91"/>
      <c r="F307" s="92"/>
      <c r="G307" s="91"/>
      <c r="H307" s="91"/>
      <c r="I307" s="91"/>
    </row>
    <row r="308" spans="3:9" s="86" customFormat="1" ht="13.15" customHeight="1">
      <c r="C308" s="91"/>
      <c r="D308" s="91"/>
      <c r="F308" s="92"/>
      <c r="G308" s="91"/>
      <c r="H308" s="91"/>
      <c r="I308" s="91"/>
    </row>
    <row r="309" spans="3:9" s="86" customFormat="1" ht="13.15" customHeight="1">
      <c r="C309" s="91"/>
      <c r="D309" s="91"/>
      <c r="F309" s="92"/>
      <c r="G309" s="91"/>
      <c r="H309" s="91"/>
      <c r="I309" s="91"/>
    </row>
    <row r="310" spans="3:9" s="86" customFormat="1" ht="13.15" customHeight="1">
      <c r="C310" s="91"/>
      <c r="D310" s="91"/>
      <c r="F310" s="92"/>
      <c r="G310" s="91"/>
      <c r="H310" s="91"/>
      <c r="I310" s="91"/>
    </row>
    <row r="311" spans="3:9" s="86" customFormat="1" ht="13.15" customHeight="1">
      <c r="C311" s="91"/>
      <c r="D311" s="91"/>
      <c r="F311" s="92"/>
      <c r="G311" s="91"/>
      <c r="H311" s="91"/>
      <c r="I311" s="91"/>
    </row>
    <row r="312" spans="3:9" s="86" customFormat="1" ht="13.15" customHeight="1">
      <c r="C312" s="91"/>
      <c r="D312" s="91"/>
      <c r="F312" s="92"/>
      <c r="G312" s="91"/>
      <c r="H312" s="91"/>
      <c r="I312" s="91"/>
    </row>
    <row r="313" spans="3:9" s="86" customFormat="1" ht="13.15" customHeight="1">
      <c r="C313" s="91"/>
      <c r="D313" s="91"/>
      <c r="F313" s="92"/>
      <c r="G313" s="91"/>
      <c r="H313" s="91"/>
      <c r="I313" s="91"/>
    </row>
    <row r="314" spans="3:9" s="86" customFormat="1" ht="13.15" customHeight="1">
      <c r="C314" s="91"/>
      <c r="D314" s="91"/>
      <c r="F314" s="92"/>
      <c r="G314" s="91"/>
      <c r="H314" s="91"/>
      <c r="I314" s="91"/>
    </row>
    <row r="315" spans="3:9" s="86" customFormat="1" ht="13.15" customHeight="1">
      <c r="C315" s="91"/>
      <c r="D315" s="91"/>
      <c r="F315" s="92"/>
      <c r="G315" s="91"/>
      <c r="H315" s="91"/>
      <c r="I315" s="91"/>
    </row>
    <row r="316" spans="3:9" s="86" customFormat="1" ht="13.15" customHeight="1">
      <c r="C316" s="91"/>
      <c r="D316" s="91"/>
      <c r="F316" s="92"/>
      <c r="G316" s="91"/>
      <c r="H316" s="91"/>
      <c r="I316" s="91"/>
    </row>
    <row r="317" spans="3:9" s="86" customFormat="1" ht="13.15" customHeight="1">
      <c r="C317" s="91"/>
      <c r="D317" s="91"/>
      <c r="F317" s="92"/>
      <c r="G317" s="91"/>
      <c r="H317" s="91"/>
      <c r="I317" s="91"/>
    </row>
    <row r="318" spans="3:9" s="86" customFormat="1" ht="13.15" customHeight="1">
      <c r="C318" s="91"/>
      <c r="D318" s="91"/>
      <c r="F318" s="92"/>
      <c r="G318" s="91"/>
      <c r="H318" s="91"/>
      <c r="I318" s="91"/>
    </row>
    <row r="319" spans="3:9" s="86" customFormat="1" ht="13.15" customHeight="1">
      <c r="C319" s="91"/>
      <c r="D319" s="91"/>
      <c r="F319" s="92"/>
      <c r="G319" s="91"/>
      <c r="H319" s="91"/>
      <c r="I319" s="91"/>
    </row>
    <row r="320" spans="3:9" s="86" customFormat="1" ht="13.15" customHeight="1">
      <c r="C320" s="91"/>
      <c r="D320" s="91"/>
      <c r="F320" s="92"/>
      <c r="G320" s="91"/>
      <c r="H320" s="91"/>
      <c r="I320" s="91"/>
    </row>
    <row r="321" spans="3:9" s="86" customFormat="1" ht="13.15" customHeight="1">
      <c r="C321" s="91"/>
      <c r="D321" s="91"/>
      <c r="F321" s="92"/>
      <c r="G321" s="91"/>
      <c r="H321" s="91"/>
      <c r="I321" s="91"/>
    </row>
    <row r="322" spans="3:9" s="86" customFormat="1" ht="13.15" customHeight="1">
      <c r="C322" s="91"/>
      <c r="D322" s="91"/>
      <c r="F322" s="92"/>
      <c r="G322" s="91"/>
      <c r="H322" s="91"/>
      <c r="I322" s="91"/>
    </row>
    <row r="323" spans="3:9" s="86" customFormat="1" ht="13.15" customHeight="1">
      <c r="C323" s="91"/>
      <c r="D323" s="91"/>
      <c r="F323" s="92"/>
      <c r="G323" s="91"/>
      <c r="H323" s="91"/>
      <c r="I323" s="91"/>
    </row>
    <row r="324" spans="3:9" s="86" customFormat="1" ht="13.15" customHeight="1">
      <c r="C324" s="91"/>
      <c r="D324" s="91"/>
      <c r="F324" s="92"/>
      <c r="G324" s="91"/>
      <c r="H324" s="91"/>
      <c r="I324" s="91"/>
    </row>
    <row r="325" spans="3:9" s="86" customFormat="1" ht="13.15" customHeight="1">
      <c r="C325" s="91"/>
      <c r="D325" s="91"/>
      <c r="F325" s="92"/>
      <c r="G325" s="91"/>
      <c r="H325" s="91"/>
      <c r="I325" s="91"/>
    </row>
    <row r="326" spans="3:9" s="86" customFormat="1" ht="13.15" customHeight="1">
      <c r="C326" s="91"/>
      <c r="D326" s="91"/>
      <c r="F326" s="92"/>
      <c r="G326" s="91"/>
      <c r="H326" s="91"/>
      <c r="I326" s="91"/>
    </row>
    <row r="327" spans="3:9" s="86" customFormat="1" ht="13.15" customHeight="1">
      <c r="C327" s="91"/>
      <c r="D327" s="91"/>
      <c r="F327" s="92"/>
      <c r="G327" s="91"/>
      <c r="H327" s="91"/>
      <c r="I327" s="91"/>
    </row>
    <row r="328" spans="3:9" s="86" customFormat="1" ht="13.15" customHeight="1">
      <c r="C328" s="91"/>
      <c r="D328" s="91"/>
      <c r="F328" s="92"/>
      <c r="G328" s="91"/>
      <c r="H328" s="91"/>
      <c r="I328" s="91"/>
    </row>
    <row r="329" spans="3:9" s="86" customFormat="1" ht="13.15" customHeight="1">
      <c r="C329" s="91"/>
      <c r="D329" s="91"/>
      <c r="F329" s="92"/>
      <c r="G329" s="91"/>
      <c r="H329" s="91"/>
      <c r="I329" s="91"/>
    </row>
    <row r="330" spans="3:9" s="86" customFormat="1" ht="13.15" customHeight="1">
      <c r="C330" s="91"/>
      <c r="D330" s="91"/>
      <c r="F330" s="92"/>
      <c r="G330" s="91"/>
      <c r="H330" s="91"/>
      <c r="I330" s="91"/>
    </row>
    <row r="331" spans="3:9" s="86" customFormat="1" ht="13.15" customHeight="1">
      <c r="C331" s="91"/>
      <c r="D331" s="91"/>
      <c r="F331" s="92"/>
      <c r="G331" s="91"/>
      <c r="H331" s="91"/>
      <c r="I331" s="91"/>
    </row>
    <row r="332" spans="3:9" s="86" customFormat="1" ht="13.15" customHeight="1">
      <c r="C332" s="91"/>
      <c r="D332" s="91"/>
      <c r="F332" s="92"/>
      <c r="G332" s="91"/>
      <c r="H332" s="91"/>
      <c r="I332" s="91"/>
    </row>
    <row r="333" spans="3:9" s="86" customFormat="1" ht="13.15" customHeight="1">
      <c r="C333" s="91"/>
      <c r="D333" s="91"/>
      <c r="F333" s="92"/>
      <c r="G333" s="91"/>
      <c r="H333" s="91"/>
      <c r="I333" s="91"/>
    </row>
    <row r="334" spans="3:9" s="86" customFormat="1" ht="13.15" customHeight="1">
      <c r="C334" s="91"/>
      <c r="D334" s="91"/>
      <c r="F334" s="92"/>
      <c r="G334" s="91"/>
      <c r="H334" s="91"/>
      <c r="I334" s="91"/>
    </row>
    <row r="335" spans="3:9" s="86" customFormat="1" ht="13.15" customHeight="1">
      <c r="C335" s="91"/>
      <c r="D335" s="91"/>
      <c r="F335" s="92"/>
      <c r="G335" s="91"/>
      <c r="H335" s="91"/>
      <c r="I335" s="91"/>
    </row>
    <row r="336" spans="3:9" s="86" customFormat="1" ht="13.15" customHeight="1">
      <c r="C336" s="91"/>
      <c r="D336" s="91"/>
      <c r="F336" s="92"/>
      <c r="G336" s="91"/>
      <c r="H336" s="91"/>
      <c r="I336" s="91"/>
    </row>
    <row r="337" spans="3:9" s="86" customFormat="1" ht="13.15" customHeight="1">
      <c r="C337" s="91"/>
      <c r="D337" s="91"/>
      <c r="F337" s="92"/>
      <c r="G337" s="91"/>
      <c r="H337" s="91"/>
      <c r="I337" s="91"/>
    </row>
    <row r="338" spans="3:9" s="86" customFormat="1" ht="13.15" customHeight="1">
      <c r="C338" s="91"/>
      <c r="D338" s="91"/>
      <c r="F338" s="92"/>
      <c r="G338" s="91"/>
      <c r="H338" s="91"/>
      <c r="I338" s="91"/>
    </row>
    <row r="339" spans="3:9" s="86" customFormat="1" ht="13.15" customHeight="1">
      <c r="C339" s="91"/>
      <c r="D339" s="91"/>
      <c r="F339" s="92"/>
      <c r="G339" s="91"/>
      <c r="H339" s="91"/>
      <c r="I339" s="91"/>
    </row>
    <row r="340" spans="3:9" s="86" customFormat="1" ht="13.15" customHeight="1">
      <c r="C340" s="91"/>
      <c r="D340" s="91"/>
      <c r="F340" s="92"/>
      <c r="G340" s="91"/>
      <c r="H340" s="91"/>
      <c r="I340" s="91"/>
    </row>
    <row r="341" spans="3:9" s="86" customFormat="1" ht="13.15" customHeight="1">
      <c r="C341" s="91"/>
      <c r="D341" s="91"/>
      <c r="F341" s="92"/>
      <c r="G341" s="91"/>
      <c r="H341" s="91"/>
      <c r="I341" s="91"/>
    </row>
    <row r="342" spans="3:9" s="86" customFormat="1" ht="13.15" customHeight="1">
      <c r="C342" s="91"/>
      <c r="D342" s="91"/>
      <c r="F342" s="92"/>
      <c r="G342" s="91"/>
      <c r="H342" s="91"/>
      <c r="I342" s="91"/>
    </row>
    <row r="343" spans="3:9" s="86" customFormat="1" ht="13.15" customHeight="1">
      <c r="C343" s="91"/>
      <c r="D343" s="91"/>
      <c r="F343" s="92"/>
      <c r="G343" s="91"/>
      <c r="H343" s="91"/>
      <c r="I343" s="91"/>
    </row>
    <row r="344" spans="3:9" s="86" customFormat="1" ht="13.15" customHeight="1">
      <c r="C344" s="91"/>
      <c r="D344" s="91"/>
      <c r="F344" s="92"/>
      <c r="G344" s="91"/>
      <c r="H344" s="91"/>
      <c r="I344" s="91"/>
    </row>
    <row r="345" spans="3:9" s="86" customFormat="1" ht="13.15" customHeight="1">
      <c r="C345" s="91"/>
      <c r="D345" s="91"/>
      <c r="F345" s="92"/>
      <c r="G345" s="91"/>
      <c r="H345" s="91"/>
      <c r="I345" s="91"/>
    </row>
    <row r="346" spans="3:9" s="86" customFormat="1" ht="13.15" customHeight="1">
      <c r="C346" s="91"/>
      <c r="D346" s="91"/>
      <c r="F346" s="92"/>
      <c r="G346" s="91"/>
      <c r="H346" s="91"/>
      <c r="I346" s="91"/>
    </row>
    <row r="347" spans="3:9" s="86" customFormat="1" ht="13.15" customHeight="1">
      <c r="C347" s="91"/>
      <c r="D347" s="91"/>
      <c r="F347" s="92"/>
      <c r="G347" s="91"/>
      <c r="H347" s="91"/>
      <c r="I347" s="91"/>
    </row>
    <row r="348" spans="3:9" s="86" customFormat="1" ht="13.15" customHeight="1">
      <c r="C348" s="91"/>
      <c r="D348" s="91"/>
      <c r="F348" s="92"/>
      <c r="G348" s="91"/>
      <c r="H348" s="91"/>
      <c r="I348" s="91"/>
    </row>
    <row r="349" spans="3:9" s="86" customFormat="1" ht="13.15" customHeight="1">
      <c r="C349" s="91"/>
      <c r="D349" s="91"/>
      <c r="F349" s="92"/>
      <c r="G349" s="91"/>
      <c r="H349" s="91"/>
      <c r="I349" s="91"/>
    </row>
    <row r="350" spans="3:9" s="86" customFormat="1" ht="13.15" customHeight="1">
      <c r="C350" s="91"/>
      <c r="D350" s="91"/>
      <c r="F350" s="92"/>
      <c r="G350" s="91"/>
      <c r="H350" s="91"/>
      <c r="I350" s="91"/>
    </row>
    <row r="351" spans="3:9" s="86" customFormat="1" ht="13.15" customHeight="1">
      <c r="C351" s="91"/>
      <c r="D351" s="91"/>
      <c r="F351" s="92"/>
      <c r="G351" s="91"/>
      <c r="H351" s="91"/>
      <c r="I351" s="91"/>
    </row>
    <row r="352" spans="3:9" s="86" customFormat="1" ht="13.15" customHeight="1">
      <c r="C352" s="91"/>
      <c r="D352" s="91"/>
      <c r="F352" s="92"/>
      <c r="G352" s="91"/>
      <c r="H352" s="91"/>
      <c r="I352" s="91"/>
    </row>
    <row r="353" spans="3:9" s="86" customFormat="1" ht="13.15" customHeight="1">
      <c r="C353" s="91"/>
      <c r="D353" s="91"/>
      <c r="F353" s="92"/>
      <c r="G353" s="91"/>
      <c r="H353" s="91"/>
      <c r="I353" s="91"/>
    </row>
    <row r="354" spans="3:9" s="86" customFormat="1" ht="13.15" customHeight="1">
      <c r="C354" s="91"/>
      <c r="D354" s="91"/>
      <c r="F354" s="92"/>
      <c r="G354" s="91"/>
      <c r="H354" s="91"/>
      <c r="I354" s="91"/>
    </row>
    <row r="355" spans="3:9" s="86" customFormat="1" ht="13.15" customHeight="1">
      <c r="C355" s="91"/>
      <c r="D355" s="91"/>
      <c r="F355" s="92"/>
      <c r="G355" s="91"/>
      <c r="H355" s="91"/>
      <c r="I355" s="91"/>
    </row>
    <row r="356" spans="3:9" s="86" customFormat="1" ht="13.15" customHeight="1">
      <c r="C356" s="91"/>
      <c r="D356" s="91"/>
      <c r="F356" s="92"/>
      <c r="G356" s="91"/>
      <c r="H356" s="91"/>
      <c r="I356" s="91"/>
    </row>
    <row r="357" spans="3:9" s="86" customFormat="1" ht="13.15" customHeight="1">
      <c r="C357" s="91"/>
      <c r="D357" s="91"/>
      <c r="F357" s="92"/>
      <c r="G357" s="91"/>
      <c r="H357" s="91"/>
      <c r="I357" s="91"/>
    </row>
    <row r="358" spans="3:9" s="86" customFormat="1" ht="13.15" customHeight="1">
      <c r="C358" s="91"/>
      <c r="D358" s="91"/>
      <c r="F358" s="92"/>
      <c r="G358" s="91"/>
      <c r="H358" s="91"/>
      <c r="I358" s="91"/>
    </row>
    <row r="359" spans="3:9" s="86" customFormat="1" ht="13.15" customHeight="1">
      <c r="C359" s="91"/>
      <c r="D359" s="91"/>
      <c r="F359" s="92"/>
      <c r="G359" s="91"/>
      <c r="H359" s="91"/>
      <c r="I359" s="91"/>
    </row>
    <row r="360" spans="3:9" s="86" customFormat="1" ht="13.15" customHeight="1">
      <c r="C360" s="91"/>
      <c r="D360" s="91"/>
      <c r="F360" s="92"/>
      <c r="G360" s="91"/>
      <c r="H360" s="91"/>
      <c r="I360" s="91"/>
    </row>
    <row r="361" spans="3:9" s="86" customFormat="1" ht="13.15" customHeight="1">
      <c r="C361" s="91"/>
      <c r="D361" s="91"/>
      <c r="F361" s="92"/>
      <c r="G361" s="91"/>
      <c r="H361" s="91"/>
      <c r="I361" s="91"/>
    </row>
    <row r="362" spans="3:9" s="86" customFormat="1" ht="13.15" customHeight="1">
      <c r="C362" s="91"/>
      <c r="D362" s="91"/>
      <c r="F362" s="92"/>
      <c r="G362" s="91"/>
      <c r="H362" s="91"/>
      <c r="I362" s="91"/>
    </row>
    <row r="363" spans="3:9" s="86" customFormat="1" ht="13.15" customHeight="1">
      <c r="C363" s="91"/>
      <c r="D363" s="91"/>
      <c r="F363" s="92"/>
      <c r="G363" s="91"/>
      <c r="H363" s="91"/>
      <c r="I363" s="91"/>
    </row>
    <row r="364" spans="3:9" s="86" customFormat="1" ht="13.15" customHeight="1">
      <c r="C364" s="91"/>
      <c r="D364" s="91"/>
      <c r="F364" s="92"/>
      <c r="G364" s="91"/>
      <c r="H364" s="91"/>
      <c r="I364" s="91"/>
    </row>
    <row r="365" spans="3:9" s="86" customFormat="1" ht="13.15" customHeight="1">
      <c r="C365" s="91"/>
      <c r="D365" s="91"/>
      <c r="F365" s="92"/>
      <c r="G365" s="91"/>
      <c r="H365" s="91"/>
      <c r="I365" s="91"/>
    </row>
    <row r="366" spans="3:9" s="86" customFormat="1" ht="13.15" customHeight="1">
      <c r="C366" s="91"/>
      <c r="D366" s="91"/>
      <c r="F366" s="92"/>
      <c r="G366" s="91"/>
      <c r="H366" s="91"/>
      <c r="I366" s="91"/>
    </row>
    <row r="367" spans="3:9" s="86" customFormat="1" ht="13.15" customHeight="1">
      <c r="C367" s="91"/>
      <c r="D367" s="91"/>
      <c r="F367" s="92"/>
      <c r="G367" s="91"/>
      <c r="H367" s="91"/>
      <c r="I367" s="91"/>
    </row>
    <row r="368" spans="3:9" s="86" customFormat="1" ht="13.15" customHeight="1">
      <c r="C368" s="91"/>
      <c r="D368" s="91"/>
      <c r="F368" s="92"/>
      <c r="G368" s="91"/>
      <c r="H368" s="91"/>
      <c r="I368" s="91"/>
    </row>
    <row r="369" spans="3:9" s="86" customFormat="1" ht="13.15" customHeight="1">
      <c r="C369" s="91"/>
      <c r="D369" s="91"/>
      <c r="F369" s="92"/>
      <c r="G369" s="91"/>
      <c r="H369" s="91"/>
      <c r="I369" s="91"/>
    </row>
    <row r="370" spans="3:9" s="86" customFormat="1" ht="13.15" customHeight="1">
      <c r="C370" s="91"/>
      <c r="D370" s="91"/>
      <c r="F370" s="92"/>
      <c r="G370" s="91"/>
      <c r="H370" s="91"/>
      <c r="I370" s="91"/>
    </row>
    <row r="371" spans="3:9" s="86" customFormat="1" ht="13.15" customHeight="1">
      <c r="C371" s="91"/>
      <c r="D371" s="91"/>
      <c r="F371" s="92"/>
      <c r="G371" s="91"/>
      <c r="H371" s="91"/>
      <c r="I371" s="91"/>
    </row>
    <row r="372" spans="3:9" s="86" customFormat="1" ht="13.15" customHeight="1">
      <c r="C372" s="91"/>
      <c r="D372" s="91"/>
      <c r="F372" s="92"/>
      <c r="G372" s="91"/>
      <c r="H372" s="91"/>
      <c r="I372" s="91"/>
    </row>
    <row r="373" spans="3:9" s="86" customFormat="1" ht="13.15" customHeight="1">
      <c r="C373" s="91"/>
      <c r="D373" s="91"/>
      <c r="F373" s="92"/>
      <c r="G373" s="91"/>
      <c r="H373" s="91"/>
      <c r="I373" s="91"/>
    </row>
    <row r="374" spans="3:9" s="86" customFormat="1" ht="13.15" customHeight="1">
      <c r="C374" s="91"/>
      <c r="D374" s="91"/>
      <c r="F374" s="92"/>
      <c r="G374" s="91"/>
      <c r="H374" s="91"/>
      <c r="I374" s="91"/>
    </row>
    <row r="375" spans="3:9" s="86" customFormat="1" ht="13.15" customHeight="1">
      <c r="C375" s="91"/>
      <c r="D375" s="91"/>
      <c r="F375" s="92"/>
      <c r="G375" s="91"/>
      <c r="H375" s="91"/>
      <c r="I375" s="91"/>
    </row>
    <row r="376" spans="3:9" s="86" customFormat="1" ht="13.15" customHeight="1">
      <c r="C376" s="91"/>
      <c r="D376" s="91"/>
      <c r="F376" s="92"/>
      <c r="G376" s="91"/>
      <c r="H376" s="91"/>
      <c r="I376" s="91"/>
    </row>
    <row r="377" spans="3:9" s="86" customFormat="1" ht="13.15" customHeight="1">
      <c r="C377" s="91"/>
      <c r="D377" s="91"/>
      <c r="F377" s="92"/>
      <c r="G377" s="91"/>
      <c r="H377" s="91"/>
      <c r="I377" s="91"/>
    </row>
    <row r="378" spans="3:9" s="86" customFormat="1" ht="13.15" customHeight="1">
      <c r="C378" s="91"/>
      <c r="D378" s="91"/>
      <c r="F378" s="92"/>
      <c r="G378" s="91"/>
      <c r="H378" s="91"/>
      <c r="I378" s="91"/>
    </row>
    <row r="379" spans="3:9" s="86" customFormat="1" ht="13.15" customHeight="1">
      <c r="C379" s="91"/>
      <c r="D379" s="91"/>
      <c r="F379" s="92"/>
      <c r="G379" s="91"/>
      <c r="H379" s="91"/>
      <c r="I379" s="91"/>
    </row>
    <row r="380" spans="3:9" s="86" customFormat="1" ht="13.15" customHeight="1">
      <c r="C380" s="91"/>
      <c r="D380" s="91"/>
      <c r="F380" s="92"/>
      <c r="G380" s="91"/>
      <c r="H380" s="91"/>
      <c r="I380" s="91"/>
    </row>
    <row r="381" spans="3:9" s="86" customFormat="1" ht="13.15" customHeight="1">
      <c r="C381" s="91"/>
      <c r="D381" s="91"/>
      <c r="F381" s="92"/>
      <c r="G381" s="91"/>
      <c r="H381" s="91"/>
      <c r="I381" s="91"/>
    </row>
    <row r="382" spans="3:9" s="86" customFormat="1" ht="13.15" customHeight="1">
      <c r="C382" s="91"/>
      <c r="D382" s="91"/>
      <c r="F382" s="92"/>
      <c r="G382" s="91"/>
      <c r="H382" s="91"/>
      <c r="I382" s="91"/>
    </row>
    <row r="383" spans="3:9" s="86" customFormat="1" ht="13.15" customHeight="1">
      <c r="C383" s="91"/>
      <c r="D383" s="91"/>
      <c r="F383" s="92"/>
      <c r="G383" s="91"/>
      <c r="H383" s="91"/>
      <c r="I383" s="91"/>
    </row>
    <row r="384" spans="3:9" s="86" customFormat="1" ht="13.15" customHeight="1">
      <c r="C384" s="91"/>
      <c r="D384" s="91"/>
      <c r="F384" s="92"/>
      <c r="G384" s="91"/>
      <c r="H384" s="91"/>
      <c r="I384" s="91"/>
    </row>
    <row r="385" spans="3:9" s="86" customFormat="1" ht="13.15" customHeight="1">
      <c r="C385" s="91"/>
      <c r="D385" s="91"/>
      <c r="F385" s="92"/>
      <c r="G385" s="91"/>
      <c r="H385" s="91"/>
      <c r="I385" s="91"/>
    </row>
    <row r="386" spans="3:9" s="86" customFormat="1" ht="13.15" customHeight="1">
      <c r="C386" s="91"/>
      <c r="D386" s="91"/>
      <c r="F386" s="92"/>
      <c r="G386" s="91"/>
      <c r="H386" s="91"/>
      <c r="I386" s="91"/>
    </row>
    <row r="387" spans="3:9" s="86" customFormat="1" ht="13.15" customHeight="1">
      <c r="C387" s="91"/>
      <c r="D387" s="91"/>
      <c r="F387" s="92"/>
      <c r="G387" s="91"/>
      <c r="H387" s="91"/>
      <c r="I387" s="91"/>
    </row>
    <row r="388" spans="3:9" s="86" customFormat="1" ht="13.15" customHeight="1">
      <c r="C388" s="91"/>
      <c r="D388" s="91"/>
      <c r="F388" s="92"/>
      <c r="G388" s="91"/>
      <c r="H388" s="91"/>
      <c r="I388" s="91"/>
    </row>
    <row r="389" spans="3:9" s="86" customFormat="1" ht="13.15" customHeight="1">
      <c r="C389" s="91"/>
      <c r="D389" s="91"/>
      <c r="F389" s="92"/>
      <c r="G389" s="91"/>
      <c r="H389" s="91"/>
      <c r="I389" s="91"/>
    </row>
    <row r="390" spans="3:9" s="86" customFormat="1" ht="13.15" customHeight="1">
      <c r="C390" s="91"/>
      <c r="D390" s="91"/>
      <c r="F390" s="92"/>
      <c r="G390" s="91"/>
      <c r="H390" s="91"/>
      <c r="I390" s="91"/>
    </row>
    <row r="391" spans="3:9" s="86" customFormat="1" ht="13.15" customHeight="1">
      <c r="C391" s="91"/>
      <c r="D391" s="91"/>
      <c r="F391" s="92"/>
      <c r="G391" s="91"/>
      <c r="H391" s="91"/>
      <c r="I391" s="91"/>
    </row>
    <row r="392" spans="3:9" s="86" customFormat="1" ht="13.15" customHeight="1">
      <c r="C392" s="91"/>
      <c r="D392" s="91"/>
      <c r="F392" s="92"/>
      <c r="G392" s="91"/>
      <c r="H392" s="91"/>
      <c r="I392" s="91"/>
    </row>
    <row r="393" spans="3:9" s="86" customFormat="1" ht="13.15" customHeight="1">
      <c r="C393" s="91"/>
      <c r="D393" s="91"/>
      <c r="F393" s="92"/>
      <c r="G393" s="91"/>
      <c r="H393" s="91"/>
      <c r="I393" s="91"/>
    </row>
    <row r="394" spans="3:9" s="86" customFormat="1" ht="13.15" customHeight="1">
      <c r="C394" s="91"/>
      <c r="D394" s="91"/>
      <c r="F394" s="92"/>
      <c r="G394" s="91"/>
      <c r="H394" s="91"/>
      <c r="I394" s="91"/>
    </row>
    <row r="395" spans="3:9" s="86" customFormat="1" ht="13.15" customHeight="1">
      <c r="C395" s="91"/>
      <c r="D395" s="91"/>
      <c r="F395" s="92"/>
      <c r="G395" s="91"/>
      <c r="H395" s="91"/>
      <c r="I395" s="91"/>
    </row>
    <row r="396" spans="3:9" s="86" customFormat="1" ht="13.15" customHeight="1">
      <c r="C396" s="91"/>
      <c r="D396" s="91"/>
      <c r="F396" s="92"/>
      <c r="G396" s="91"/>
      <c r="H396" s="91"/>
      <c r="I396" s="91"/>
    </row>
    <row r="397" spans="3:9" s="86" customFormat="1" ht="13.15" customHeight="1">
      <c r="C397" s="91"/>
      <c r="D397" s="91"/>
      <c r="F397" s="92"/>
      <c r="G397" s="91"/>
      <c r="H397" s="91"/>
      <c r="I397" s="91"/>
    </row>
    <row r="398" spans="3:9" s="86" customFormat="1" ht="13.15" customHeight="1">
      <c r="C398" s="91"/>
      <c r="D398" s="91"/>
      <c r="F398" s="92"/>
      <c r="G398" s="91"/>
      <c r="H398" s="91"/>
      <c r="I398" s="91"/>
    </row>
    <row r="399" spans="3:9" s="86" customFormat="1" ht="13.15" customHeight="1">
      <c r="C399" s="91"/>
      <c r="D399" s="91"/>
      <c r="F399" s="92"/>
      <c r="G399" s="91"/>
      <c r="H399" s="91"/>
      <c r="I399" s="91"/>
    </row>
    <row r="400" spans="3:9" s="86" customFormat="1" ht="13.15" customHeight="1">
      <c r="C400" s="91"/>
      <c r="D400" s="91"/>
      <c r="F400" s="92"/>
      <c r="G400" s="91"/>
      <c r="H400" s="91"/>
      <c r="I400" s="91"/>
    </row>
    <row r="401" spans="3:9" s="86" customFormat="1" ht="13.15" customHeight="1">
      <c r="C401" s="91"/>
      <c r="D401" s="91"/>
      <c r="F401" s="92"/>
      <c r="G401" s="91"/>
      <c r="H401" s="91"/>
      <c r="I401" s="91"/>
    </row>
    <row r="402" spans="3:9" s="86" customFormat="1" ht="13.15" customHeight="1">
      <c r="C402" s="91"/>
      <c r="D402" s="91"/>
      <c r="F402" s="92"/>
      <c r="G402" s="91"/>
      <c r="H402" s="91"/>
      <c r="I402" s="91"/>
    </row>
    <row r="403" spans="3:9" s="86" customFormat="1" ht="13.15" customHeight="1">
      <c r="C403" s="91"/>
      <c r="D403" s="91"/>
      <c r="F403" s="92"/>
      <c r="G403" s="91"/>
      <c r="H403" s="91"/>
      <c r="I403" s="91"/>
    </row>
    <row r="404" spans="3:9" s="86" customFormat="1" ht="13.15" customHeight="1">
      <c r="C404" s="91"/>
      <c r="D404" s="91"/>
      <c r="F404" s="92"/>
      <c r="G404" s="91"/>
      <c r="H404" s="91"/>
      <c r="I404" s="91"/>
    </row>
    <row r="405" spans="3:9" s="86" customFormat="1" ht="13.15" customHeight="1">
      <c r="C405" s="91"/>
      <c r="D405" s="91"/>
      <c r="F405" s="92"/>
      <c r="G405" s="91"/>
      <c r="H405" s="91"/>
      <c r="I405" s="91"/>
    </row>
    <row r="406" spans="3:9" s="86" customFormat="1" ht="13.15" customHeight="1">
      <c r="C406" s="91"/>
      <c r="D406" s="91"/>
      <c r="F406" s="92"/>
      <c r="G406" s="91"/>
      <c r="H406" s="91"/>
      <c r="I406" s="91"/>
    </row>
    <row r="407" spans="3:9" s="86" customFormat="1" ht="13.15" customHeight="1">
      <c r="C407" s="91"/>
      <c r="D407" s="91"/>
      <c r="F407" s="92"/>
      <c r="G407" s="91"/>
      <c r="H407" s="91"/>
      <c r="I407" s="91"/>
    </row>
    <row r="408" spans="3:9" s="86" customFormat="1" ht="13.15" customHeight="1">
      <c r="C408" s="91"/>
      <c r="D408" s="91"/>
      <c r="F408" s="92"/>
      <c r="G408" s="91"/>
      <c r="H408" s="91"/>
      <c r="I408" s="91"/>
    </row>
    <row r="409" spans="3:9" s="86" customFormat="1" ht="13.15" customHeight="1">
      <c r="C409" s="91"/>
      <c r="D409" s="91"/>
      <c r="F409" s="92"/>
      <c r="G409" s="91"/>
      <c r="H409" s="91"/>
      <c r="I409" s="91"/>
    </row>
    <row r="410" spans="3:9" s="86" customFormat="1" ht="13.15" customHeight="1">
      <c r="C410" s="91"/>
      <c r="D410" s="91"/>
      <c r="F410" s="92"/>
      <c r="G410" s="91"/>
      <c r="H410" s="91"/>
      <c r="I410" s="91"/>
    </row>
    <row r="411" spans="3:9" s="86" customFormat="1" ht="13.15" customHeight="1">
      <c r="C411" s="91"/>
      <c r="D411" s="91"/>
      <c r="F411" s="92"/>
      <c r="G411" s="91"/>
      <c r="H411" s="91"/>
      <c r="I411" s="91"/>
    </row>
    <row r="412" spans="3:9" s="86" customFormat="1" ht="13.15" customHeight="1">
      <c r="C412" s="91"/>
      <c r="D412" s="91"/>
      <c r="F412" s="92"/>
      <c r="G412" s="91"/>
      <c r="H412" s="91"/>
      <c r="I412" s="91"/>
    </row>
    <row r="413" spans="3:9" s="86" customFormat="1" ht="13.15" customHeight="1">
      <c r="C413" s="91"/>
      <c r="D413" s="91"/>
      <c r="F413" s="92"/>
      <c r="G413" s="91"/>
      <c r="H413" s="91"/>
      <c r="I413" s="91"/>
    </row>
    <row r="414" spans="3:9" s="86" customFormat="1" ht="13.15" customHeight="1">
      <c r="C414" s="91"/>
      <c r="D414" s="91"/>
      <c r="F414" s="92"/>
      <c r="G414" s="91"/>
      <c r="H414" s="91"/>
      <c r="I414" s="91"/>
    </row>
    <row r="415" spans="3:9" s="86" customFormat="1" ht="13.15" customHeight="1">
      <c r="C415" s="91"/>
      <c r="D415" s="91"/>
      <c r="F415" s="92"/>
      <c r="G415" s="91"/>
      <c r="H415" s="91"/>
      <c r="I415" s="91"/>
    </row>
    <row r="416" spans="3:9" s="86" customFormat="1" ht="13.15" customHeight="1">
      <c r="C416" s="91"/>
      <c r="D416" s="91"/>
      <c r="F416" s="92"/>
      <c r="G416" s="91"/>
      <c r="H416" s="91"/>
      <c r="I416" s="91"/>
    </row>
    <row r="417" spans="3:9" s="86" customFormat="1" ht="13.15" customHeight="1">
      <c r="C417" s="91"/>
      <c r="D417" s="91"/>
      <c r="F417" s="92"/>
      <c r="G417" s="91"/>
      <c r="H417" s="91"/>
      <c r="I417" s="91"/>
    </row>
    <row r="418" spans="3:9" s="86" customFormat="1" ht="13.15" customHeight="1">
      <c r="C418" s="91"/>
      <c r="D418" s="91"/>
      <c r="F418" s="92"/>
      <c r="G418" s="91"/>
      <c r="H418" s="91"/>
      <c r="I418" s="91"/>
    </row>
    <row r="419" spans="3:9" s="86" customFormat="1" ht="13.15" customHeight="1">
      <c r="C419" s="91"/>
      <c r="D419" s="91"/>
      <c r="F419" s="92"/>
      <c r="G419" s="91"/>
      <c r="H419" s="91"/>
      <c r="I419" s="91"/>
    </row>
    <row r="420" spans="3:9" s="86" customFormat="1" ht="13.15" customHeight="1">
      <c r="C420" s="91"/>
      <c r="D420" s="91"/>
      <c r="F420" s="92"/>
      <c r="G420" s="91"/>
      <c r="H420" s="91"/>
      <c r="I420" s="91"/>
    </row>
    <row r="421" spans="3:9" s="86" customFormat="1" ht="13.15" customHeight="1">
      <c r="C421" s="91"/>
      <c r="D421" s="91"/>
      <c r="F421" s="92"/>
      <c r="G421" s="91"/>
      <c r="H421" s="91"/>
      <c r="I421" s="91"/>
    </row>
    <row r="422" spans="3:9" s="86" customFormat="1" ht="13.15" customHeight="1">
      <c r="C422" s="91"/>
      <c r="D422" s="91"/>
      <c r="F422" s="92"/>
      <c r="G422" s="91"/>
      <c r="H422" s="91"/>
      <c r="I422" s="91"/>
    </row>
    <row r="423" spans="3:9" s="86" customFormat="1" ht="13.15" customHeight="1">
      <c r="C423" s="91"/>
      <c r="D423" s="91"/>
      <c r="F423" s="92"/>
      <c r="G423" s="91"/>
      <c r="H423" s="91"/>
      <c r="I423" s="91"/>
    </row>
    <row r="424" spans="3:9" s="86" customFormat="1" ht="13.15" customHeight="1">
      <c r="C424" s="91"/>
      <c r="D424" s="91"/>
      <c r="F424" s="92"/>
      <c r="G424" s="91"/>
      <c r="H424" s="91"/>
      <c r="I424" s="91"/>
    </row>
    <row r="425" spans="3:9" s="86" customFormat="1" ht="13.15" customHeight="1">
      <c r="C425" s="91"/>
      <c r="D425" s="91"/>
      <c r="F425" s="92"/>
      <c r="G425" s="91"/>
      <c r="H425" s="91"/>
      <c r="I425" s="91"/>
    </row>
    <row r="426" spans="3:9" s="86" customFormat="1" ht="13.15" customHeight="1">
      <c r="C426" s="91"/>
      <c r="D426" s="91"/>
      <c r="F426" s="92"/>
      <c r="G426" s="91"/>
      <c r="H426" s="91"/>
      <c r="I426" s="91"/>
    </row>
    <row r="427" spans="3:9" s="86" customFormat="1" ht="13.15" customHeight="1">
      <c r="C427" s="91"/>
      <c r="D427" s="91"/>
      <c r="F427" s="92"/>
      <c r="G427" s="91"/>
      <c r="H427" s="91"/>
      <c r="I427" s="91"/>
    </row>
    <row r="428" spans="3:9" s="86" customFormat="1" ht="13.15" customHeight="1">
      <c r="C428" s="91"/>
      <c r="D428" s="91"/>
      <c r="F428" s="92"/>
      <c r="G428" s="91"/>
      <c r="H428" s="91"/>
      <c r="I428" s="91"/>
    </row>
    <row r="429" spans="3:9" s="86" customFormat="1" ht="13.15" customHeight="1">
      <c r="C429" s="91"/>
      <c r="D429" s="91"/>
      <c r="F429" s="92"/>
      <c r="G429" s="91"/>
      <c r="H429" s="91"/>
      <c r="I429" s="91"/>
    </row>
    <row r="430" spans="3:9" s="86" customFormat="1" ht="13.15" customHeight="1">
      <c r="C430" s="91"/>
      <c r="D430" s="91"/>
      <c r="F430" s="92"/>
      <c r="G430" s="91"/>
      <c r="H430" s="91"/>
      <c r="I430" s="91"/>
    </row>
    <row r="431" spans="3:9" s="86" customFormat="1" ht="13.15" customHeight="1">
      <c r="C431" s="91"/>
      <c r="D431" s="91"/>
      <c r="F431" s="92"/>
      <c r="G431" s="91"/>
      <c r="H431" s="91"/>
      <c r="I431" s="91"/>
    </row>
    <row r="432" spans="3:9" s="86" customFormat="1" ht="13.15" customHeight="1">
      <c r="C432" s="91"/>
      <c r="D432" s="91"/>
      <c r="F432" s="92"/>
      <c r="G432" s="91"/>
      <c r="H432" s="91"/>
      <c r="I432" s="91"/>
    </row>
    <row r="433" spans="3:9" s="86" customFormat="1" ht="13.15" customHeight="1">
      <c r="C433" s="91"/>
      <c r="D433" s="91"/>
      <c r="F433" s="92"/>
      <c r="G433" s="91"/>
      <c r="H433" s="91"/>
      <c r="I433" s="91"/>
    </row>
    <row r="434" spans="3:9" s="86" customFormat="1" ht="13.15" customHeight="1">
      <c r="C434" s="91"/>
      <c r="D434" s="91"/>
      <c r="F434" s="92"/>
      <c r="G434" s="91"/>
      <c r="H434" s="91"/>
      <c r="I434" s="91"/>
    </row>
    <row r="435" spans="3:9" s="86" customFormat="1" ht="13.15" customHeight="1">
      <c r="C435" s="91"/>
      <c r="D435" s="91"/>
      <c r="F435" s="92"/>
      <c r="G435" s="91"/>
      <c r="H435" s="91"/>
      <c r="I435" s="91"/>
    </row>
    <row r="436" spans="3:9" s="86" customFormat="1" ht="13.15" customHeight="1">
      <c r="C436" s="91"/>
      <c r="D436" s="91"/>
      <c r="F436" s="92"/>
      <c r="G436" s="91"/>
      <c r="H436" s="91"/>
      <c r="I436" s="91"/>
    </row>
    <row r="437" spans="3:9" s="86" customFormat="1" ht="13.15" customHeight="1">
      <c r="C437" s="91"/>
      <c r="D437" s="91"/>
      <c r="F437" s="92"/>
      <c r="G437" s="91"/>
      <c r="H437" s="91"/>
      <c r="I437" s="91"/>
    </row>
    <row r="438" spans="3:9" s="86" customFormat="1" ht="13.15" customHeight="1">
      <c r="C438" s="91"/>
      <c r="D438" s="91"/>
      <c r="F438" s="92"/>
      <c r="G438" s="91"/>
      <c r="H438" s="91"/>
      <c r="I438" s="91"/>
    </row>
    <row r="439" spans="3:9" s="86" customFormat="1" ht="13.15" customHeight="1">
      <c r="C439" s="91"/>
      <c r="D439" s="91"/>
      <c r="F439" s="92"/>
      <c r="G439" s="91"/>
      <c r="H439" s="91"/>
      <c r="I439" s="91"/>
    </row>
    <row r="440" spans="3:9" s="86" customFormat="1" ht="13.15" customHeight="1">
      <c r="C440" s="91"/>
      <c r="D440" s="91"/>
      <c r="F440" s="92"/>
      <c r="G440" s="91"/>
      <c r="H440" s="91"/>
      <c r="I440" s="91"/>
    </row>
    <row r="441" spans="3:9" s="86" customFormat="1" ht="13.15" customHeight="1">
      <c r="C441" s="91"/>
      <c r="D441" s="91"/>
      <c r="F441" s="92"/>
      <c r="G441" s="91"/>
      <c r="H441" s="91"/>
      <c r="I441" s="91"/>
    </row>
    <row r="442" spans="3:9" s="86" customFormat="1" ht="13.15" customHeight="1">
      <c r="C442" s="91"/>
      <c r="D442" s="91"/>
      <c r="F442" s="92"/>
      <c r="G442" s="91"/>
      <c r="H442" s="91"/>
      <c r="I442" s="91"/>
    </row>
    <row r="443" spans="3:9" s="86" customFormat="1" ht="13.15" customHeight="1">
      <c r="C443" s="91"/>
      <c r="D443" s="91"/>
      <c r="F443" s="92"/>
      <c r="G443" s="91"/>
      <c r="H443" s="91"/>
      <c r="I443" s="91"/>
    </row>
    <row r="444" spans="3:9" s="86" customFormat="1" ht="13.15" customHeight="1">
      <c r="C444" s="91"/>
      <c r="D444" s="91"/>
      <c r="F444" s="92"/>
      <c r="G444" s="91"/>
      <c r="H444" s="91"/>
      <c r="I444" s="91"/>
    </row>
    <row r="445" spans="3:9" s="86" customFormat="1" ht="13.15" customHeight="1">
      <c r="C445" s="91"/>
      <c r="D445" s="91"/>
      <c r="F445" s="92"/>
      <c r="G445" s="91"/>
      <c r="H445" s="91"/>
      <c r="I445" s="91"/>
    </row>
    <row r="446" spans="3:9" s="86" customFormat="1" ht="13.15" customHeight="1">
      <c r="C446" s="91"/>
      <c r="D446" s="91"/>
      <c r="F446" s="92"/>
      <c r="G446" s="91"/>
      <c r="H446" s="91"/>
      <c r="I446" s="91"/>
    </row>
    <row r="447" spans="3:9" s="86" customFormat="1" ht="13.15" customHeight="1">
      <c r="C447" s="91"/>
      <c r="D447" s="91"/>
      <c r="F447" s="92"/>
      <c r="G447" s="91"/>
      <c r="H447" s="91"/>
      <c r="I447" s="91"/>
    </row>
    <row r="448" spans="3:9" s="86" customFormat="1" ht="13.15" customHeight="1">
      <c r="C448" s="91"/>
      <c r="D448" s="91"/>
      <c r="F448" s="92"/>
      <c r="G448" s="91"/>
      <c r="H448" s="91"/>
      <c r="I448" s="91"/>
    </row>
    <row r="449" spans="3:9" s="86" customFormat="1" ht="13.15" customHeight="1">
      <c r="C449" s="91"/>
      <c r="D449" s="91"/>
      <c r="F449" s="92"/>
      <c r="G449" s="91"/>
      <c r="H449" s="91"/>
      <c r="I449" s="91"/>
    </row>
    <row r="450" spans="3:9" s="86" customFormat="1" ht="13.15" customHeight="1">
      <c r="C450" s="91"/>
      <c r="D450" s="91"/>
      <c r="F450" s="92"/>
      <c r="G450" s="91"/>
      <c r="H450" s="91"/>
      <c r="I450" s="91"/>
    </row>
    <row r="451" spans="3:9" s="86" customFormat="1" ht="13.15" customHeight="1">
      <c r="C451" s="91"/>
      <c r="D451" s="91"/>
      <c r="F451" s="92"/>
      <c r="G451" s="91"/>
      <c r="H451" s="91"/>
      <c r="I451" s="91"/>
    </row>
    <row r="452" spans="3:9" s="86" customFormat="1" ht="13.15" customHeight="1">
      <c r="C452" s="91"/>
      <c r="D452" s="91"/>
      <c r="F452" s="92"/>
      <c r="G452" s="91"/>
      <c r="H452" s="91"/>
      <c r="I452" s="91"/>
    </row>
    <row r="453" spans="3:9" s="86" customFormat="1" ht="13.15" customHeight="1">
      <c r="C453" s="91"/>
      <c r="D453" s="91"/>
      <c r="F453" s="92"/>
      <c r="G453" s="91"/>
      <c r="H453" s="91"/>
      <c r="I453" s="91"/>
    </row>
    <row r="454" spans="3:9" s="86" customFormat="1" ht="13.15" customHeight="1">
      <c r="C454" s="91"/>
      <c r="D454" s="91"/>
      <c r="F454" s="92"/>
      <c r="G454" s="91"/>
      <c r="H454" s="91"/>
      <c r="I454" s="91"/>
    </row>
    <row r="455" spans="3:9" s="86" customFormat="1" ht="13.15" customHeight="1">
      <c r="C455" s="91"/>
      <c r="D455" s="91"/>
      <c r="F455" s="92"/>
      <c r="G455" s="91"/>
      <c r="H455" s="91"/>
      <c r="I455" s="91"/>
    </row>
    <row r="456" spans="3:9" s="86" customFormat="1" ht="13.15" customHeight="1">
      <c r="C456" s="91"/>
      <c r="D456" s="91"/>
      <c r="F456" s="92"/>
      <c r="G456" s="91"/>
      <c r="H456" s="91"/>
      <c r="I456" s="91"/>
    </row>
    <row r="457" spans="3:9" s="86" customFormat="1" ht="13.15" customHeight="1">
      <c r="C457" s="91"/>
      <c r="D457" s="91"/>
      <c r="F457" s="92"/>
      <c r="G457" s="91"/>
      <c r="H457" s="91"/>
      <c r="I457" s="91"/>
    </row>
    <row r="458" spans="3:9" s="86" customFormat="1" ht="13.15" customHeight="1">
      <c r="C458" s="91"/>
      <c r="D458" s="91"/>
      <c r="F458" s="92"/>
      <c r="G458" s="91"/>
      <c r="H458" s="91"/>
      <c r="I458" s="91"/>
    </row>
    <row r="459" spans="3:9" s="86" customFormat="1" ht="13.15" customHeight="1">
      <c r="C459" s="91"/>
      <c r="D459" s="91"/>
      <c r="F459" s="92"/>
      <c r="G459" s="91"/>
      <c r="H459" s="91"/>
      <c r="I459" s="91"/>
    </row>
    <row r="460" spans="3:9" s="86" customFormat="1" ht="13.15" customHeight="1">
      <c r="C460" s="91"/>
      <c r="D460" s="91"/>
      <c r="F460" s="92"/>
      <c r="G460" s="91"/>
      <c r="H460" s="91"/>
      <c r="I460" s="91"/>
    </row>
    <row r="461" spans="3:9" s="86" customFormat="1" ht="13.15" customHeight="1">
      <c r="C461" s="91"/>
      <c r="D461" s="91"/>
      <c r="F461" s="92"/>
      <c r="G461" s="91"/>
      <c r="H461" s="91"/>
      <c r="I461" s="91"/>
    </row>
    <row r="462" spans="3:9" s="86" customFormat="1" ht="13.15" customHeight="1">
      <c r="C462" s="91"/>
      <c r="D462" s="91"/>
      <c r="F462" s="92"/>
      <c r="G462" s="91"/>
      <c r="H462" s="91"/>
      <c r="I462" s="91"/>
    </row>
    <row r="463" spans="3:9" s="86" customFormat="1" ht="13.15" customHeight="1">
      <c r="C463" s="91"/>
      <c r="D463" s="91"/>
      <c r="F463" s="92"/>
      <c r="G463" s="91"/>
      <c r="H463" s="91"/>
      <c r="I463" s="91"/>
    </row>
    <row r="464" spans="3:9" s="86" customFormat="1" ht="13.15" customHeight="1">
      <c r="C464" s="91"/>
      <c r="D464" s="91"/>
      <c r="F464" s="92"/>
      <c r="G464" s="91"/>
      <c r="H464" s="91"/>
      <c r="I464" s="91"/>
    </row>
    <row r="465" spans="3:9" s="86" customFormat="1" ht="13.15" customHeight="1">
      <c r="C465" s="91"/>
      <c r="D465" s="91"/>
      <c r="F465" s="92"/>
      <c r="G465" s="91"/>
      <c r="H465" s="91"/>
      <c r="I465" s="91"/>
    </row>
    <row r="466" spans="3:9" s="86" customFormat="1" ht="13.15" customHeight="1">
      <c r="C466" s="91"/>
      <c r="D466" s="91"/>
      <c r="F466" s="92"/>
      <c r="G466" s="91"/>
      <c r="H466" s="91"/>
      <c r="I466" s="91"/>
    </row>
    <row r="467" spans="3:9" s="86" customFormat="1" ht="13.15" customHeight="1">
      <c r="C467" s="91"/>
      <c r="D467" s="91"/>
      <c r="F467" s="92"/>
      <c r="G467" s="91"/>
      <c r="H467" s="91"/>
      <c r="I467" s="91"/>
    </row>
    <row r="468" spans="3:9" s="86" customFormat="1" ht="13.15" customHeight="1">
      <c r="C468" s="91"/>
      <c r="D468" s="91"/>
      <c r="F468" s="92"/>
      <c r="G468" s="91"/>
      <c r="H468" s="91"/>
      <c r="I468" s="91"/>
    </row>
    <row r="469" spans="3:9" s="86" customFormat="1" ht="13.15" customHeight="1">
      <c r="C469" s="91"/>
      <c r="D469" s="91"/>
      <c r="F469" s="92"/>
      <c r="G469" s="91"/>
      <c r="H469" s="91"/>
      <c r="I469" s="91"/>
    </row>
    <row r="470" spans="3:9" s="86" customFormat="1" ht="13.15" customHeight="1">
      <c r="C470" s="91"/>
      <c r="D470" s="91"/>
      <c r="F470" s="92"/>
      <c r="G470" s="91"/>
      <c r="H470" s="91"/>
      <c r="I470" s="91"/>
    </row>
    <row r="471" spans="3:9" s="86" customFormat="1" ht="13.15" customHeight="1">
      <c r="C471" s="91"/>
      <c r="D471" s="91"/>
      <c r="F471" s="92"/>
      <c r="G471" s="91"/>
      <c r="H471" s="91"/>
      <c r="I471" s="91"/>
    </row>
    <row r="472" spans="3:9" s="86" customFormat="1" ht="13.15" customHeight="1">
      <c r="C472" s="91"/>
      <c r="D472" s="91"/>
      <c r="F472" s="92"/>
      <c r="G472" s="91"/>
      <c r="H472" s="91"/>
      <c r="I472" s="91"/>
    </row>
    <row r="473" spans="3:9" s="86" customFormat="1" ht="13.15" customHeight="1">
      <c r="C473" s="91"/>
      <c r="D473" s="91"/>
      <c r="F473" s="92"/>
      <c r="G473" s="91"/>
      <c r="H473" s="91"/>
      <c r="I473" s="91"/>
    </row>
    <row r="474" spans="3:9" s="86" customFormat="1" ht="13.15" customHeight="1">
      <c r="C474" s="91"/>
      <c r="D474" s="91"/>
      <c r="F474" s="92"/>
      <c r="G474" s="91"/>
      <c r="H474" s="91"/>
      <c r="I474" s="91"/>
    </row>
    <row r="475" spans="3:9" s="86" customFormat="1" ht="13.15" customHeight="1">
      <c r="C475" s="91"/>
      <c r="D475" s="91"/>
      <c r="F475" s="92"/>
      <c r="G475" s="91"/>
      <c r="H475" s="91"/>
      <c r="I475" s="91"/>
    </row>
    <row r="476" spans="3:9" s="86" customFormat="1" ht="13.15" customHeight="1">
      <c r="C476" s="91"/>
      <c r="D476" s="91"/>
      <c r="F476" s="92"/>
      <c r="G476" s="91"/>
      <c r="H476" s="91"/>
      <c r="I476" s="91"/>
    </row>
    <row r="477" spans="3:9" s="86" customFormat="1" ht="13.15" customHeight="1">
      <c r="C477" s="91"/>
      <c r="D477" s="91"/>
      <c r="F477" s="92"/>
      <c r="G477" s="91"/>
      <c r="H477" s="91"/>
      <c r="I477" s="91"/>
    </row>
    <row r="478" spans="3:9" s="86" customFormat="1" ht="13.15" customHeight="1">
      <c r="C478" s="91"/>
      <c r="D478" s="91"/>
      <c r="F478" s="92"/>
      <c r="G478" s="91"/>
      <c r="H478" s="91"/>
      <c r="I478" s="91"/>
    </row>
    <row r="479" spans="3:9" s="86" customFormat="1" ht="13.15" customHeight="1">
      <c r="C479" s="91"/>
      <c r="D479" s="91"/>
      <c r="F479" s="92"/>
      <c r="G479" s="91"/>
      <c r="H479" s="91"/>
      <c r="I479" s="91"/>
    </row>
    <row r="480" spans="3:9" s="86" customFormat="1" ht="13.15" customHeight="1">
      <c r="C480" s="91"/>
      <c r="D480" s="91"/>
      <c r="F480" s="92"/>
      <c r="G480" s="91"/>
      <c r="H480" s="91"/>
      <c r="I480" s="91"/>
    </row>
    <row r="481" spans="3:9" s="86" customFormat="1" ht="13.15" customHeight="1">
      <c r="C481" s="91"/>
      <c r="D481" s="91"/>
      <c r="F481" s="92"/>
      <c r="G481" s="91"/>
      <c r="H481" s="91"/>
      <c r="I481" s="91"/>
    </row>
    <row r="482" spans="3:9" s="86" customFormat="1" ht="13.15" customHeight="1">
      <c r="C482" s="91"/>
      <c r="D482" s="91"/>
      <c r="F482" s="92"/>
      <c r="G482" s="91"/>
      <c r="H482" s="91"/>
      <c r="I482" s="91"/>
    </row>
    <row r="483" spans="3:9" s="86" customFormat="1" ht="13.15" customHeight="1">
      <c r="C483" s="91"/>
      <c r="D483" s="91"/>
      <c r="F483" s="92"/>
      <c r="G483" s="91"/>
      <c r="H483" s="91"/>
      <c r="I483" s="91"/>
    </row>
    <row r="484" spans="3:9" s="86" customFormat="1" ht="13.15" customHeight="1">
      <c r="C484" s="91"/>
      <c r="D484" s="91"/>
      <c r="F484" s="92"/>
      <c r="G484" s="91"/>
      <c r="H484" s="91"/>
      <c r="I484" s="91"/>
    </row>
    <row r="485" spans="3:9" s="86" customFormat="1" ht="13.15" customHeight="1">
      <c r="C485" s="91"/>
      <c r="D485" s="91"/>
      <c r="F485" s="92"/>
      <c r="G485" s="91"/>
      <c r="H485" s="91"/>
      <c r="I485" s="91"/>
    </row>
    <row r="486" spans="3:9" s="86" customFormat="1" ht="13.15" customHeight="1">
      <c r="C486" s="91"/>
      <c r="D486" s="91"/>
      <c r="F486" s="92"/>
      <c r="G486" s="91"/>
      <c r="H486" s="91"/>
      <c r="I486" s="91"/>
    </row>
    <row r="487" spans="3:9" s="86" customFormat="1" ht="13.15" customHeight="1">
      <c r="C487" s="91"/>
      <c r="D487" s="91"/>
      <c r="F487" s="92"/>
      <c r="G487" s="91"/>
      <c r="H487" s="91"/>
      <c r="I487" s="91"/>
    </row>
    <row r="488" spans="3:9" s="86" customFormat="1" ht="13.15" customHeight="1">
      <c r="C488" s="91"/>
      <c r="D488" s="91"/>
      <c r="F488" s="92"/>
      <c r="G488" s="91"/>
      <c r="H488" s="91"/>
      <c r="I488" s="91"/>
    </row>
    <row r="489" spans="3:9" s="86" customFormat="1" ht="13.15" customHeight="1">
      <c r="C489" s="91"/>
      <c r="D489" s="91"/>
      <c r="F489" s="92"/>
      <c r="G489" s="91"/>
      <c r="H489" s="91"/>
      <c r="I489" s="91"/>
    </row>
    <row r="490" spans="3:9" s="86" customFormat="1" ht="13.15" customHeight="1">
      <c r="C490" s="91"/>
      <c r="D490" s="91"/>
      <c r="F490" s="92"/>
      <c r="G490" s="91"/>
      <c r="H490" s="91"/>
      <c r="I490" s="91"/>
    </row>
    <row r="491" spans="3:9" s="86" customFormat="1" ht="13.15" customHeight="1">
      <c r="C491" s="91"/>
      <c r="D491" s="91"/>
      <c r="F491" s="92"/>
      <c r="G491" s="91"/>
      <c r="H491" s="91"/>
      <c r="I491" s="91"/>
    </row>
    <row r="492" spans="3:9" s="86" customFormat="1" ht="13.15" customHeight="1">
      <c r="C492" s="91"/>
      <c r="D492" s="91"/>
      <c r="F492" s="92"/>
      <c r="G492" s="91"/>
      <c r="H492" s="91"/>
      <c r="I492" s="91"/>
    </row>
    <row r="493" spans="3:9" s="86" customFormat="1" ht="13.15" customHeight="1">
      <c r="C493" s="91"/>
      <c r="D493" s="91"/>
      <c r="F493" s="92"/>
      <c r="G493" s="91"/>
      <c r="H493" s="91"/>
      <c r="I493" s="91"/>
    </row>
    <row r="494" spans="3:9" s="86" customFormat="1" ht="13.15" customHeight="1">
      <c r="C494" s="91"/>
      <c r="D494" s="91"/>
      <c r="F494" s="92"/>
      <c r="G494" s="91"/>
      <c r="H494" s="91"/>
      <c r="I494" s="91"/>
    </row>
    <row r="495" spans="3:9" s="86" customFormat="1" ht="13.15" customHeight="1">
      <c r="C495" s="91"/>
      <c r="D495" s="91"/>
      <c r="F495" s="92"/>
      <c r="G495" s="91"/>
      <c r="H495" s="91"/>
      <c r="I495" s="91"/>
    </row>
    <row r="496" spans="3:9" s="86" customFormat="1" ht="13.15" customHeight="1">
      <c r="C496" s="91"/>
      <c r="D496" s="91"/>
      <c r="F496" s="92"/>
      <c r="G496" s="91"/>
      <c r="H496" s="91"/>
      <c r="I496" s="91"/>
    </row>
    <row r="497" spans="3:9" s="86" customFormat="1" ht="13.15" customHeight="1">
      <c r="C497" s="91"/>
      <c r="D497" s="91"/>
      <c r="F497" s="92"/>
      <c r="G497" s="91"/>
      <c r="H497" s="91"/>
      <c r="I497" s="91"/>
    </row>
    <row r="498" spans="3:9" s="86" customFormat="1" ht="13.15" customHeight="1">
      <c r="C498" s="91"/>
      <c r="D498" s="91"/>
      <c r="F498" s="92"/>
      <c r="G498" s="91"/>
      <c r="H498" s="91"/>
      <c r="I498" s="91"/>
    </row>
    <row r="499" spans="3:9" s="86" customFormat="1" ht="13.15" customHeight="1">
      <c r="C499" s="91"/>
      <c r="D499" s="91"/>
      <c r="F499" s="92"/>
      <c r="G499" s="91"/>
      <c r="H499" s="91"/>
      <c r="I499" s="91"/>
    </row>
    <row r="500" spans="3:9" s="86" customFormat="1" ht="13.15" customHeight="1">
      <c r="C500" s="91"/>
      <c r="D500" s="91"/>
      <c r="F500" s="92"/>
      <c r="G500" s="91"/>
      <c r="H500" s="91"/>
      <c r="I500" s="91"/>
    </row>
    <row r="501" spans="3:9" s="86" customFormat="1" ht="13.15" customHeight="1">
      <c r="C501" s="91"/>
      <c r="D501" s="91"/>
      <c r="F501" s="92"/>
      <c r="G501" s="91"/>
      <c r="H501" s="91"/>
      <c r="I501" s="91"/>
    </row>
    <row r="502" spans="3:9" s="86" customFormat="1" ht="13.15" customHeight="1">
      <c r="C502" s="91"/>
      <c r="D502" s="91"/>
      <c r="F502" s="92"/>
      <c r="G502" s="91"/>
      <c r="H502" s="91"/>
      <c r="I502" s="91"/>
    </row>
    <row r="503" spans="3:9" s="86" customFormat="1" ht="13.15" customHeight="1">
      <c r="C503" s="91"/>
      <c r="D503" s="91"/>
      <c r="F503" s="92"/>
      <c r="G503" s="91"/>
      <c r="H503" s="91"/>
      <c r="I503" s="91"/>
    </row>
    <row r="504" spans="3:9" s="86" customFormat="1" ht="13.15" customHeight="1">
      <c r="C504" s="91"/>
      <c r="D504" s="91"/>
      <c r="F504" s="92"/>
      <c r="G504" s="91"/>
      <c r="H504" s="91"/>
      <c r="I504" s="91"/>
    </row>
    <row r="505" spans="3:9" s="86" customFormat="1" ht="13.15" customHeight="1">
      <c r="C505" s="91"/>
      <c r="D505" s="91"/>
      <c r="F505" s="92"/>
      <c r="G505" s="91"/>
      <c r="H505" s="91"/>
      <c r="I505" s="91"/>
    </row>
    <row r="506" spans="3:9" s="86" customFormat="1" ht="13.15" customHeight="1">
      <c r="C506" s="91"/>
      <c r="D506" s="91"/>
      <c r="F506" s="92"/>
      <c r="G506" s="91"/>
      <c r="H506" s="91"/>
      <c r="I506" s="91"/>
    </row>
    <row r="507" spans="3:9" s="86" customFormat="1" ht="13.15" customHeight="1">
      <c r="C507" s="91"/>
      <c r="D507" s="91"/>
      <c r="F507" s="92"/>
      <c r="G507" s="91"/>
      <c r="H507" s="91"/>
      <c r="I507" s="91"/>
    </row>
    <row r="508" spans="3:9" s="86" customFormat="1" ht="13.15" customHeight="1">
      <c r="C508" s="91"/>
      <c r="D508" s="91"/>
      <c r="F508" s="92"/>
      <c r="G508" s="91"/>
      <c r="H508" s="91"/>
      <c r="I508" s="91"/>
    </row>
    <row r="509" spans="3:9" s="86" customFormat="1" ht="13.15" customHeight="1">
      <c r="C509" s="91"/>
      <c r="D509" s="91"/>
      <c r="F509" s="92"/>
      <c r="G509" s="91"/>
      <c r="H509" s="91"/>
      <c r="I509" s="91"/>
    </row>
    <row r="510" spans="3:9" s="86" customFormat="1" ht="13.15" customHeight="1">
      <c r="C510" s="91"/>
      <c r="D510" s="91"/>
      <c r="F510" s="92"/>
      <c r="G510" s="91"/>
      <c r="H510" s="91"/>
      <c r="I510" s="91"/>
    </row>
    <row r="511" spans="3:9" s="86" customFormat="1" ht="13.15" customHeight="1">
      <c r="C511" s="91"/>
      <c r="D511" s="91"/>
      <c r="F511" s="92"/>
      <c r="G511" s="91"/>
      <c r="H511" s="91"/>
      <c r="I511" s="91"/>
    </row>
    <row r="512" spans="3:9" s="86" customFormat="1" ht="13.15" customHeight="1">
      <c r="C512" s="91"/>
      <c r="D512" s="91"/>
      <c r="F512" s="92"/>
      <c r="G512" s="91"/>
      <c r="H512" s="91"/>
      <c r="I512" s="91"/>
    </row>
    <row r="513" spans="3:9" s="86" customFormat="1" ht="13.15" customHeight="1">
      <c r="C513" s="91"/>
      <c r="D513" s="91"/>
      <c r="F513" s="92"/>
      <c r="G513" s="91"/>
      <c r="H513" s="91"/>
      <c r="I513" s="91"/>
    </row>
    <row r="514" spans="3:9" s="86" customFormat="1" ht="13.15" customHeight="1">
      <c r="C514" s="91"/>
      <c r="D514" s="91"/>
      <c r="F514" s="92"/>
      <c r="G514" s="91"/>
      <c r="H514" s="91"/>
      <c r="I514" s="91"/>
    </row>
    <row r="515" spans="3:9" s="86" customFormat="1" ht="13.15" customHeight="1">
      <c r="C515" s="91"/>
      <c r="D515" s="91"/>
      <c r="F515" s="92"/>
      <c r="G515" s="91"/>
      <c r="H515" s="91"/>
      <c r="I515" s="91"/>
    </row>
    <row r="516" spans="3:9" s="86" customFormat="1" ht="13.15" customHeight="1">
      <c r="C516" s="91"/>
      <c r="D516" s="91"/>
      <c r="F516" s="92"/>
      <c r="G516" s="91"/>
      <c r="H516" s="91"/>
      <c r="I516" s="91"/>
    </row>
    <row r="517" spans="3:9" s="86" customFormat="1" ht="13.15" customHeight="1">
      <c r="C517" s="91"/>
      <c r="D517" s="91"/>
      <c r="F517" s="92"/>
      <c r="G517" s="91"/>
      <c r="H517" s="91"/>
      <c r="I517" s="91"/>
    </row>
    <row r="518" spans="3:9" s="86" customFormat="1" ht="13.15" customHeight="1">
      <c r="C518" s="91"/>
      <c r="D518" s="91"/>
      <c r="F518" s="92"/>
      <c r="G518" s="91"/>
      <c r="H518" s="91"/>
      <c r="I518" s="91"/>
    </row>
    <row r="519" spans="3:9" s="86" customFormat="1" ht="13.15" customHeight="1">
      <c r="C519" s="91"/>
      <c r="D519" s="91"/>
      <c r="F519" s="92"/>
      <c r="G519" s="91"/>
      <c r="H519" s="91"/>
      <c r="I519" s="91"/>
    </row>
    <row r="520" spans="3:9" s="86" customFormat="1" ht="13.15" customHeight="1">
      <c r="C520" s="91"/>
      <c r="D520" s="91"/>
      <c r="F520" s="92"/>
      <c r="G520" s="91"/>
      <c r="H520" s="91"/>
      <c r="I520" s="91"/>
    </row>
    <row r="521" spans="3:9" s="86" customFormat="1" ht="13.15" customHeight="1">
      <c r="C521" s="91"/>
      <c r="D521" s="91"/>
      <c r="F521" s="92"/>
      <c r="G521" s="91"/>
      <c r="H521" s="91"/>
      <c r="I521" s="91"/>
    </row>
    <row r="522" spans="3:9" s="86" customFormat="1" ht="13.15" customHeight="1">
      <c r="C522" s="91"/>
      <c r="D522" s="91"/>
      <c r="F522" s="92"/>
      <c r="G522" s="91"/>
      <c r="H522" s="91"/>
      <c r="I522" s="91"/>
    </row>
    <row r="523" spans="3:9" s="86" customFormat="1" ht="13.15" customHeight="1">
      <c r="C523" s="91"/>
      <c r="D523" s="91"/>
      <c r="F523" s="92"/>
      <c r="G523" s="91"/>
      <c r="H523" s="91"/>
      <c r="I523" s="91"/>
    </row>
    <row r="524" spans="3:9" s="86" customFormat="1" ht="13.15" customHeight="1">
      <c r="C524" s="91"/>
      <c r="D524" s="91"/>
      <c r="F524" s="92"/>
      <c r="G524" s="91"/>
      <c r="H524" s="91"/>
      <c r="I524" s="91"/>
    </row>
    <row r="525" spans="3:9" s="86" customFormat="1" ht="13.15" customHeight="1">
      <c r="C525" s="91"/>
      <c r="D525" s="91"/>
      <c r="F525" s="92"/>
      <c r="G525" s="91"/>
      <c r="H525" s="91"/>
      <c r="I525" s="91"/>
    </row>
    <row r="526" spans="3:9" s="86" customFormat="1" ht="13.15" customHeight="1">
      <c r="C526" s="91"/>
      <c r="D526" s="91"/>
      <c r="F526" s="92"/>
      <c r="G526" s="91"/>
      <c r="H526" s="91"/>
      <c r="I526" s="91"/>
    </row>
    <row r="527" spans="3:9" s="86" customFormat="1" ht="13.15" customHeight="1">
      <c r="C527" s="91"/>
      <c r="D527" s="91"/>
      <c r="F527" s="92"/>
      <c r="G527" s="91"/>
      <c r="H527" s="91"/>
      <c r="I527" s="91"/>
    </row>
    <row r="528" spans="3:9" s="86" customFormat="1" ht="13.15" customHeight="1">
      <c r="C528" s="91"/>
      <c r="D528" s="91"/>
      <c r="F528" s="92"/>
      <c r="G528" s="91"/>
      <c r="H528" s="91"/>
      <c r="I528" s="91"/>
    </row>
    <row r="529" spans="3:9" s="86" customFormat="1" ht="13.15" customHeight="1">
      <c r="C529" s="91"/>
      <c r="D529" s="91"/>
      <c r="F529" s="92"/>
      <c r="G529" s="91"/>
      <c r="H529" s="91"/>
      <c r="I529" s="91"/>
    </row>
    <row r="530" spans="3:9" s="86" customFormat="1" ht="13.15" customHeight="1">
      <c r="C530" s="91"/>
      <c r="D530" s="91"/>
      <c r="F530" s="92"/>
      <c r="G530" s="91"/>
      <c r="H530" s="91"/>
      <c r="I530" s="91"/>
    </row>
    <row r="531" spans="3:9" s="86" customFormat="1" ht="13.15" customHeight="1">
      <c r="C531" s="91"/>
      <c r="D531" s="91"/>
      <c r="F531" s="92"/>
      <c r="G531" s="91"/>
      <c r="H531" s="91"/>
      <c r="I531" s="91"/>
    </row>
    <row r="532" spans="3:9" s="86" customFormat="1" ht="13.15" customHeight="1">
      <c r="C532" s="91"/>
      <c r="D532" s="91"/>
      <c r="F532" s="92"/>
      <c r="G532" s="91"/>
      <c r="H532" s="91"/>
      <c r="I532" s="91"/>
    </row>
    <row r="533" spans="3:9" s="86" customFormat="1" ht="13.15" customHeight="1">
      <c r="C533" s="91"/>
      <c r="D533" s="91"/>
      <c r="F533" s="92"/>
      <c r="G533" s="91"/>
      <c r="H533" s="91"/>
      <c r="I533" s="91"/>
    </row>
    <row r="534" spans="3:9" s="86" customFormat="1" ht="13.15" customHeight="1">
      <c r="C534" s="91"/>
      <c r="D534" s="91"/>
      <c r="F534" s="92"/>
      <c r="G534" s="91"/>
      <c r="H534" s="91"/>
      <c r="I534" s="91"/>
    </row>
    <row r="535" spans="3:9" s="86" customFormat="1" ht="13.15" customHeight="1">
      <c r="C535" s="91"/>
      <c r="D535" s="91"/>
      <c r="F535" s="92"/>
      <c r="G535" s="91"/>
      <c r="H535" s="91"/>
      <c r="I535" s="91"/>
    </row>
    <row r="536" spans="3:9" s="86" customFormat="1" ht="13.15" customHeight="1">
      <c r="C536" s="91"/>
      <c r="D536" s="91"/>
      <c r="F536" s="92"/>
      <c r="G536" s="91"/>
      <c r="H536" s="91"/>
      <c r="I536" s="91"/>
    </row>
    <row r="537" spans="3:9" s="86" customFormat="1" ht="13.15" customHeight="1">
      <c r="C537" s="91"/>
      <c r="D537" s="91"/>
      <c r="F537" s="92"/>
      <c r="G537" s="91"/>
      <c r="H537" s="91"/>
      <c r="I537" s="91"/>
    </row>
    <row r="538" spans="3:9" s="86" customFormat="1" ht="13.15" customHeight="1">
      <c r="C538" s="91"/>
      <c r="D538" s="91"/>
      <c r="F538" s="92"/>
      <c r="G538" s="91"/>
      <c r="H538" s="91"/>
      <c r="I538" s="91"/>
    </row>
    <row r="539" spans="3:9" s="86" customFormat="1" ht="13.15" customHeight="1">
      <c r="C539" s="91"/>
      <c r="D539" s="91"/>
      <c r="F539" s="92"/>
      <c r="G539" s="91"/>
      <c r="H539" s="91"/>
      <c r="I539" s="91"/>
    </row>
    <row r="540" spans="3:9" s="86" customFormat="1" ht="13.15" customHeight="1">
      <c r="C540" s="91"/>
      <c r="D540" s="91"/>
      <c r="F540" s="92"/>
      <c r="G540" s="91"/>
      <c r="H540" s="91"/>
      <c r="I540" s="91"/>
    </row>
    <row r="541" spans="3:9" s="86" customFormat="1" ht="13.15" customHeight="1">
      <c r="C541" s="91"/>
      <c r="D541" s="91"/>
      <c r="F541" s="92"/>
      <c r="G541" s="91"/>
      <c r="H541" s="91"/>
      <c r="I541" s="91"/>
    </row>
    <row r="542" spans="3:9" s="86" customFormat="1" ht="13.15" customHeight="1">
      <c r="C542" s="91"/>
      <c r="D542" s="91"/>
      <c r="F542" s="92"/>
      <c r="G542" s="91"/>
      <c r="H542" s="91"/>
      <c r="I542" s="91"/>
    </row>
    <row r="543" spans="3:9" s="86" customFormat="1" ht="13.15" customHeight="1">
      <c r="C543" s="91"/>
      <c r="D543" s="91"/>
      <c r="F543" s="92"/>
      <c r="G543" s="91"/>
      <c r="H543" s="91"/>
      <c r="I543" s="91"/>
    </row>
    <row r="544" spans="3:9" s="86" customFormat="1" ht="13.15" customHeight="1">
      <c r="C544" s="91"/>
      <c r="D544" s="91"/>
      <c r="F544" s="92"/>
      <c r="G544" s="91"/>
      <c r="H544" s="91"/>
      <c r="I544" s="91"/>
    </row>
    <row r="545" spans="3:9" s="86" customFormat="1" ht="13.15" customHeight="1">
      <c r="C545" s="91"/>
      <c r="D545" s="91"/>
      <c r="F545" s="92"/>
      <c r="G545" s="91"/>
      <c r="H545" s="91"/>
      <c r="I545" s="91"/>
    </row>
    <row r="546" spans="3:9" s="86" customFormat="1" ht="13.15" customHeight="1">
      <c r="C546" s="91"/>
      <c r="D546" s="91"/>
      <c r="F546" s="92"/>
      <c r="G546" s="91"/>
      <c r="H546" s="91"/>
      <c r="I546" s="91"/>
    </row>
    <row r="547" spans="3:9" s="86" customFormat="1" ht="13.15" customHeight="1">
      <c r="C547" s="91"/>
      <c r="D547" s="91"/>
      <c r="F547" s="92"/>
      <c r="G547" s="91"/>
      <c r="H547" s="91"/>
      <c r="I547" s="91"/>
    </row>
    <row r="548" spans="3:9" s="86" customFormat="1" ht="13.15" customHeight="1">
      <c r="C548" s="91"/>
      <c r="D548" s="91"/>
      <c r="F548" s="92"/>
      <c r="G548" s="91"/>
      <c r="H548" s="91"/>
      <c r="I548" s="91"/>
    </row>
    <row r="549" spans="3:9" s="86" customFormat="1" ht="13.15" customHeight="1">
      <c r="C549" s="91"/>
      <c r="D549" s="91"/>
      <c r="F549" s="92"/>
      <c r="G549" s="91"/>
      <c r="H549" s="91"/>
      <c r="I549" s="91"/>
    </row>
    <row r="550" spans="3:9" s="86" customFormat="1" ht="13.15" customHeight="1">
      <c r="C550" s="91"/>
      <c r="D550" s="91"/>
      <c r="F550" s="92"/>
      <c r="G550" s="91"/>
      <c r="H550" s="91"/>
      <c r="I550" s="91"/>
    </row>
    <row r="551" spans="3:9" s="86" customFormat="1" ht="13.15" customHeight="1">
      <c r="C551" s="91"/>
      <c r="D551" s="91"/>
      <c r="F551" s="92"/>
      <c r="G551" s="91"/>
      <c r="H551" s="91"/>
      <c r="I551" s="91"/>
    </row>
    <row r="552" spans="3:9" s="86" customFormat="1" ht="13.15" customHeight="1">
      <c r="C552" s="91"/>
      <c r="D552" s="91"/>
      <c r="F552" s="92"/>
      <c r="G552" s="91"/>
      <c r="H552" s="91"/>
      <c r="I552" s="91"/>
    </row>
    <row r="553" spans="3:9" s="86" customFormat="1" ht="13.15" customHeight="1">
      <c r="C553" s="91"/>
      <c r="D553" s="91"/>
      <c r="F553" s="92"/>
      <c r="G553" s="91"/>
      <c r="H553" s="91"/>
      <c r="I553" s="91"/>
    </row>
    <row r="554" spans="3:9" s="86" customFormat="1" ht="13.15" customHeight="1">
      <c r="C554" s="91"/>
      <c r="D554" s="91"/>
      <c r="F554" s="92"/>
      <c r="G554" s="91"/>
      <c r="H554" s="91"/>
      <c r="I554" s="91"/>
    </row>
    <row r="555" spans="3:9" s="86" customFormat="1" ht="13.15" customHeight="1">
      <c r="C555" s="91"/>
      <c r="D555" s="91"/>
      <c r="F555" s="92"/>
      <c r="G555" s="91"/>
      <c r="H555" s="91"/>
      <c r="I555" s="91"/>
    </row>
    <row r="556" spans="3:9" s="86" customFormat="1" ht="13.15" customHeight="1">
      <c r="C556" s="91"/>
      <c r="D556" s="91"/>
      <c r="F556" s="92"/>
      <c r="G556" s="91"/>
      <c r="H556" s="91"/>
      <c r="I556" s="91"/>
    </row>
    <row r="557" spans="3:9" s="86" customFormat="1" ht="13.15" customHeight="1">
      <c r="C557" s="91"/>
      <c r="D557" s="91"/>
      <c r="F557" s="92"/>
      <c r="G557" s="91"/>
      <c r="H557" s="91"/>
      <c r="I557" s="91"/>
    </row>
    <row r="558" spans="3:9" s="86" customFormat="1" ht="13.15" customHeight="1">
      <c r="C558" s="91"/>
      <c r="D558" s="91"/>
      <c r="F558" s="92"/>
      <c r="G558" s="91"/>
      <c r="H558" s="91"/>
      <c r="I558" s="91"/>
    </row>
    <row r="559" spans="3:9" s="86" customFormat="1" ht="13.15" customHeight="1">
      <c r="C559" s="91"/>
      <c r="D559" s="91"/>
      <c r="F559" s="92"/>
      <c r="G559" s="91"/>
      <c r="H559" s="91"/>
      <c r="I559" s="91"/>
    </row>
    <row r="560" spans="3:9" s="86" customFormat="1" ht="13.15" customHeight="1">
      <c r="C560" s="91"/>
      <c r="D560" s="91"/>
      <c r="F560" s="92"/>
      <c r="G560" s="91"/>
      <c r="H560" s="91"/>
      <c r="I560" s="91"/>
    </row>
    <row r="561" spans="3:9" s="86" customFormat="1" ht="13.15" customHeight="1">
      <c r="C561" s="91"/>
      <c r="D561" s="91"/>
      <c r="F561" s="92"/>
      <c r="G561" s="91"/>
      <c r="H561" s="91"/>
      <c r="I561" s="91"/>
    </row>
    <row r="562" spans="3:9" s="86" customFormat="1" ht="13.15" customHeight="1">
      <c r="C562" s="91"/>
      <c r="D562" s="91"/>
      <c r="F562" s="92"/>
      <c r="G562" s="91"/>
      <c r="H562" s="91"/>
      <c r="I562" s="91"/>
    </row>
    <row r="563" spans="3:9" s="86" customFormat="1" ht="13.15" customHeight="1">
      <c r="C563" s="91"/>
      <c r="D563" s="91"/>
      <c r="F563" s="92"/>
      <c r="G563" s="91"/>
      <c r="H563" s="91"/>
      <c r="I563" s="91"/>
    </row>
    <row r="564" spans="3:9" s="86" customFormat="1" ht="13.15" customHeight="1">
      <c r="C564" s="91"/>
      <c r="D564" s="91"/>
      <c r="F564" s="92"/>
      <c r="G564" s="91"/>
      <c r="H564" s="91"/>
      <c r="I564" s="91"/>
    </row>
    <row r="565" spans="3:9" s="86" customFormat="1" ht="13.15" customHeight="1">
      <c r="C565" s="91"/>
      <c r="D565" s="91"/>
      <c r="F565" s="92"/>
      <c r="G565" s="91"/>
      <c r="H565" s="91"/>
      <c r="I565" s="91"/>
    </row>
    <row r="566" spans="3:9" s="86" customFormat="1" ht="13.15" customHeight="1">
      <c r="C566" s="91"/>
      <c r="D566" s="91"/>
      <c r="F566" s="92"/>
      <c r="G566" s="91"/>
      <c r="H566" s="91"/>
      <c r="I566" s="91"/>
    </row>
    <row r="567" spans="3:9" s="86" customFormat="1" ht="13.15" customHeight="1">
      <c r="C567" s="91"/>
      <c r="D567" s="91"/>
      <c r="F567" s="92"/>
      <c r="G567" s="91"/>
      <c r="H567" s="91"/>
      <c r="I567" s="91"/>
    </row>
    <row r="568" spans="3:9" s="86" customFormat="1" ht="13.15" customHeight="1">
      <c r="C568" s="91"/>
      <c r="D568" s="91"/>
      <c r="F568" s="92"/>
      <c r="G568" s="91"/>
      <c r="H568" s="91"/>
      <c r="I568" s="91"/>
    </row>
    <row r="569" spans="3:9" s="86" customFormat="1" ht="13.15" customHeight="1">
      <c r="C569" s="91"/>
      <c r="D569" s="91"/>
      <c r="F569" s="92"/>
      <c r="G569" s="91"/>
      <c r="H569" s="91"/>
      <c r="I569" s="91"/>
    </row>
    <row r="570" spans="3:9" s="86" customFormat="1" ht="13.15" customHeight="1">
      <c r="C570" s="91"/>
      <c r="D570" s="91"/>
      <c r="F570" s="92"/>
      <c r="G570" s="91"/>
      <c r="H570" s="91"/>
      <c r="I570" s="91"/>
    </row>
    <row r="571" spans="3:9" s="86" customFormat="1" ht="13.15" customHeight="1">
      <c r="C571" s="91"/>
      <c r="D571" s="91"/>
      <c r="F571" s="92"/>
      <c r="G571" s="91"/>
      <c r="H571" s="91"/>
      <c r="I571" s="91"/>
    </row>
    <row r="572" spans="3:9" s="86" customFormat="1" ht="13.15" customHeight="1">
      <c r="C572" s="91"/>
      <c r="D572" s="91"/>
      <c r="F572" s="92"/>
      <c r="G572" s="91"/>
      <c r="H572" s="91"/>
      <c r="I572" s="91"/>
    </row>
    <row r="573" spans="3:9" s="86" customFormat="1" ht="13.15" customHeight="1">
      <c r="C573" s="91"/>
      <c r="D573" s="91"/>
      <c r="F573" s="92"/>
      <c r="G573" s="91"/>
      <c r="H573" s="91"/>
      <c r="I573" s="91"/>
    </row>
    <row r="574" spans="3:9" s="86" customFormat="1" ht="13.15" customHeight="1">
      <c r="C574" s="91"/>
      <c r="D574" s="91"/>
      <c r="F574" s="92"/>
      <c r="G574" s="91"/>
      <c r="H574" s="91"/>
      <c r="I574" s="91"/>
    </row>
    <row r="575" spans="3:9" s="86" customFormat="1" ht="13.15" customHeight="1">
      <c r="C575" s="91"/>
      <c r="D575" s="91"/>
      <c r="F575" s="92"/>
      <c r="G575" s="91"/>
      <c r="H575" s="91"/>
      <c r="I575" s="91"/>
    </row>
    <row r="576" spans="3:9" s="86" customFormat="1" ht="13.15" customHeight="1">
      <c r="C576" s="91"/>
      <c r="D576" s="91"/>
      <c r="F576" s="92"/>
      <c r="G576" s="91"/>
      <c r="H576" s="91"/>
      <c r="I576" s="91"/>
    </row>
    <row r="577" spans="3:9" s="86" customFormat="1" ht="13.15" customHeight="1">
      <c r="C577" s="91"/>
      <c r="D577" s="91"/>
      <c r="F577" s="92"/>
      <c r="G577" s="91"/>
      <c r="H577" s="91"/>
      <c r="I577" s="91"/>
    </row>
    <row r="578" spans="3:9" s="86" customFormat="1" ht="13.15" customHeight="1">
      <c r="C578" s="91"/>
      <c r="D578" s="91"/>
      <c r="F578" s="92"/>
      <c r="G578" s="91"/>
      <c r="H578" s="91"/>
      <c r="I578" s="91"/>
    </row>
    <row r="579" spans="3:9" s="86" customFormat="1" ht="13.15" customHeight="1">
      <c r="C579" s="91"/>
      <c r="D579" s="91"/>
      <c r="F579" s="92"/>
      <c r="G579" s="91"/>
      <c r="H579" s="91"/>
      <c r="I579" s="91"/>
    </row>
    <row r="580" spans="3:9" s="86" customFormat="1" ht="13.15" customHeight="1">
      <c r="C580" s="91"/>
      <c r="D580" s="91"/>
      <c r="F580" s="92"/>
      <c r="G580" s="91"/>
      <c r="H580" s="91"/>
      <c r="I580" s="91"/>
    </row>
    <row r="581" spans="3:9" s="86" customFormat="1" ht="13.15" customHeight="1">
      <c r="C581" s="91"/>
      <c r="D581" s="91"/>
      <c r="F581" s="92"/>
      <c r="G581" s="91"/>
      <c r="H581" s="91"/>
      <c r="I581" s="91"/>
    </row>
    <row r="582" spans="3:9" s="86" customFormat="1" ht="13.15" customHeight="1">
      <c r="C582" s="91"/>
      <c r="D582" s="91"/>
      <c r="F582" s="92"/>
      <c r="G582" s="91"/>
      <c r="H582" s="91"/>
      <c r="I582" s="91"/>
    </row>
    <row r="583" spans="3:9" s="86" customFormat="1" ht="13.15" customHeight="1">
      <c r="C583" s="91"/>
      <c r="D583" s="91"/>
      <c r="F583" s="92"/>
      <c r="G583" s="91"/>
      <c r="H583" s="91"/>
      <c r="I583" s="91"/>
    </row>
    <row r="584" spans="3:9" s="86" customFormat="1" ht="13.15" customHeight="1">
      <c r="C584" s="91"/>
      <c r="D584" s="91"/>
      <c r="F584" s="92"/>
      <c r="G584" s="91"/>
      <c r="H584" s="91"/>
      <c r="I584" s="91"/>
    </row>
    <row r="585" spans="3:9" s="86" customFormat="1" ht="13.15" customHeight="1">
      <c r="C585" s="91"/>
      <c r="D585" s="91"/>
      <c r="F585" s="92"/>
      <c r="G585" s="91"/>
      <c r="H585" s="91"/>
      <c r="I585" s="91"/>
    </row>
    <row r="586" spans="3:9" s="86" customFormat="1" ht="13.15" customHeight="1">
      <c r="C586" s="91"/>
      <c r="D586" s="91"/>
      <c r="F586" s="92"/>
      <c r="G586" s="91"/>
      <c r="H586" s="91"/>
      <c r="I586" s="91"/>
    </row>
    <row r="587" spans="3:9" s="86" customFormat="1" ht="13.15" customHeight="1">
      <c r="C587" s="91"/>
      <c r="D587" s="91"/>
      <c r="F587" s="92"/>
      <c r="G587" s="91"/>
      <c r="H587" s="91"/>
      <c r="I587" s="91"/>
    </row>
    <row r="588" spans="3:9" s="86" customFormat="1" ht="13.15" customHeight="1">
      <c r="C588" s="91"/>
      <c r="D588" s="91"/>
      <c r="F588" s="92"/>
      <c r="G588" s="91"/>
      <c r="H588" s="91"/>
      <c r="I588" s="91"/>
    </row>
    <row r="589" spans="3:9" s="86" customFormat="1" ht="13.15" customHeight="1">
      <c r="C589" s="91"/>
      <c r="D589" s="91"/>
      <c r="F589" s="92"/>
      <c r="G589" s="91"/>
      <c r="H589" s="91"/>
      <c r="I589" s="91"/>
    </row>
  </sheetData>
  <mergeCells count="1">
    <mergeCell ref="A4:E4"/>
  </mergeCells>
  <phoneticPr fontId="3" type="noConversion"/>
  <pageMargins left="0.51181102362204722" right="0.39370078740157483" top="0.55118110236220474" bottom="0.35433070866141736" header="0.35433070866141736" footer="0.27559055118110237"/>
  <pageSetup paperSize="9" scale="96" orientation="portrait" r:id="rId1"/>
  <headerFooter alignWithMargins="0"/>
  <rowBreaks count="1" manualBreakCount="1">
    <brk id="5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갑지</vt:lpstr>
      <vt:lpstr>1. 원가계산서</vt:lpstr>
      <vt:lpstr>2. 설계내역서</vt:lpstr>
      <vt:lpstr>'1. 원가계산서'!Print_Area</vt:lpstr>
      <vt:lpstr>'2. 설계내역서'!Print_Area</vt:lpstr>
      <vt:lpstr>갑지!Print_Area</vt:lpstr>
      <vt:lpstr>'2. 설계내역서'!Print_Titles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user</cp:lastModifiedBy>
  <cp:lastPrinted>2026-09-17T05:03:48Z</cp:lastPrinted>
  <dcterms:created xsi:type="dcterms:W3CDTF">2022-02-08T04:04:09Z</dcterms:created>
  <dcterms:modified xsi:type="dcterms:W3CDTF">2026-10-13T07:59:20Z</dcterms:modified>
</cp:coreProperties>
</file>