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02. 계약심사\01. 계약심사\00. 검토\곡성 캠핑장 환경개선 및 활성화사업\3. 회신\"/>
    </mc:Choice>
  </mc:AlternateContent>
  <xr:revisionPtr revIDLastSave="0" documentId="13_ncr:1_{FE3FD2C5-C595-4833-ACA1-1B2842696924}" xr6:coauthVersionLast="36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조정사유서" sheetId="1" r:id="rId1"/>
  </sheets>
  <calcPr calcId="191029"/>
</workbook>
</file>

<file path=xl/calcChain.xml><?xml version="1.0" encoding="utf-8"?>
<calcChain xmlns="http://schemas.openxmlformats.org/spreadsheetml/2006/main">
  <c r="D4" i="1" l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B27" i="1"/>
  <c r="C27" i="1"/>
  <c r="D27" i="1" l="1"/>
  <c r="C23" i="1" l="1"/>
  <c r="B23" i="1" l="1"/>
  <c r="B24" i="1" l="1"/>
  <c r="C24" i="1" l="1"/>
</calcChain>
</file>

<file path=xl/sharedStrings.xml><?xml version="1.0" encoding="utf-8"?>
<sst xmlns="http://schemas.openxmlformats.org/spreadsheetml/2006/main" count="39" uniqueCount="39">
  <si>
    <t>구       분</t>
  </si>
  <si>
    <t>증(감)액</t>
  </si>
  <si>
    <t>비고</t>
  </si>
  <si>
    <t>직접공사비계</t>
  </si>
  <si>
    <t>간접노무비</t>
  </si>
  <si>
    <t>산재보험료</t>
  </si>
  <si>
    <t>고용보험료</t>
  </si>
  <si>
    <t>건강보험료</t>
  </si>
  <si>
    <t>연금보험료</t>
  </si>
  <si>
    <t>노인장기요양보험료</t>
  </si>
  <si>
    <t>퇴직공제부금비</t>
  </si>
  <si>
    <t>산업안전보건관리비</t>
  </si>
  <si>
    <t>환경보전비</t>
  </si>
  <si>
    <t>기타경비</t>
  </si>
  <si>
    <t>일반관리비</t>
  </si>
  <si>
    <t>이윤</t>
  </si>
  <si>
    <t>부가가치세</t>
  </si>
  <si>
    <t>총공사비</t>
  </si>
  <si>
    <t>조정내용</t>
  </si>
  <si>
    <t>도급액</t>
    <phoneticPr fontId="4" type="noConversion"/>
  </si>
  <si>
    <t xml:space="preserve"> ○ 제경비 및 부가가치세 조정</t>
    <phoneticPr fontId="4" type="noConversion"/>
  </si>
  <si>
    <t>제경비 소계</t>
    <phoneticPr fontId="4" type="noConversion"/>
  </si>
  <si>
    <t>(단위: 원)</t>
    <phoneticPr fontId="4" type="noConversion"/>
  </si>
  <si>
    <t>조정사유서</t>
    <phoneticPr fontId="4" type="noConversion"/>
  </si>
  <si>
    <t>요청금액</t>
    <phoneticPr fontId="4" type="noConversion"/>
  </si>
  <si>
    <t>조정금액</t>
    <phoneticPr fontId="4" type="noConversion"/>
  </si>
  <si>
    <t>도급자 관급자재</t>
    <phoneticPr fontId="4" type="noConversion"/>
  </si>
  <si>
    <t>석면분담금</t>
  </si>
  <si>
    <t>임금채권부담금</t>
  </si>
  <si>
    <t>건설기계대여대금
지급보증수수료</t>
    <phoneticPr fontId="4" type="noConversion"/>
  </si>
  <si>
    <t>건설하도급대금
지급보증수수료</t>
    <phoneticPr fontId="4" type="noConversion"/>
  </si>
  <si>
    <t>폐기물처리비</t>
  </si>
  <si>
    <t>관급자 관급자재</t>
    <phoneticPr fontId="4" type="noConversion"/>
  </si>
  <si>
    <t xml:space="preserve"> ○ 목재데크 및 야자매트 철거품 조정</t>
  </si>
  <si>
    <t xml:space="preserve"> ○ 오일스테인칠 대가 조정</t>
  </si>
  <si>
    <t xml:space="preserve"> ○ 스크류파일 설치 대가 조정</t>
  </si>
  <si>
    <t xml:space="preserve"> ○ 레미콘 소운반 삭제</t>
  </si>
  <si>
    <t xml:space="preserve"> ○ 사급자재대 단가 조정</t>
  </si>
  <si>
    <t>■ 공사명: 곡성 캠핑장 환경개선 및 활성화사업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</si>
</sst>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);[Red]\(#,##0\)"/>
    <numFmt numFmtId="177" formatCode="0.00;_ꀀ"/>
    <numFmt numFmtId="178" formatCode="0.000_);[Red]\(0.000\)"/>
    <numFmt numFmtId="179" formatCode="0.00_);[Red]\(0.00\)"/>
    <numFmt numFmtId="180" formatCode="0.00_ 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8"/>
      <name val="돋움"/>
      <family val="3"/>
      <charset val="129"/>
    </font>
    <font>
      <sz val="11"/>
      <color indexed="12"/>
      <name val="돋움"/>
      <family val="3"/>
      <charset val="129"/>
    </font>
    <font>
      <b/>
      <sz val="11"/>
      <color indexed="10"/>
      <name val="돋움"/>
      <family val="3"/>
      <charset val="129"/>
    </font>
    <font>
      <b/>
      <u val="double"/>
      <sz val="20"/>
      <name val="돋움"/>
      <family val="3"/>
      <charset val="129"/>
    </font>
    <font>
      <sz val="11"/>
      <color indexed="10"/>
      <name val="돋움"/>
      <family val="3"/>
      <charset val="129"/>
    </font>
    <font>
      <sz val="9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E7FFE7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3">
    <xf numFmtId="0" fontId="0" fillId="0" borderId="0" xfId="0"/>
    <xf numFmtId="0" fontId="2" fillId="2" borderId="2" xfId="0" applyFont="1" applyFill="1" applyBorder="1" applyAlignment="1">
      <alignment horizontal="distributed" vertical="center" indent="1"/>
    </xf>
    <xf numFmtId="180" fontId="5" fillId="0" borderId="4" xfId="1" applyNumberFormat="1" applyFont="1" applyBorder="1" applyAlignment="1">
      <alignment horizontal="center" vertical="center"/>
    </xf>
    <xf numFmtId="179" fontId="5" fillId="0" borderId="5" xfId="1" applyNumberFormat="1" applyFont="1" applyBorder="1" applyAlignment="1">
      <alignment horizontal="center" vertical="center"/>
    </xf>
    <xf numFmtId="0" fontId="0" fillId="0" borderId="0" xfId="0" applyFill="1"/>
    <xf numFmtId="179" fontId="5" fillId="0" borderId="5" xfId="1" applyNumberFormat="1" applyFont="1" applyFill="1" applyBorder="1" applyAlignment="1">
      <alignment horizontal="center" vertical="center" shrinkToFit="1"/>
    </xf>
    <xf numFmtId="179" fontId="5" fillId="0" borderId="5" xfId="1" applyNumberFormat="1" applyFont="1" applyFill="1" applyBorder="1" applyAlignment="1">
      <alignment horizontal="center" vertical="center"/>
    </xf>
    <xf numFmtId="178" fontId="5" fillId="0" borderId="5" xfId="1" applyNumberFormat="1" applyFont="1" applyBorder="1" applyAlignment="1">
      <alignment horizontal="center" vertical="center"/>
    </xf>
    <xf numFmtId="177" fontId="5" fillId="0" borderId="5" xfId="0" applyNumberFormat="1" applyFont="1" applyFill="1" applyBorder="1" applyAlignment="1">
      <alignment horizontal="center" vertical="center"/>
    </xf>
    <xf numFmtId="177" fontId="5" fillId="0" borderId="5" xfId="0" applyNumberFormat="1" applyFont="1" applyBorder="1" applyAlignment="1">
      <alignment horizontal="center" vertical="center"/>
    </xf>
    <xf numFmtId="10" fontId="5" fillId="0" borderId="6" xfId="1" applyNumberFormat="1" applyFont="1" applyBorder="1" applyAlignment="1">
      <alignment horizontal="center" vertical="center"/>
    </xf>
    <xf numFmtId="10" fontId="6" fillId="2" borderId="2" xfId="1" applyNumberFormat="1" applyFont="1" applyFill="1" applyBorder="1" applyAlignment="1">
      <alignment horizontal="left" vertical="center"/>
    </xf>
    <xf numFmtId="10" fontId="6" fillId="3" borderId="2" xfId="1" applyNumberFormat="1" applyFont="1" applyFill="1" applyBorder="1" applyAlignment="1">
      <alignment horizontal="left" vertical="center"/>
    </xf>
    <xf numFmtId="0" fontId="0" fillId="0" borderId="0" xfId="0" applyFont="1" applyAlignment="1">
      <alignment horizontal="right" vertical="center" shrinkToFit="1"/>
    </xf>
    <xf numFmtId="0" fontId="2" fillId="2" borderId="1" xfId="0" applyFont="1" applyFill="1" applyBorder="1" applyAlignment="1">
      <alignment horizontal="distributed" vertical="center" indent="1"/>
    </xf>
    <xf numFmtId="0" fontId="2" fillId="2" borderId="3" xfId="0" applyFont="1" applyFill="1" applyBorder="1" applyAlignment="1">
      <alignment horizontal="distributed" vertical="center" indent="1"/>
    </xf>
    <xf numFmtId="0" fontId="0" fillId="4" borderId="1" xfId="0" applyFont="1" applyFill="1" applyBorder="1" applyAlignment="1">
      <alignment horizontal="distributed" vertical="center" indent="1" shrinkToFit="1"/>
    </xf>
    <xf numFmtId="3" fontId="0" fillId="4" borderId="2" xfId="0" applyNumberFormat="1" applyFont="1" applyFill="1" applyBorder="1" applyAlignment="1">
      <alignment horizontal="right" vertical="center" shrinkToFit="1"/>
    </xf>
    <xf numFmtId="3" fontId="0" fillId="4" borderId="7" xfId="0" applyNumberFormat="1" applyFont="1" applyFill="1" applyBorder="1" applyAlignment="1">
      <alignment horizontal="right" vertical="center" shrinkToFit="1"/>
    </xf>
    <xf numFmtId="176" fontId="0" fillId="4" borderId="2" xfId="0" applyNumberFormat="1" applyFont="1" applyFill="1" applyBorder="1" applyAlignment="1">
      <alignment horizontal="right" vertical="center" shrinkToFit="1"/>
    </xf>
    <xf numFmtId="0" fontId="0" fillId="4" borderId="3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distributed" vertical="center" indent="1" shrinkToFit="1"/>
    </xf>
    <xf numFmtId="3" fontId="0" fillId="0" borderId="4" xfId="0" applyNumberFormat="1" applyFont="1" applyFill="1" applyBorder="1" applyAlignment="1">
      <alignment horizontal="right" vertical="center"/>
    </xf>
    <xf numFmtId="176" fontId="0" fillId="0" borderId="4" xfId="0" applyNumberFormat="1" applyFont="1" applyBorder="1" applyAlignment="1">
      <alignment horizontal="right" vertical="center" shrinkToFit="1"/>
    </xf>
    <xf numFmtId="0" fontId="0" fillId="0" borderId="5" xfId="0" applyFont="1" applyBorder="1" applyAlignment="1">
      <alignment horizontal="distributed" vertical="center" indent="1" shrinkToFit="1"/>
    </xf>
    <xf numFmtId="3" fontId="0" fillId="0" borderId="5" xfId="0" applyNumberFormat="1" applyFont="1" applyFill="1" applyBorder="1" applyAlignment="1">
      <alignment horizontal="right" vertical="center"/>
    </xf>
    <xf numFmtId="176" fontId="0" fillId="0" borderId="5" xfId="0" applyNumberFormat="1" applyFont="1" applyBorder="1" applyAlignment="1">
      <alignment horizontal="right" vertical="center" shrinkToFit="1"/>
    </xf>
    <xf numFmtId="0" fontId="0" fillId="0" borderId="5" xfId="0" applyFont="1" applyFill="1" applyBorder="1" applyAlignment="1">
      <alignment horizontal="distributed" vertical="center" indent="1" shrinkToFit="1"/>
    </xf>
    <xf numFmtId="176" fontId="0" fillId="0" borderId="5" xfId="0" applyNumberFormat="1" applyFont="1" applyFill="1" applyBorder="1" applyAlignment="1">
      <alignment horizontal="right" vertical="center" shrinkToFit="1"/>
    </xf>
    <xf numFmtId="0" fontId="0" fillId="0" borderId="6" xfId="0" applyFont="1" applyBorder="1" applyAlignment="1">
      <alignment horizontal="distributed" vertical="center" indent="1" shrinkToFit="1"/>
    </xf>
    <xf numFmtId="3" fontId="0" fillId="0" borderId="6" xfId="0" applyNumberFormat="1" applyFont="1" applyBorder="1" applyAlignment="1">
      <alignment horizontal="right" vertical="center" shrinkToFit="1"/>
    </xf>
    <xf numFmtId="3" fontId="0" fillId="0" borderId="6" xfId="0" applyNumberFormat="1" applyFont="1" applyFill="1" applyBorder="1" applyAlignment="1">
      <alignment horizontal="right" vertical="center"/>
    </xf>
    <xf numFmtId="176" fontId="0" fillId="0" borderId="6" xfId="0" applyNumberFormat="1" applyFont="1" applyBorder="1" applyAlignment="1">
      <alignment horizontal="right" vertical="center" shrinkToFit="1"/>
    </xf>
    <xf numFmtId="0" fontId="2" fillId="2" borderId="2" xfId="0" applyFont="1" applyFill="1" applyBorder="1" applyAlignment="1">
      <alignment horizontal="distributed" vertical="center" indent="1" shrinkToFit="1"/>
    </xf>
    <xf numFmtId="3" fontId="2" fillId="2" borderId="2" xfId="0" applyNumberFormat="1" applyFont="1" applyFill="1" applyBorder="1" applyAlignment="1">
      <alignment horizontal="right" vertical="center" shrinkToFit="1"/>
    </xf>
    <xf numFmtId="176" fontId="2" fillId="2" borderId="2" xfId="0" applyNumberFormat="1" applyFont="1" applyFill="1" applyBorder="1" applyAlignment="1">
      <alignment horizontal="right" vertical="center" shrinkToFit="1"/>
    </xf>
    <xf numFmtId="0" fontId="2" fillId="3" borderId="2" xfId="0" applyFont="1" applyFill="1" applyBorder="1" applyAlignment="1">
      <alignment horizontal="distributed" vertical="center" indent="1" shrinkToFit="1"/>
    </xf>
    <xf numFmtId="3" fontId="2" fillId="3" borderId="2" xfId="0" applyNumberFormat="1" applyFont="1" applyFill="1" applyBorder="1" applyAlignment="1">
      <alignment horizontal="right" vertical="center" shrinkToFit="1"/>
    </xf>
    <xf numFmtId="176" fontId="2" fillId="3" borderId="2" xfId="0" applyNumberFormat="1" applyFont="1" applyFill="1" applyBorder="1" applyAlignment="1">
      <alignment horizontal="right" vertical="center" shrinkToFit="1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left" vertical="center"/>
    </xf>
    <xf numFmtId="0" fontId="0" fillId="0" borderId="0" xfId="0" applyFont="1" applyBorder="1" applyAlignment="1">
      <alignment vertical="center" wrapText="1" shrinkToFit="1"/>
    </xf>
    <xf numFmtId="10" fontId="8" fillId="4" borderId="2" xfId="1" applyNumberFormat="1" applyFont="1" applyFill="1" applyBorder="1" applyAlignment="1">
      <alignment horizontal="left" vertical="center"/>
    </xf>
    <xf numFmtId="0" fontId="9" fillId="0" borderId="5" xfId="0" applyFont="1" applyFill="1" applyBorder="1" applyAlignment="1">
      <alignment horizontal="distributed" vertical="center" wrapText="1" indent="1"/>
    </xf>
    <xf numFmtId="0" fontId="9" fillId="0" borderId="5" xfId="0" applyFont="1" applyBorder="1" applyAlignment="1">
      <alignment horizontal="distributed" vertical="center" wrapText="1" indent="1"/>
    </xf>
    <xf numFmtId="0" fontId="0" fillId="0" borderId="13" xfId="0" applyFont="1" applyBorder="1" applyAlignment="1">
      <alignment horizontal="left" vertical="center" wrapText="1"/>
    </xf>
    <xf numFmtId="0" fontId="0" fillId="0" borderId="14" xfId="0" applyFont="1" applyBorder="1" applyAlignment="1">
      <alignment horizontal="left" vertical="center" wrapText="1"/>
    </xf>
    <xf numFmtId="0" fontId="0" fillId="0" borderId="15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top"/>
    </xf>
    <xf numFmtId="0" fontId="2" fillId="2" borderId="1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0" fillId="0" borderId="8" xfId="0" applyFont="1" applyBorder="1" applyAlignment="1">
      <alignment horizontal="left" vertical="center" wrapText="1"/>
    </xf>
    <xf numFmtId="0" fontId="0" fillId="0" borderId="0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wrapText="1"/>
    </xf>
    <xf numFmtId="0" fontId="0" fillId="0" borderId="10" xfId="0" applyFont="1" applyBorder="1" applyAlignment="1">
      <alignment horizontal="left" vertical="center" wrapText="1"/>
    </xf>
    <xf numFmtId="0" fontId="0" fillId="0" borderId="11" xfId="0" applyFont="1" applyBorder="1" applyAlignment="1">
      <alignment horizontal="left" vertical="center" wrapText="1"/>
    </xf>
    <xf numFmtId="0" fontId="0" fillId="0" borderId="12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shrinkToFit="1"/>
    </xf>
    <xf numFmtId="0" fontId="2" fillId="5" borderId="2" xfId="0" applyFont="1" applyFill="1" applyBorder="1" applyAlignment="1">
      <alignment horizontal="distributed" vertical="center" indent="1" shrinkToFit="1"/>
    </xf>
    <xf numFmtId="3" fontId="2" fillId="5" borderId="2" xfId="0" applyNumberFormat="1" applyFont="1" applyFill="1" applyBorder="1" applyAlignment="1">
      <alignment horizontal="right" vertical="center" shrinkToFit="1"/>
    </xf>
    <xf numFmtId="176" fontId="2" fillId="5" borderId="2" xfId="0" applyNumberFormat="1" applyFont="1" applyFill="1" applyBorder="1" applyAlignment="1">
      <alignment horizontal="right" vertical="center" shrinkToFit="1"/>
    </xf>
    <xf numFmtId="10" fontId="6" fillId="5" borderId="2" xfId="1" applyNumberFormat="1" applyFont="1" applyFill="1" applyBorder="1" applyAlignment="1">
      <alignment horizontal="left"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indexed="10"/>
    <pageSetUpPr fitToPage="1"/>
  </sheetPr>
  <dimension ref="A1:E35"/>
  <sheetViews>
    <sheetView showZeros="0" tabSelected="1" view="pageBreakPreview" zoomScaleNormal="85" zoomScaleSheetLayoutView="100" workbookViewId="0">
      <selection sqref="A1:E1"/>
    </sheetView>
  </sheetViews>
  <sheetFormatPr defaultColWidth="8.88671875" defaultRowHeight="21.95" customHeight="1" x14ac:dyDescent="0.15"/>
  <cols>
    <col min="1" max="1" width="22.77734375" customWidth="1"/>
    <col min="2" max="5" width="14.33203125" customWidth="1"/>
  </cols>
  <sheetData>
    <row r="1" spans="1:5" ht="39.950000000000003" customHeight="1" x14ac:dyDescent="0.15">
      <c r="A1" s="48" t="s">
        <v>23</v>
      </c>
      <c r="B1" s="48"/>
      <c r="C1" s="48"/>
      <c r="D1" s="48"/>
      <c r="E1" s="48"/>
    </row>
    <row r="2" spans="1:5" ht="21.95" customHeight="1" x14ac:dyDescent="0.15">
      <c r="A2" s="58" t="s">
        <v>38</v>
      </c>
      <c r="B2" s="58"/>
      <c r="C2" s="58"/>
      <c r="D2" s="58"/>
      <c r="E2" s="13" t="s">
        <v>22</v>
      </c>
    </row>
    <row r="3" spans="1:5" ht="21.95" customHeight="1" x14ac:dyDescent="0.15">
      <c r="A3" s="14" t="s">
        <v>0</v>
      </c>
      <c r="B3" s="1" t="s">
        <v>24</v>
      </c>
      <c r="C3" s="15" t="s">
        <v>25</v>
      </c>
      <c r="D3" s="1" t="s">
        <v>1</v>
      </c>
      <c r="E3" s="1" t="s">
        <v>2</v>
      </c>
    </row>
    <row r="4" spans="1:5" ht="21.95" customHeight="1" x14ac:dyDescent="0.15">
      <c r="A4" s="16" t="s">
        <v>3</v>
      </c>
      <c r="B4" s="17">
        <v>173819505</v>
      </c>
      <c r="C4" s="18">
        <v>160620925</v>
      </c>
      <c r="D4" s="19">
        <f t="shared" ref="D4:D27" si="0">C4-B4</f>
        <v>-13198580</v>
      </c>
      <c r="E4" s="20"/>
    </row>
    <row r="5" spans="1:5" ht="21.95" customHeight="1" x14ac:dyDescent="0.15">
      <c r="A5" s="21" t="s">
        <v>4</v>
      </c>
      <c r="B5" s="22">
        <v>24315306</v>
      </c>
      <c r="C5" s="22">
        <v>23985515</v>
      </c>
      <c r="D5" s="23">
        <f t="shared" si="0"/>
        <v>-329791</v>
      </c>
      <c r="E5" s="2"/>
    </row>
    <row r="6" spans="1:5" ht="21.95" customHeight="1" x14ac:dyDescent="0.15">
      <c r="A6" s="24" t="s">
        <v>5</v>
      </c>
      <c r="B6" s="25">
        <v>5397692</v>
      </c>
      <c r="C6" s="25">
        <v>5324482</v>
      </c>
      <c r="D6" s="26">
        <f t="shared" si="0"/>
        <v>-73210</v>
      </c>
      <c r="E6" s="3"/>
    </row>
    <row r="7" spans="1:5" ht="21.95" customHeight="1" x14ac:dyDescent="0.15">
      <c r="A7" s="24" t="s">
        <v>6</v>
      </c>
      <c r="B7" s="25">
        <v>1531367</v>
      </c>
      <c r="C7" s="25">
        <v>1510597</v>
      </c>
      <c r="D7" s="26">
        <f t="shared" si="0"/>
        <v>-20770</v>
      </c>
      <c r="E7" s="3"/>
    </row>
    <row r="8" spans="1:5" ht="21.95" customHeight="1" x14ac:dyDescent="0.15">
      <c r="A8" s="24" t="s">
        <v>7</v>
      </c>
      <c r="B8" s="25">
        <v>4576624</v>
      </c>
      <c r="C8" s="25">
        <v>4514551</v>
      </c>
      <c r="D8" s="26">
        <f t="shared" si="0"/>
        <v>-62073</v>
      </c>
      <c r="E8" s="3"/>
    </row>
    <row r="9" spans="1:5" ht="21.95" customHeight="1" x14ac:dyDescent="0.15">
      <c r="A9" s="24" t="s">
        <v>8</v>
      </c>
      <c r="B9" s="25">
        <v>6047000</v>
      </c>
      <c r="C9" s="25">
        <v>5964984</v>
      </c>
      <c r="D9" s="26">
        <f t="shared" si="0"/>
        <v>-82016</v>
      </c>
      <c r="E9" s="3"/>
    </row>
    <row r="10" spans="1:5" ht="21.95" customHeight="1" x14ac:dyDescent="0.15">
      <c r="A10" s="24" t="s">
        <v>9</v>
      </c>
      <c r="B10" s="25">
        <v>601368</v>
      </c>
      <c r="C10" s="25">
        <v>593212</v>
      </c>
      <c r="D10" s="26">
        <f t="shared" si="0"/>
        <v>-8156</v>
      </c>
      <c r="E10" s="3"/>
    </row>
    <row r="11" spans="1:5" ht="21.95" customHeight="1" x14ac:dyDescent="0.15">
      <c r="A11" s="24" t="s">
        <v>10</v>
      </c>
      <c r="B11" s="25">
        <v>2928021</v>
      </c>
      <c r="C11" s="25">
        <v>2888308</v>
      </c>
      <c r="D11" s="26">
        <f t="shared" si="0"/>
        <v>-39713</v>
      </c>
      <c r="E11" s="3"/>
    </row>
    <row r="12" spans="1:5" s="4" customFormat="1" ht="21.95" customHeight="1" x14ac:dyDescent="0.15">
      <c r="A12" s="27" t="s">
        <v>11</v>
      </c>
      <c r="B12" s="25">
        <v>6456797</v>
      </c>
      <c r="C12" s="25">
        <v>5976009</v>
      </c>
      <c r="D12" s="28">
        <f t="shared" si="0"/>
        <v>-480788</v>
      </c>
      <c r="E12" s="5"/>
    </row>
    <row r="13" spans="1:5" s="4" customFormat="1" ht="21.95" customHeight="1" x14ac:dyDescent="0.15">
      <c r="A13" s="27" t="s">
        <v>13</v>
      </c>
      <c r="B13" s="25">
        <v>9288190</v>
      </c>
      <c r="C13" s="25">
        <v>8667056</v>
      </c>
      <c r="D13" s="28">
        <f t="shared" si="0"/>
        <v>-621134</v>
      </c>
      <c r="E13" s="6"/>
    </row>
    <row r="14" spans="1:5" s="4" customFormat="1" ht="21.95" customHeight="1" x14ac:dyDescent="0.15">
      <c r="A14" s="27" t="s">
        <v>12</v>
      </c>
      <c r="B14" s="25">
        <v>1390556</v>
      </c>
      <c r="C14" s="25">
        <v>1284967</v>
      </c>
      <c r="D14" s="28">
        <f t="shared" si="0"/>
        <v>-105589</v>
      </c>
      <c r="E14" s="6"/>
    </row>
    <row r="15" spans="1:5" s="4" customFormat="1" ht="21.95" customHeight="1" x14ac:dyDescent="0.15">
      <c r="A15" s="43" t="s">
        <v>29</v>
      </c>
      <c r="B15" s="25">
        <v>695278</v>
      </c>
      <c r="C15" s="25">
        <v>642483</v>
      </c>
      <c r="D15" s="28">
        <f t="shared" si="0"/>
        <v>-52795</v>
      </c>
      <c r="E15" s="6"/>
    </row>
    <row r="16" spans="1:5" ht="21.95" customHeight="1" x14ac:dyDescent="0.15">
      <c r="A16" s="44" t="s">
        <v>30</v>
      </c>
      <c r="B16" s="25">
        <v>140793</v>
      </c>
      <c r="C16" s="25">
        <v>130102</v>
      </c>
      <c r="D16" s="26">
        <f t="shared" si="0"/>
        <v>-10691</v>
      </c>
      <c r="E16" s="7"/>
    </row>
    <row r="17" spans="1:5" ht="21.95" customHeight="1" x14ac:dyDescent="0.15">
      <c r="A17" s="24" t="s">
        <v>27</v>
      </c>
      <c r="B17" s="25">
        <v>9097</v>
      </c>
      <c r="C17" s="25">
        <v>8973</v>
      </c>
      <c r="D17" s="26">
        <f t="shared" si="0"/>
        <v>-124</v>
      </c>
      <c r="E17" s="7"/>
    </row>
    <row r="18" spans="1:5" ht="21.95" customHeight="1" x14ac:dyDescent="0.15">
      <c r="A18" s="24" t="s">
        <v>28</v>
      </c>
      <c r="B18" s="25">
        <v>136458</v>
      </c>
      <c r="C18" s="25">
        <v>134607</v>
      </c>
      <c r="D18" s="26">
        <f t="shared" si="0"/>
        <v>-1851</v>
      </c>
      <c r="E18" s="7"/>
    </row>
    <row r="19" spans="1:5" ht="21.95" customHeight="1" x14ac:dyDescent="0.15">
      <c r="A19" s="24" t="s">
        <v>31</v>
      </c>
      <c r="B19" s="25">
        <v>825763</v>
      </c>
      <c r="C19" s="25">
        <v>825763</v>
      </c>
      <c r="D19" s="26">
        <f t="shared" si="0"/>
        <v>0</v>
      </c>
      <c r="E19" s="7"/>
    </row>
    <row r="20" spans="1:5" s="4" customFormat="1" ht="21.95" customHeight="1" x14ac:dyDescent="0.15">
      <c r="A20" s="27" t="s">
        <v>14</v>
      </c>
      <c r="B20" s="25">
        <v>18986724</v>
      </c>
      <c r="C20" s="25">
        <v>17779741</v>
      </c>
      <c r="D20" s="28">
        <f t="shared" si="0"/>
        <v>-1206983</v>
      </c>
      <c r="E20" s="8"/>
    </row>
    <row r="21" spans="1:5" ht="21.95" customHeight="1" x14ac:dyDescent="0.15">
      <c r="A21" s="24" t="s">
        <v>15</v>
      </c>
      <c r="B21" s="25">
        <v>31917098</v>
      </c>
      <c r="C21" s="25">
        <v>31120453</v>
      </c>
      <c r="D21" s="28">
        <f t="shared" si="0"/>
        <v>-796645</v>
      </c>
      <c r="E21" s="9"/>
    </row>
    <row r="22" spans="1:5" ht="21.95" customHeight="1" x14ac:dyDescent="0.15">
      <c r="A22" s="29" t="s">
        <v>16</v>
      </c>
      <c r="B22" s="30">
        <v>28906363</v>
      </c>
      <c r="C22" s="31">
        <v>27197272</v>
      </c>
      <c r="D22" s="32">
        <f t="shared" si="0"/>
        <v>-1709091</v>
      </c>
      <c r="E22" s="10"/>
    </row>
    <row r="23" spans="1:5" ht="21.95" customHeight="1" x14ac:dyDescent="0.15">
      <c r="A23" s="16" t="s">
        <v>21</v>
      </c>
      <c r="B23" s="17">
        <f>SUM(B5:B22)</f>
        <v>144150495</v>
      </c>
      <c r="C23" s="17">
        <f>SUM(C5:C22)</f>
        <v>138549075</v>
      </c>
      <c r="D23" s="19">
        <f t="shared" si="0"/>
        <v>-5601420</v>
      </c>
      <c r="E23" s="42"/>
    </row>
    <row r="24" spans="1:5" ht="21.95" customHeight="1" x14ac:dyDescent="0.15">
      <c r="A24" s="33" t="s">
        <v>19</v>
      </c>
      <c r="B24" s="34">
        <f>ROUND(B23+B4,0)</f>
        <v>317970000</v>
      </c>
      <c r="C24" s="34">
        <f>ROUND(C23+C4,0)</f>
        <v>299170000</v>
      </c>
      <c r="D24" s="35">
        <f t="shared" si="0"/>
        <v>-18800000</v>
      </c>
      <c r="E24" s="11"/>
    </row>
    <row r="25" spans="1:5" ht="21.95" customHeight="1" x14ac:dyDescent="0.15">
      <c r="A25" s="33" t="s">
        <v>26</v>
      </c>
      <c r="B25" s="34">
        <v>49370000</v>
      </c>
      <c r="C25" s="34">
        <v>49370000</v>
      </c>
      <c r="D25" s="35">
        <f t="shared" si="0"/>
        <v>0</v>
      </c>
      <c r="E25" s="11"/>
    </row>
    <row r="26" spans="1:5" ht="21.95" customHeight="1" x14ac:dyDescent="0.15">
      <c r="A26" s="59" t="s">
        <v>32</v>
      </c>
      <c r="B26" s="60">
        <v>14260000</v>
      </c>
      <c r="C26" s="60">
        <v>14260000</v>
      </c>
      <c r="D26" s="61">
        <f t="shared" si="0"/>
        <v>0</v>
      </c>
      <c r="E26" s="62"/>
    </row>
    <row r="27" spans="1:5" ht="21.95" customHeight="1" x14ac:dyDescent="0.15">
      <c r="A27" s="36" t="s">
        <v>17</v>
      </c>
      <c r="B27" s="37">
        <f>B24+B25+B26</f>
        <v>381600000</v>
      </c>
      <c r="C27" s="37">
        <f>C24+C25+C26</f>
        <v>362800000</v>
      </c>
      <c r="D27" s="38">
        <f t="shared" si="0"/>
        <v>-18800000</v>
      </c>
      <c r="E27" s="12"/>
    </row>
    <row r="28" spans="1:5" ht="21.95" customHeight="1" x14ac:dyDescent="0.15">
      <c r="A28" s="39"/>
      <c r="B28" s="40"/>
      <c r="C28" s="40"/>
      <c r="D28" s="41"/>
      <c r="E28" s="41"/>
    </row>
    <row r="29" spans="1:5" ht="21.95" customHeight="1" x14ac:dyDescent="0.15">
      <c r="A29" s="49" t="s">
        <v>18</v>
      </c>
      <c r="B29" s="50"/>
      <c r="C29" s="50"/>
      <c r="D29" s="50"/>
      <c r="E29" s="51"/>
    </row>
    <row r="30" spans="1:5" ht="21.95" customHeight="1" x14ac:dyDescent="0.15">
      <c r="A30" s="55" t="s">
        <v>33</v>
      </c>
      <c r="B30" s="56"/>
      <c r="C30" s="56"/>
      <c r="D30" s="56"/>
      <c r="E30" s="57"/>
    </row>
    <row r="31" spans="1:5" ht="21.95" customHeight="1" x14ac:dyDescent="0.15">
      <c r="A31" s="52" t="s">
        <v>34</v>
      </c>
      <c r="B31" s="53"/>
      <c r="C31" s="53"/>
      <c r="D31" s="53"/>
      <c r="E31" s="54"/>
    </row>
    <row r="32" spans="1:5" ht="21.95" customHeight="1" x14ac:dyDescent="0.15">
      <c r="A32" s="52" t="s">
        <v>35</v>
      </c>
      <c r="B32" s="53"/>
      <c r="C32" s="53"/>
      <c r="D32" s="53"/>
      <c r="E32" s="54"/>
    </row>
    <row r="33" spans="1:5" ht="21.95" customHeight="1" x14ac:dyDescent="0.15">
      <c r="A33" s="52" t="s">
        <v>36</v>
      </c>
      <c r="B33" s="53"/>
      <c r="C33" s="53"/>
      <c r="D33" s="53"/>
      <c r="E33" s="54"/>
    </row>
    <row r="34" spans="1:5" ht="21.95" customHeight="1" x14ac:dyDescent="0.15">
      <c r="A34" s="52" t="s">
        <v>37</v>
      </c>
      <c r="B34" s="53"/>
      <c r="C34" s="53"/>
      <c r="D34" s="53"/>
      <c r="E34" s="54"/>
    </row>
    <row r="35" spans="1:5" ht="21.95" customHeight="1" x14ac:dyDescent="0.15">
      <c r="A35" s="45" t="s">
        <v>20</v>
      </c>
      <c r="B35" s="46"/>
      <c r="C35" s="46"/>
      <c r="D35" s="46"/>
      <c r="E35" s="47"/>
    </row>
  </sheetData>
  <mergeCells count="9">
    <mergeCell ref="A35:E35"/>
    <mergeCell ref="A1:E1"/>
    <mergeCell ref="A29:E29"/>
    <mergeCell ref="A32:E32"/>
    <mergeCell ref="A31:E31"/>
    <mergeCell ref="A30:E30"/>
    <mergeCell ref="A33:E33"/>
    <mergeCell ref="A34:E34"/>
    <mergeCell ref="A2:D2"/>
  </mergeCells>
  <phoneticPr fontId="4" type="noConversion"/>
  <printOptions horizontalCentered="1"/>
  <pageMargins left="0.78740157480314965" right="0.78740157480314965" top="0.98425196850393704" bottom="0.59055118110236227" header="0" footer="0"/>
  <pageSetup paperSize="9" scale="92" fitToHeight="0" orientation="portrait" verticalDpi="429496729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조정사유서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cp:lastPrinted>2026-05-07T00:58:51Z</cp:lastPrinted>
  <dcterms:created xsi:type="dcterms:W3CDTF">2014-07-22T05:40:30Z</dcterms:created>
  <dcterms:modified xsi:type="dcterms:W3CDTF">2026-09-17T08:16:10Z</dcterms:modified>
</cp:coreProperties>
</file>