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Desktop\2026\2. 용역\"/>
    </mc:Choice>
  </mc:AlternateContent>
  <xr:revisionPtr revIDLastSave="0" documentId="8_{D5708AD4-AFCF-436E-BF05-29209597B11C}" xr6:coauthVersionLast="47" xr6:coauthVersionMax="47" xr10:uidLastSave="{00000000-0000-0000-0000-000000000000}"/>
  <bookViews>
    <workbookView xWindow="-120" yWindow="-120" windowWidth="29040" windowHeight="15720" tabRatio="1000" xr2:uid="{00000000-000D-0000-FFFF-FFFF00000000}"/>
  </bookViews>
  <sheets>
    <sheet name="원가계산서" sheetId="2" r:id="rId1"/>
    <sheet name="총괄내역서" sheetId="3" r:id="rId2"/>
    <sheet name="수량내역서" sheetId="7" r:id="rId3"/>
    <sheet name="수량집계표" sheetId="8" r:id="rId4"/>
    <sheet name="수량산출서" sheetId="11" r:id="rId5"/>
    <sheet name="수량산출서(1)" sheetId="9" state="hidden" r:id="rId6"/>
  </sheets>
  <definedNames>
    <definedName name="HTML_Control" hidden="1">{"'정산내역서'!$A$1:$I$35","'정산서(절.성토부)'!$A$1:$Q$17","'정산서(교량부)'!$A$1:$Q$84","'총괄표'!$A$1:$M$12","'시행현황'!$A$1:$G$12","'표지'!$A$1:$N$27","'정산서(절.성토부)'!$A$3:$Q$7"}</definedName>
    <definedName name="_xlnm.Print_Area" localSheetId="2">수량내역서!$A$1:$F$9</definedName>
    <definedName name="_xlnm.Print_Area" localSheetId="4">수량산출서!$A$1:$L$8</definedName>
    <definedName name="_xlnm.Print_Area" localSheetId="3">수량집계표!$A$1:$I$4</definedName>
    <definedName name="_xlnm.Print_Area" localSheetId="0">원가계산서!$B$1:$I$33</definedName>
    <definedName name="_xlnm.Print_Area" localSheetId="1">총괄내역서!$B$1:$O$17</definedName>
    <definedName name="_xlnm.Print_Area">#REF!</definedName>
    <definedName name="_xlnm.Print_Titles" localSheetId="0">원가계산서!$1:$3</definedName>
    <definedName name="_xlnm.Print_Titles" localSheetId="1">총괄내역서!$1:$4</definedName>
    <definedName name="_xlnm.Print_Titles">#REF!</definedName>
    <definedName name="가나" hidden="1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hidden="1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hidden="1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hidden="1">{"'정산내역서'!$A$1:$I$35","'정산서(절.성토부)'!$A$1:$Q$17","'정산서(교량부)'!$A$1:$Q$84","'총괄표'!$A$1:$M$12","'시행현황'!$A$1:$G$12","'표지'!$A$1:$N$27","'정산서(절.성토부)'!$A$3:$Q$7"}</definedName>
    <definedName name="장" hidden="1">{"'정산내역서'!$A$1:$I$35","'정산서(절.성토부)'!$A$1:$Q$17","'정산서(교량부)'!$A$1:$Q$84","'총괄표'!$A$1:$M$12","'시행현황'!$A$1:$G$12","'표지'!$A$1:$N$27","'정산서(절.성토부)'!$A$3:$Q$7"}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7" i="11" l="1"/>
  <c r="O4" i="11" l="1"/>
  <c r="O3" i="11"/>
  <c r="N4" i="11" l="1"/>
  <c r="N3" i="11"/>
  <c r="D4" i="11" l="1"/>
  <c r="D6" i="11" l="1"/>
  <c r="D8" i="11" l="1"/>
  <c r="C5" i="3"/>
  <c r="O7" i="9" l="1"/>
  <c r="F5" i="2" l="1"/>
  <c r="F7" i="2" s="1"/>
  <c r="F8" i="2" l="1"/>
  <c r="F15" i="2" l="1"/>
  <c r="F14" i="2"/>
  <c r="F16" i="2" s="1"/>
  <c r="F17" i="2"/>
  <c r="F9" i="2"/>
  <c r="F10" i="2" s="1"/>
  <c r="F19" i="2"/>
  <c r="F12" i="2" l="1"/>
  <c r="F13" i="2"/>
  <c r="F23" i="2"/>
  <c r="F18" i="2" l="1"/>
  <c r="F22" i="2"/>
  <c r="F20" i="2"/>
  <c r="F24" i="2" l="1"/>
  <c r="F25" i="2" s="1"/>
  <c r="F26" i="2" s="1"/>
  <c r="F27" i="2" s="1"/>
  <c r="G6" i="11"/>
  <c r="J6" i="11" s="1"/>
  <c r="P4" i="11"/>
  <c r="Q4" i="11" s="1"/>
  <c r="G4" i="11"/>
  <c r="J4" i="11" s="1"/>
  <c r="G8" i="11"/>
  <c r="P3" i="11"/>
  <c r="Q3" i="11" s="1"/>
  <c r="J8" i="11" l="1"/>
  <c r="Q2" i="11"/>
  <c r="F3" i="8" l="1"/>
  <c r="E6" i="7" l="1"/>
  <c r="E5" i="7"/>
  <c r="E8" i="3"/>
  <c r="N8" i="3" s="1"/>
  <c r="E9" i="3"/>
  <c r="E7" i="7"/>
  <c r="E10" i="3"/>
  <c r="N10" i="3" s="1"/>
  <c r="N6" i="3" l="1"/>
  <c r="N5" i="3" s="1"/>
  <c r="H5" i="3" s="1"/>
  <c r="L24" i="2" l="1"/>
  <c r="L23" i="2"/>
  <c r="H6" i="3"/>
  <c r="B52" i="2"/>
  <c r="O6" i="11"/>
  <c r="F34" i="2" l="1"/>
</calcChain>
</file>

<file path=xl/sharedStrings.xml><?xml version="1.0" encoding="utf-8"?>
<sst xmlns="http://schemas.openxmlformats.org/spreadsheetml/2006/main" count="324" uniqueCount="177">
  <si>
    <t>원가계산서</t>
  </si>
  <si>
    <t>비            목</t>
  </si>
  <si>
    <t>구분</t>
  </si>
  <si>
    <t>금    액</t>
  </si>
  <si>
    <t>산   출   근   거</t>
  </si>
  <si>
    <t/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</si>
  <si>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</si>
  <si>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</si>
  <si>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</si>
  <si>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</si>
  <si>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</si>
  <si>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</si>
  <si>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</si>
  <si>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</si>
  <si>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</si>
  <si>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</si>
  <si>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</si>
  <si>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</si>
  <si>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</si>
  <si>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</si>
  <si>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</si>
  <si>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</si>
  <si>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</si>
  <si>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</si>
  <si>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</si>
  <si>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</si>
  <si>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B</t>
  </si>
  <si>
    <t>( 4 + 5 )</t>
  </si>
  <si>
    <t>산     출     경    비</t>
  </si>
  <si>
    <t>6</t>
  </si>
  <si>
    <t>산   재   보   험   료</t>
  </si>
  <si>
    <t>7</t>
  </si>
  <si>
    <t>고   용   보   험   료</t>
  </si>
  <si>
    <t>8</t>
  </si>
  <si>
    <t>경</t>
  </si>
  <si>
    <t>건   강   보   험   료</t>
  </si>
  <si>
    <t>9</t>
  </si>
  <si>
    <t>0%</t>
  </si>
  <si>
    <t>원</t>
  </si>
  <si>
    <t>연   금   보   험   료</t>
  </si>
  <si>
    <t>10</t>
  </si>
  <si>
    <t>11</t>
  </si>
  <si>
    <t>가</t>
  </si>
  <si>
    <t>12</t>
  </si>
  <si>
    <t>건설기계대여금지급보증서발급액</t>
  </si>
  <si>
    <t>13</t>
  </si>
  <si>
    <t>산 업 안 전 보건관리비</t>
  </si>
  <si>
    <t>14</t>
  </si>
  <si>
    <t>환   경   보   전   비</t>
  </si>
  <si>
    <t>15</t>
  </si>
  <si>
    <t>공 사 이 행 보증수수료</t>
  </si>
  <si>
    <t>16</t>
  </si>
  <si>
    <t>하도급대금지급보증수수료</t>
  </si>
  <si>
    <t>17</t>
  </si>
  <si>
    <t>기     타     경    비</t>
  </si>
  <si>
    <t>18</t>
  </si>
  <si>
    <t>C</t>
  </si>
  <si>
    <t>(6:18)</t>
  </si>
  <si>
    <t>순   공  사    원   가</t>
  </si>
  <si>
    <t>D</t>
  </si>
  <si>
    <t>(A + B + C)</t>
  </si>
  <si>
    <t>일   반   관   리   비</t>
  </si>
  <si>
    <t>E</t>
  </si>
  <si>
    <t>이                  윤</t>
  </si>
  <si>
    <t>F</t>
  </si>
  <si>
    <t>폐 기 물 상 차 및 운 반</t>
    <phoneticPr fontId="6" type="noConversion"/>
  </si>
  <si>
    <t>G</t>
    <phoneticPr fontId="6" type="noConversion"/>
  </si>
  <si>
    <t>폐   기   물   처   리</t>
    <phoneticPr fontId="6" type="noConversion"/>
  </si>
  <si>
    <t>H</t>
  </si>
  <si>
    <t>총        원        가</t>
  </si>
  <si>
    <t>I</t>
  </si>
  <si>
    <t>(D + E + F + G + H)</t>
  </si>
  <si>
    <t>부   가   가   치   세</t>
  </si>
  <si>
    <t>J</t>
  </si>
  <si>
    <t>도        급        액</t>
  </si>
  <si>
    <t>K</t>
  </si>
  <si>
    <t>L</t>
  </si>
  <si>
    <t>(K)</t>
  </si>
  <si>
    <t>공종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</si>
  <si>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</si>
  <si>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</si>
  <si>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</si>
  <si>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</si>
  <si>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</si>
  <si>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</si>
  <si>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</si>
  <si>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</si>
  <si>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</si>
  <si>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</si>
  <si>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◎</t>
  </si>
  <si>
    <t>백호0.7㎥</t>
  </si>
  <si>
    <t>ton</t>
    <phoneticPr fontId="6" type="noConversion"/>
  </si>
  <si>
    <t>ton</t>
  </si>
  <si>
    <t>번 호</t>
    <phoneticPr fontId="6" type="noConversion"/>
  </si>
  <si>
    <t>공        종</t>
    <phoneticPr fontId="6" type="noConversion"/>
  </si>
  <si>
    <t>규    격</t>
    <phoneticPr fontId="6" type="noConversion"/>
  </si>
  <si>
    <t>단  위</t>
    <phoneticPr fontId="6" type="noConversion"/>
  </si>
  <si>
    <t>수   량</t>
    <phoneticPr fontId="6" type="noConversion"/>
  </si>
  <si>
    <t>비   고</t>
    <phoneticPr fontId="6" type="noConversion"/>
  </si>
  <si>
    <t>1.</t>
    <phoneticPr fontId="6" type="noConversion"/>
  </si>
  <si>
    <t>a.</t>
    <phoneticPr fontId="6" type="noConversion"/>
  </si>
  <si>
    <t>폐기물상차</t>
    <phoneticPr fontId="13" type="noConversion"/>
  </si>
  <si>
    <t>백호0.7㎥</t>
    <phoneticPr fontId="6" type="noConversion"/>
  </si>
  <si>
    <t>b.</t>
    <phoneticPr fontId="13" type="noConversion"/>
  </si>
  <si>
    <t>폐기물운반</t>
    <phoneticPr fontId="13" type="noConversion"/>
  </si>
  <si>
    <t>c.</t>
    <phoneticPr fontId="13" type="noConversion"/>
  </si>
  <si>
    <t>폐 기 물  총 괄 표</t>
    <phoneticPr fontId="6" type="noConversion"/>
  </si>
  <si>
    <t>구        분</t>
  </si>
  <si>
    <t>구조 및 규격</t>
    <phoneticPr fontId="6" type="noConversion"/>
  </si>
  <si>
    <t>수량</t>
    <phoneticPr fontId="13" type="noConversion"/>
  </si>
  <si>
    <t>비고</t>
  </si>
  <si>
    <t>수량산출서</t>
    <phoneticPr fontId="3" type="noConversion"/>
  </si>
  <si>
    <t>적용수량</t>
    <phoneticPr fontId="3" type="noConversion"/>
  </si>
  <si>
    <t>생활 
폐기물</t>
    <phoneticPr fontId="3" type="noConversion"/>
  </si>
  <si>
    <t>규  격</t>
    <phoneticPr fontId="3" type="noConversion"/>
  </si>
  <si>
    <t>중  량</t>
    <phoneticPr fontId="3" type="noConversion"/>
  </si>
  <si>
    <r>
      <t>면 적 : 1,733</t>
    </r>
    <r>
      <rPr>
        <sz val="16"/>
        <color theme="1"/>
        <rFont val="맑은 고딕"/>
        <family val="3"/>
        <charset val="129"/>
      </rPr>
      <t xml:space="preserve">㎡  × 높이 3m = 5,200㎡ </t>
    </r>
    <phoneticPr fontId="3" type="noConversion"/>
  </si>
  <si>
    <t>중 량 : 5,200㎡ × 0.25(단위중량) = 1,300ton</t>
    <phoneticPr fontId="3" type="noConversion"/>
  </si>
  <si>
    <t>관 련 사 진</t>
    <phoneticPr fontId="3" type="noConversion"/>
  </si>
  <si>
    <t>수량산출서</t>
    <phoneticPr fontId="25" type="noConversion"/>
  </si>
  <si>
    <t>:</t>
    <phoneticPr fontId="25" type="noConversion"/>
  </si>
  <si>
    <t>톤/일</t>
    <phoneticPr fontId="25" type="noConversion"/>
  </si>
  <si>
    <t>X</t>
    <phoneticPr fontId="25" type="noConversion"/>
  </si>
  <si>
    <t>일</t>
    <phoneticPr fontId="25" type="noConversion"/>
  </si>
  <si>
    <t>=</t>
    <phoneticPr fontId="25" type="noConversion"/>
  </si>
  <si>
    <t>합    계</t>
    <phoneticPr fontId="25" type="noConversion"/>
  </si>
  <si>
    <t>용</t>
    <phoneticPr fontId="3" type="noConversion"/>
  </si>
  <si>
    <t>역</t>
    <phoneticPr fontId="3" type="noConversion"/>
  </si>
  <si>
    <t>총     용    역     비</t>
    <phoneticPr fontId="3" type="noConversion"/>
  </si>
  <si>
    <t>적용</t>
    <phoneticPr fontId="3" type="noConversion"/>
  </si>
  <si>
    <t>요율</t>
    <phoneticPr fontId="3" type="noConversion"/>
  </si>
  <si>
    <t>노인장기요양 보험료</t>
    <phoneticPr fontId="3" type="noConversion"/>
  </si>
  <si>
    <t>퇴 직 공 제 부 금 비</t>
    <phoneticPr fontId="3" type="noConversion"/>
  </si>
  <si>
    <t>B × 0.0%</t>
    <phoneticPr fontId="6" type="noConversion"/>
  </si>
  <si>
    <t>4 × 0.0%</t>
    <phoneticPr fontId="6" type="noConversion"/>
  </si>
  <si>
    <t>4 × 0.0%</t>
    <phoneticPr fontId="3" type="noConversion"/>
  </si>
  <si>
    <t>9 × 0.0%</t>
    <phoneticPr fontId="3" type="noConversion"/>
  </si>
  <si>
    <t>(A + 4 + 6) × 0.0%</t>
    <phoneticPr fontId="3" type="noConversion"/>
  </si>
  <si>
    <t>(A + 4 ) × 0.0%</t>
    <phoneticPr fontId="3" type="noConversion"/>
  </si>
  <si>
    <t>(A + B) × 0.0%</t>
    <phoneticPr fontId="6" type="noConversion"/>
  </si>
  <si>
    <t>(B + C + E)  × 0.0%</t>
    <phoneticPr fontId="6" type="noConversion"/>
  </si>
  <si>
    <t>D × 0.0%</t>
    <phoneticPr fontId="3" type="noConversion"/>
  </si>
  <si>
    <t>총괄내역서</t>
    <phoneticPr fontId="3" type="noConversion"/>
  </si>
  <si>
    <t>가연성</t>
    <phoneticPr fontId="3" type="noConversion"/>
  </si>
  <si>
    <t>수 량 내 역 서</t>
    <phoneticPr fontId="3" type="noConversion"/>
  </si>
  <si>
    <t>단가비교표 참조</t>
    <phoneticPr fontId="3" type="noConversion"/>
  </si>
  <si>
    <t>:</t>
  </si>
  <si>
    <t>톤/일</t>
  </si>
  <si>
    <t>X</t>
  </si>
  <si>
    <t>일</t>
  </si>
  <si>
    <t>폐기물</t>
    <phoneticPr fontId="6" type="noConversion"/>
  </si>
  <si>
    <t>암롤트럭</t>
    <phoneticPr fontId="6" type="noConversion"/>
  </si>
  <si>
    <r>
      <rPr>
        <sz val="10"/>
        <color indexed="8"/>
        <rFont val="돋움"/>
        <family val="3"/>
        <charset val="129"/>
      </rPr>
      <t>상차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돋움"/>
        <family val="3"/>
        <charset val="129"/>
      </rPr>
      <t>운반비</t>
    </r>
    <phoneticPr fontId="3" type="noConversion"/>
  </si>
  <si>
    <t>비율</t>
    <phoneticPr fontId="3" type="noConversion"/>
  </si>
  <si>
    <t>(I + J) 천단위 미만 버림</t>
    <phoneticPr fontId="3" type="noConversion"/>
  </si>
  <si>
    <t>중간처리비</t>
    <phoneticPr fontId="3" type="noConversion"/>
  </si>
  <si>
    <t>수해폐기물</t>
    <phoneticPr fontId="6" type="noConversion"/>
  </si>
  <si>
    <t>2. 그 밖의 폐기물</t>
    <phoneticPr fontId="25" type="noConversion"/>
  </si>
  <si>
    <t>1. 폐목재류</t>
    <phoneticPr fontId="25" type="noConversion"/>
  </si>
  <si>
    <t>톤</t>
    <phoneticPr fontId="25" type="noConversion"/>
  </si>
  <si>
    <t>적치량</t>
    <phoneticPr fontId="25" type="noConversion"/>
  </si>
  <si>
    <t>폐목재
생활계혼합</t>
    <phoneticPr fontId="3" type="noConversion"/>
  </si>
  <si>
    <t>사업장폐기물</t>
    <phoneticPr fontId="3" type="noConversion"/>
  </si>
  <si>
    <t>폐기물처리</t>
    <phoneticPr fontId="13" type="noConversion"/>
  </si>
  <si>
    <t>안동시 수해폐기물 위탁처리 용역</t>
    <phoneticPr fontId="6" type="noConversion"/>
  </si>
  <si>
    <t>수해폐기물</t>
    <phoneticPr fontId="3" type="noConversion"/>
  </si>
  <si>
    <t>수해폐기물 상차</t>
  </si>
  <si>
    <t>수해폐기물 운반</t>
  </si>
  <si>
    <t>수해폐기물 처리</t>
  </si>
  <si>
    <t>소각 또는 재활용</t>
    <phoneticPr fontId="3" type="noConversion"/>
  </si>
  <si>
    <t>금액</t>
    <phoneticPr fontId="3" type="noConversion"/>
  </si>
  <si>
    <t>입력(노란색)</t>
    <phoneticPr fontId="3" type="noConversion"/>
  </si>
  <si>
    <t>공기</t>
    <phoneticPr fontId="3" type="noConversion"/>
  </si>
  <si>
    <r>
      <rPr>
        <sz val="10"/>
        <color theme="10"/>
        <rFont val="맑은 고딕"/>
        <family val="3"/>
        <charset val="129"/>
        <scheme val="minor"/>
      </rPr>
      <t>부가가치세법 제26조(면세) 해당여부 : 부</t>
    </r>
    <phoneticPr fontId="3" type="noConversion"/>
  </si>
  <si>
    <r>
      <rPr>
        <sz val="10"/>
        <color theme="10"/>
        <rFont val="맑은 고딕"/>
        <family val="3"/>
        <charset val="129"/>
        <scheme val="minor"/>
      </rPr>
      <t>부가가치세법 시행령 제35조제12호 「폐기물관리법」 제25조에 따라 생활폐기물 또는 의료폐기물의 폐기물처리업 허가를 받은 사업자가 공급하는 생활폐기물 또는 의료폐기물의 수집ㆍ운반 및 처리용역과 같은 법 제29조에 따라 폐기물처리시설의 설치승인을 받거나 그 설치의 신고를 한 사업자가 공급하는 생활폐기물의 재활용용역</t>
    </r>
    <phoneticPr fontId="3" type="noConversion"/>
  </si>
  <si>
    <t>폐기물관리법 시행령 제2조제9호 일련의 공사(제8호에 따른 건설공사는 제외한다) 또는 작업으로 폐기물을 5톤(공사를 착공하거나 작업을 시작할 때부터 마칠 때까지 발생하는 폐기물의 양을 말한다)이상 배출하는 사업장</t>
    <phoneticPr fontId="3" type="noConversion"/>
  </si>
  <si>
    <t>안동시 광역매립장
 반입량 근거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</si>
</sst>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7" formatCode="&quot;T = &quot;0&quot;cm&quot;"/>
    <numFmt numFmtId="178" formatCode="0.0&quot;ton&quot;"/>
    <numFmt numFmtId="179" formatCode="#,##0.0"/>
    <numFmt numFmtId="180" formatCode="0.0"/>
    <numFmt numFmtId="184" formatCode="_(* #,##0_);_(* \(#,##0\);_(* &quot;-&quot;_);_(@_)"/>
    <numFmt numFmtId="185" formatCode="0_);[Red]\(0\)"/>
    <numFmt numFmtId="186" formatCode="0.0_);[Red]\(0.0\)"/>
    <numFmt numFmtId="187" formatCode="#,##0_ "/>
    <numFmt numFmtId="188" formatCode="#,##0_);[Red]\(#,##0\)"/>
    <numFmt numFmtId="189" formatCode="&quot;비중 &quot;0.00&quot;ton/㎥ 적용&quot;"/>
    <numFmt numFmtId="193" formatCode="#,##0&quot;톤&quot;"/>
    <numFmt numFmtId="195" formatCode="#,##0&quot;톤/일&quot;"/>
    <numFmt numFmtId="196" formatCode="#,##0&quot;일&quot;"/>
    <numFmt numFmtId="201" formatCode="#,##0.000%"/>
    <numFmt numFmtId="208" formatCode="#,##0.0_);[Red]\(#,##0.0\)"/>
  </numFmts>
  <fonts count="4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b/>
      <sz val="9"/>
      <name val="굴림체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2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25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b/>
      <sz val="18"/>
      <name val="굴림체"/>
      <family val="3"/>
      <charset val="129"/>
    </font>
    <font>
      <b/>
      <sz val="12"/>
      <name val="굴림체"/>
      <family val="3"/>
      <charset val="129"/>
    </font>
    <font>
      <sz val="10"/>
      <color indexed="8"/>
      <name val="돋움"/>
      <family val="3"/>
      <charset val="129"/>
    </font>
    <font>
      <b/>
      <sz val="20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sz val="18"/>
      <name val="돋움"/>
      <family val="3"/>
      <charset val="129"/>
    </font>
    <font>
      <b/>
      <sz val="18"/>
      <name val="돋움"/>
      <family val="3"/>
      <charset val="129"/>
    </font>
    <font>
      <sz val="10"/>
      <name val="굴림체"/>
      <family val="3"/>
      <charset val="129"/>
    </font>
    <font>
      <b/>
      <sz val="10"/>
      <color rgb="FFFFFF00"/>
      <name val="굴림체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0"/>
      </top>
      <bottom style="hair">
        <color indexed="64"/>
      </bottom>
      <diagonal/>
    </border>
    <border>
      <left/>
      <right style="hair">
        <color indexed="64"/>
      </right>
      <top style="thin">
        <color indexed="0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0"/>
      </bottom>
      <diagonal/>
    </border>
    <border>
      <left/>
      <right style="thick">
        <color indexed="64"/>
      </right>
      <top/>
      <bottom style="thin">
        <color indexed="0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4" fontId="8" fillId="0" borderId="0">
      <alignment horizontal="center" vertical="center"/>
    </xf>
    <xf numFmtId="0" fontId="8" fillId="0" borderId="0"/>
    <xf numFmtId="41" fontId="8" fillId="0" borderId="0" applyFont="0" applyFill="0" applyBorder="0" applyAlignment="0" applyProtection="0"/>
    <xf numFmtId="0" fontId="12" fillId="0" borderId="0"/>
    <xf numFmtId="0" fontId="8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184" fontId="28" fillId="0" borderId="0" applyFont="0" applyFill="0" applyBorder="0" applyAlignment="0" applyProtection="0"/>
  </cellStyleXfs>
  <cellXfs count="232">
    <xf numFmtId="0" fontId="0" fillId="0" borderId="0" xfId="0">
      <alignment vertical="center"/>
    </xf>
    <xf numFmtId="0" fontId="1" fillId="0" borderId="0" xfId="1"/>
    <xf numFmtId="3" fontId="4" fillId="0" borderId="3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3" fontId="5" fillId="0" borderId="0" xfId="1" applyNumberFormat="1" applyFont="1" applyAlignment="1">
      <alignment horizontal="left" vertical="center"/>
    </xf>
    <xf numFmtId="3" fontId="5" fillId="0" borderId="7" xfId="1" applyNumberFormat="1" applyFont="1" applyBorder="1" applyAlignment="1">
      <alignment vertical="center"/>
    </xf>
    <xf numFmtId="3" fontId="5" fillId="0" borderId="7" xfId="1" applyNumberFormat="1" applyFont="1" applyBorder="1" applyAlignment="1">
      <alignment horizontal="right" vertical="center"/>
    </xf>
    <xf numFmtId="3" fontId="5" fillId="0" borderId="9" xfId="1" applyNumberFormat="1" applyFont="1" applyBorder="1" applyAlignment="1">
      <alignment horizontal="left" vertical="center"/>
    </xf>
    <xf numFmtId="3" fontId="5" fillId="0" borderId="10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left" vertical="center"/>
    </xf>
    <xf numFmtId="3" fontId="5" fillId="0" borderId="12" xfId="1" applyNumberFormat="1" applyFont="1" applyBorder="1" applyAlignment="1">
      <alignment vertical="center"/>
    </xf>
    <xf numFmtId="3" fontId="5" fillId="0" borderId="12" xfId="1" applyNumberFormat="1" applyFont="1" applyBorder="1" applyAlignment="1">
      <alignment horizontal="right" vertical="center"/>
    </xf>
    <xf numFmtId="3" fontId="5" fillId="0" borderId="13" xfId="1" applyNumberFormat="1" applyFont="1" applyBorder="1" applyAlignment="1">
      <alignment horizontal="left" vertical="center"/>
    </xf>
    <xf numFmtId="3" fontId="5" fillId="0" borderId="12" xfId="1" applyNumberFormat="1" applyFont="1" applyBorder="1" applyAlignment="1">
      <alignment horizontal="left" vertical="center"/>
    </xf>
    <xf numFmtId="3" fontId="5" fillId="0" borderId="15" xfId="1" applyNumberFormat="1" applyFont="1" applyBorder="1" applyAlignment="1">
      <alignment horizontal="left" vertical="center"/>
    </xf>
    <xf numFmtId="9" fontId="5" fillId="0" borderId="12" xfId="1" applyNumberFormat="1" applyFont="1" applyBorder="1" applyAlignment="1">
      <alignment horizontal="right" vertical="center"/>
    </xf>
    <xf numFmtId="3" fontId="5" fillId="0" borderId="16" xfId="1" applyNumberFormat="1" applyFont="1" applyBorder="1" applyAlignment="1">
      <alignment horizontal="left" vertical="center"/>
    </xf>
    <xf numFmtId="3" fontId="5" fillId="0" borderId="17" xfId="1" applyNumberFormat="1" applyFont="1" applyBorder="1" applyAlignment="1">
      <alignment horizontal="left" vertical="center"/>
    </xf>
    <xf numFmtId="3" fontId="5" fillId="0" borderId="19" xfId="1" applyNumberFormat="1" applyFont="1" applyBorder="1" applyAlignment="1">
      <alignment horizontal="right" vertical="center"/>
    </xf>
    <xf numFmtId="3" fontId="5" fillId="0" borderId="20" xfId="1" applyNumberFormat="1" applyFont="1" applyBorder="1" applyAlignment="1">
      <alignment horizontal="left" vertical="center"/>
    </xf>
    <xf numFmtId="0" fontId="1" fillId="0" borderId="0" xfId="1" applyAlignment="1">
      <alignment vertical="center"/>
    </xf>
    <xf numFmtId="3" fontId="4" fillId="0" borderId="24" xfId="1" applyNumberFormat="1" applyFont="1" applyBorder="1" applyAlignment="1">
      <alignment horizontal="center" vertical="center"/>
    </xf>
    <xf numFmtId="3" fontId="4" fillId="0" borderId="12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vertical="center"/>
    </xf>
    <xf numFmtId="3" fontId="5" fillId="0" borderId="12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left" vertical="center"/>
    </xf>
    <xf numFmtId="3" fontId="7" fillId="0" borderId="11" xfId="1" applyNumberFormat="1" applyFont="1" applyBorder="1" applyAlignment="1">
      <alignment vertical="center"/>
    </xf>
    <xf numFmtId="3" fontId="7" fillId="0" borderId="12" xfId="1" applyNumberFormat="1" applyFont="1" applyBorder="1" applyAlignment="1">
      <alignment horizontal="right" vertical="center"/>
    </xf>
    <xf numFmtId="3" fontId="5" fillId="0" borderId="14" xfId="1" applyNumberFormat="1" applyFont="1" applyBorder="1" applyAlignment="1">
      <alignment horizontal="center" vertical="center"/>
    </xf>
    <xf numFmtId="4" fontId="9" fillId="2" borderId="26" xfId="2" applyFont="1" applyFill="1" applyBorder="1">
      <alignment horizontal="center" vertical="center"/>
    </xf>
    <xf numFmtId="4" fontId="9" fillId="2" borderId="3" xfId="2" applyFont="1" applyFill="1" applyBorder="1">
      <alignment horizontal="center" vertical="center"/>
    </xf>
    <xf numFmtId="4" fontId="9" fillId="2" borderId="25" xfId="2" applyFont="1" applyFill="1" applyBorder="1">
      <alignment horizontal="center" vertical="center"/>
    </xf>
    <xf numFmtId="4" fontId="10" fillId="0" borderId="0" xfId="2" applyFont="1">
      <alignment horizontal="center" vertical="center"/>
    </xf>
    <xf numFmtId="0" fontId="11" fillId="0" borderId="28" xfId="3" applyFont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4" fontId="11" fillId="0" borderId="0" xfId="2" applyFont="1" applyAlignment="1">
      <alignment horizontal="left"/>
    </xf>
    <xf numFmtId="0" fontId="10" fillId="0" borderId="31" xfId="3" applyFont="1" applyBorder="1" applyAlignment="1">
      <alignment vertical="center"/>
    </xf>
    <xf numFmtId="177" fontId="11" fillId="0" borderId="31" xfId="3" applyNumberFormat="1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1" fillId="0" borderId="32" xfId="5" applyFont="1" applyBorder="1" applyAlignment="1">
      <alignment horizontal="center" vertical="center" wrapText="1"/>
    </xf>
    <xf numFmtId="4" fontId="11" fillId="0" borderId="0" xfId="2" applyFont="1">
      <alignment horizontal="center" vertical="center"/>
    </xf>
    <xf numFmtId="0" fontId="11" fillId="3" borderId="31" xfId="3" applyFont="1" applyFill="1" applyBorder="1" applyAlignment="1">
      <alignment vertical="center"/>
    </xf>
    <xf numFmtId="177" fontId="11" fillId="3" borderId="31" xfId="3" applyNumberFormat="1" applyFont="1" applyFill="1" applyBorder="1" applyAlignment="1">
      <alignment horizontal="center" vertical="center"/>
    </xf>
    <xf numFmtId="0" fontId="11" fillId="3" borderId="30" xfId="3" applyFont="1" applyFill="1" applyBorder="1" applyAlignment="1">
      <alignment horizontal="center" vertical="center"/>
    </xf>
    <xf numFmtId="4" fontId="11" fillId="0" borderId="0" xfId="2" applyFont="1" applyAlignment="1"/>
    <xf numFmtId="0" fontId="15" fillId="0" borderId="0" xfId="7">
      <alignment vertical="center"/>
    </xf>
    <xf numFmtId="0" fontId="16" fillId="0" borderId="38" xfId="6" applyFont="1" applyBorder="1" applyAlignment="1">
      <alignment horizontal="center" vertical="center"/>
    </xf>
    <xf numFmtId="0" fontId="15" fillId="0" borderId="0" xfId="6" applyFont="1"/>
    <xf numFmtId="0" fontId="17" fillId="0" borderId="0" xfId="7" applyFont="1">
      <alignment vertical="center"/>
    </xf>
    <xf numFmtId="179" fontId="9" fillId="2" borderId="3" xfId="2" applyNumberFormat="1" applyFont="1" applyFill="1" applyBorder="1">
      <alignment horizontal="center" vertical="center"/>
    </xf>
    <xf numFmtId="179" fontId="11" fillId="0" borderId="28" xfId="4" applyNumberFormat="1" applyFont="1" applyBorder="1" applyAlignment="1">
      <alignment horizontal="right" vertical="center"/>
    </xf>
    <xf numFmtId="179" fontId="11" fillId="0" borderId="31" xfId="4" applyNumberFormat="1" applyFont="1" applyBorder="1" applyAlignment="1">
      <alignment horizontal="right" vertical="center"/>
    </xf>
    <xf numFmtId="179" fontId="11" fillId="0" borderId="0" xfId="2" applyNumberFormat="1" applyFont="1">
      <alignment horizontal="center" vertical="center"/>
    </xf>
    <xf numFmtId="179" fontId="5" fillId="0" borderId="12" xfId="1" applyNumberFormat="1" applyFont="1" applyBorder="1" applyAlignment="1">
      <alignment vertical="center"/>
    </xf>
    <xf numFmtId="179" fontId="1" fillId="0" borderId="0" xfId="1" applyNumberFormat="1" applyAlignment="1">
      <alignment vertical="center"/>
    </xf>
    <xf numFmtId="179" fontId="1" fillId="0" borderId="0" xfId="1" applyNumberFormat="1"/>
    <xf numFmtId="0" fontId="19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180" fontId="17" fillId="0" borderId="0" xfId="0" applyNumberFormat="1" applyFont="1">
      <alignment vertical="center"/>
    </xf>
    <xf numFmtId="0" fontId="1" fillId="0" borderId="0" xfId="1"/>
    <xf numFmtId="3" fontId="4" fillId="0" borderId="23" xfId="1" applyNumberFormat="1" applyFont="1" applyBorder="1" applyAlignment="1">
      <alignment horizontal="center" vertical="center"/>
    </xf>
    <xf numFmtId="0" fontId="16" fillId="0" borderId="37" xfId="6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184" fontId="29" fillId="0" borderId="0" xfId="11" applyFont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184" fontId="29" fillId="0" borderId="0" xfId="11" applyNumberFormat="1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/>
    </xf>
    <xf numFmtId="185" fontId="29" fillId="0" borderId="0" xfId="0" applyNumberFormat="1" applyFont="1" applyBorder="1" applyAlignment="1">
      <alignment vertical="center"/>
    </xf>
    <xf numFmtId="185" fontId="31" fillId="0" borderId="0" xfId="0" applyNumberFormat="1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187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11" fillId="0" borderId="30" xfId="3" applyFont="1" applyBorder="1" applyAlignment="1">
      <alignment horizontal="right" vertical="center" indent="1"/>
    </xf>
    <xf numFmtId="0" fontId="11" fillId="3" borderId="30" xfId="3" applyFont="1" applyFill="1" applyBorder="1" applyAlignment="1">
      <alignment horizontal="right" vertical="center" indent="1"/>
    </xf>
    <xf numFmtId="0" fontId="10" fillId="0" borderId="27" xfId="3" quotePrefix="1" applyFont="1" applyBorder="1" applyAlignment="1">
      <alignment horizontal="right" vertical="center" indent="1"/>
    </xf>
    <xf numFmtId="0" fontId="10" fillId="0" borderId="30" xfId="3" applyFont="1" applyBorder="1" applyAlignment="1">
      <alignment horizontal="right" vertical="center" indent="1"/>
    </xf>
    <xf numFmtId="0" fontId="1" fillId="0" borderId="0" xfId="1" applyAlignment="1">
      <alignment horizontal="right"/>
    </xf>
    <xf numFmtId="3" fontId="4" fillId="0" borderId="61" xfId="1" applyNumberFormat="1" applyFont="1" applyBorder="1" applyAlignment="1">
      <alignment horizontal="center" vertical="center"/>
    </xf>
    <xf numFmtId="0" fontId="1" fillId="0" borderId="0" xfId="1" applyAlignment="1"/>
    <xf numFmtId="0" fontId="2" fillId="0" borderId="0" xfId="1" applyFont="1" applyAlignment="1">
      <alignment horizontal="centerContinuous" vertical="center"/>
    </xf>
    <xf numFmtId="3" fontId="5" fillId="0" borderId="8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center" vertical="center"/>
    </xf>
    <xf numFmtId="3" fontId="5" fillId="0" borderId="18" xfId="1" applyNumberFormat="1" applyFont="1" applyBorder="1" applyAlignment="1">
      <alignment horizontal="center" vertical="center"/>
    </xf>
    <xf numFmtId="3" fontId="5" fillId="0" borderId="7" xfId="1" applyNumberFormat="1" applyFont="1" applyBorder="1" applyAlignment="1">
      <alignment horizontal="center" vertical="center"/>
    </xf>
    <xf numFmtId="3" fontId="5" fillId="0" borderId="6" xfId="1" applyNumberFormat="1" applyFont="1" applyBorder="1" applyAlignment="1">
      <alignment horizontal="center" vertical="center"/>
    </xf>
    <xf numFmtId="187" fontId="1" fillId="0" borderId="0" xfId="1" applyNumberFormat="1"/>
    <xf numFmtId="3" fontId="7" fillId="0" borderId="11" xfId="1" applyNumberFormat="1" applyFont="1" applyBorder="1" applyAlignment="1">
      <alignment horizontal="left" vertical="center"/>
    </xf>
    <xf numFmtId="3" fontId="4" fillId="0" borderId="72" xfId="1" applyNumberFormat="1" applyFont="1" applyBorder="1" applyAlignment="1">
      <alignment horizontal="left" vertical="center"/>
    </xf>
    <xf numFmtId="3" fontId="4" fillId="0" borderId="73" xfId="1" applyNumberFormat="1" applyFont="1" applyBorder="1" applyAlignment="1">
      <alignment horizontal="left" vertical="center"/>
    </xf>
    <xf numFmtId="3" fontId="5" fillId="0" borderId="72" xfId="1" applyNumberFormat="1" applyFont="1" applyBorder="1" applyAlignment="1">
      <alignment horizontal="left" vertical="center"/>
    </xf>
    <xf numFmtId="3" fontId="5" fillId="0" borderId="73" xfId="1" applyNumberFormat="1" applyFont="1" applyBorder="1" applyAlignment="1">
      <alignment horizontal="left" vertical="center"/>
    </xf>
    <xf numFmtId="3" fontId="5" fillId="0" borderId="74" xfId="1" applyNumberFormat="1" applyFont="1" applyBorder="1" applyAlignment="1">
      <alignment horizontal="left" vertical="center"/>
    </xf>
    <xf numFmtId="3" fontId="5" fillId="0" borderId="75" xfId="1" applyNumberFormat="1" applyFont="1" applyBorder="1" applyAlignment="1">
      <alignment horizontal="left" vertical="center"/>
    </xf>
    <xf numFmtId="3" fontId="5" fillId="0" borderId="76" xfId="1" applyNumberFormat="1" applyFont="1" applyBorder="1" applyAlignment="1">
      <alignment horizontal="left" vertical="center"/>
    </xf>
    <xf numFmtId="179" fontId="5" fillId="0" borderId="76" xfId="1" applyNumberFormat="1" applyFont="1" applyBorder="1" applyAlignment="1">
      <alignment vertical="center"/>
    </xf>
    <xf numFmtId="3" fontId="5" fillId="0" borderId="76" xfId="1" applyNumberFormat="1" applyFont="1" applyBorder="1" applyAlignment="1">
      <alignment horizontal="center" vertical="center"/>
    </xf>
    <xf numFmtId="3" fontId="5" fillId="0" borderId="75" xfId="1" applyNumberFormat="1" applyFont="1" applyBorder="1" applyAlignment="1">
      <alignment vertical="center"/>
    </xf>
    <xf numFmtId="3" fontId="5" fillId="0" borderId="76" xfId="1" applyNumberFormat="1" applyFont="1" applyBorder="1" applyAlignment="1">
      <alignment horizontal="right" vertical="center"/>
    </xf>
    <xf numFmtId="3" fontId="5" fillId="0" borderId="76" xfId="1" applyNumberFormat="1" applyFont="1" applyBorder="1" applyAlignment="1">
      <alignment vertical="center"/>
    </xf>
    <xf numFmtId="3" fontId="5" fillId="0" borderId="77" xfId="1" applyNumberFormat="1" applyFont="1" applyBorder="1" applyAlignment="1">
      <alignment horizontal="left" vertical="center"/>
    </xf>
    <xf numFmtId="3" fontId="34" fillId="0" borderId="11" xfId="1" applyNumberFormat="1" applyFont="1" applyBorder="1" applyAlignment="1">
      <alignment horizontal="left" vertical="center"/>
    </xf>
    <xf numFmtId="3" fontId="34" fillId="0" borderId="12" xfId="1" applyNumberFormat="1" applyFont="1" applyBorder="1" applyAlignment="1">
      <alignment horizontal="left" vertical="center"/>
    </xf>
    <xf numFmtId="4" fontId="35" fillId="0" borderId="0" xfId="2" applyFont="1" applyAlignment="1">
      <alignment horizontal="centerContinuous" vertical="center"/>
    </xf>
    <xf numFmtId="4" fontId="35" fillId="0" borderId="0" xfId="2" applyFont="1" applyAlignment="1">
      <alignment horizontal="centerContinuous"/>
    </xf>
    <xf numFmtId="179" fontId="35" fillId="0" borderId="0" xfId="2" applyNumberFormat="1" applyFont="1" applyAlignment="1">
      <alignment horizontal="centerContinuous" vertical="center"/>
    </xf>
    <xf numFmtId="4" fontId="36" fillId="0" borderId="0" xfId="2" applyFont="1" applyAlignment="1">
      <alignment horizontal="centerContinuous" vertical="center"/>
    </xf>
    <xf numFmtId="184" fontId="31" fillId="0" borderId="0" xfId="11" applyFont="1" applyBorder="1" applyAlignment="1">
      <alignment horizontal="right" vertical="center"/>
    </xf>
    <xf numFmtId="0" fontId="32" fillId="0" borderId="0" xfId="1" applyFont="1"/>
    <xf numFmtId="0" fontId="32" fillId="0" borderId="0" xfId="1" applyFont="1" applyAlignment="1">
      <alignment horizontal="center"/>
    </xf>
    <xf numFmtId="188" fontId="4" fillId="0" borderId="12" xfId="1" applyNumberFormat="1" applyFont="1" applyBorder="1" applyAlignment="1">
      <alignment horizontal="right" vertical="center" wrapText="1"/>
    </xf>
    <xf numFmtId="188" fontId="5" fillId="0" borderId="11" xfId="1" applyNumberFormat="1" applyFont="1" applyBorder="1" applyAlignment="1">
      <alignment vertical="center" wrapText="1"/>
    </xf>
    <xf numFmtId="188" fontId="5" fillId="0" borderId="11" xfId="1" applyNumberFormat="1" applyFont="1" applyBorder="1" applyAlignment="1">
      <alignment horizontal="right" vertical="center" wrapText="1"/>
    </xf>
    <xf numFmtId="188" fontId="5" fillId="0" borderId="12" xfId="1" applyNumberFormat="1" applyFont="1" applyBorder="1" applyAlignment="1">
      <alignment horizontal="right" vertical="center" wrapText="1"/>
    </xf>
    <xf numFmtId="188" fontId="5" fillId="0" borderId="12" xfId="1" applyNumberFormat="1" applyFont="1" applyBorder="1" applyAlignment="1">
      <alignment vertical="center" wrapText="1"/>
    </xf>
    <xf numFmtId="188" fontId="7" fillId="0" borderId="11" xfId="1" applyNumberFormat="1" applyFont="1" applyBorder="1" applyAlignment="1">
      <alignment vertical="center" wrapText="1"/>
    </xf>
    <xf numFmtId="188" fontId="7" fillId="0" borderId="12" xfId="1" applyNumberFormat="1" applyFont="1" applyBorder="1" applyAlignment="1">
      <alignment horizontal="right" vertical="center" wrapText="1"/>
    </xf>
    <xf numFmtId="188" fontId="7" fillId="0" borderId="11" xfId="1" applyNumberFormat="1" applyFont="1" applyBorder="1" applyAlignment="1">
      <alignment horizontal="right" vertical="center" wrapText="1"/>
    </xf>
    <xf numFmtId="3" fontId="5" fillId="0" borderId="72" xfId="1" applyNumberFormat="1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distributed" vertical="center" indent="1"/>
    </xf>
    <xf numFmtId="3" fontId="5" fillId="0" borderId="0" xfId="1" applyNumberFormat="1" applyFont="1" applyAlignment="1">
      <alignment horizontal="distributed" vertical="center" indent="1"/>
    </xf>
    <xf numFmtId="3" fontId="5" fillId="0" borderId="17" xfId="1" applyNumberFormat="1" applyFont="1" applyBorder="1" applyAlignment="1">
      <alignment horizontal="distributed" vertical="center" indent="1"/>
    </xf>
    <xf numFmtId="184" fontId="29" fillId="0" borderId="0" xfId="0" applyNumberFormat="1" applyFont="1" applyAlignment="1">
      <alignment vertical="center"/>
    </xf>
    <xf numFmtId="0" fontId="1" fillId="0" borderId="0" xfId="1"/>
    <xf numFmtId="0" fontId="0" fillId="0" borderId="0" xfId="0" applyAlignment="1">
      <alignment horizontal="left" vertical="center"/>
    </xf>
    <xf numFmtId="0" fontId="31" fillId="0" borderId="0" xfId="11" applyNumberFormat="1" applyFont="1" applyBorder="1" applyAlignment="1">
      <alignment horizontal="right" vertical="center"/>
    </xf>
    <xf numFmtId="185" fontId="31" fillId="0" borderId="0" xfId="11" applyNumberFormat="1" applyFont="1" applyBorder="1" applyAlignment="1">
      <alignment horizontal="center" vertical="center"/>
    </xf>
    <xf numFmtId="185" fontId="31" fillId="0" borderId="0" xfId="11" applyNumberFormat="1" applyFont="1" applyBorder="1" applyAlignment="1">
      <alignment horizontal="right" vertical="center"/>
    </xf>
    <xf numFmtId="186" fontId="31" fillId="0" borderId="0" xfId="11" applyNumberFormat="1" applyFont="1" applyBorder="1" applyAlignment="1">
      <alignment horizontal="left" vertical="center"/>
    </xf>
    <xf numFmtId="185" fontId="31" fillId="0" borderId="0" xfId="0" applyNumberFormat="1" applyFont="1" applyFill="1" applyBorder="1" applyAlignment="1">
      <alignment horizontal="center" vertical="center"/>
    </xf>
    <xf numFmtId="185" fontId="31" fillId="0" borderId="0" xfId="11" applyNumberFormat="1" applyFont="1" applyBorder="1" applyAlignment="1">
      <alignment horizontal="left" vertical="center"/>
    </xf>
    <xf numFmtId="186" fontId="31" fillId="0" borderId="0" xfId="11" applyNumberFormat="1" applyFont="1" applyBorder="1" applyAlignment="1">
      <alignment horizontal="right" vertical="center"/>
    </xf>
    <xf numFmtId="184" fontId="31" fillId="0" borderId="0" xfId="11" applyNumberFormat="1" applyFont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/>
    </xf>
    <xf numFmtId="201" fontId="5" fillId="0" borderId="7" xfId="1" applyNumberFormat="1" applyFont="1" applyBorder="1" applyAlignment="1">
      <alignment vertical="center"/>
    </xf>
    <xf numFmtId="201" fontId="5" fillId="0" borderId="7" xfId="1" applyNumberFormat="1" applyFont="1" applyBorder="1" applyAlignment="1">
      <alignment horizontal="right" vertical="center"/>
    </xf>
    <xf numFmtId="201" fontId="5" fillId="0" borderId="12" xfId="1" applyNumberFormat="1" applyFont="1" applyBorder="1" applyAlignment="1">
      <alignment vertical="center"/>
    </xf>
    <xf numFmtId="201" fontId="5" fillId="0" borderId="12" xfId="1" applyNumberFormat="1" applyFont="1" applyBorder="1" applyAlignment="1">
      <alignment horizontal="right" vertical="center"/>
    </xf>
    <xf numFmtId="201" fontId="5" fillId="0" borderId="62" xfId="1" applyNumberFormat="1" applyFont="1" applyBorder="1" applyAlignment="1">
      <alignment vertical="center"/>
    </xf>
    <xf numFmtId="10" fontId="1" fillId="0" borderId="0" xfId="1" applyNumberFormat="1"/>
    <xf numFmtId="0" fontId="1" fillId="0" borderId="0" xfId="1" applyAlignment="1">
      <alignment horizontal="left"/>
    </xf>
    <xf numFmtId="41" fontId="5" fillId="0" borderId="12" xfId="1" applyNumberFormat="1" applyFont="1" applyBorder="1" applyAlignment="1">
      <alignment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41" fontId="5" fillId="0" borderId="12" xfId="1" applyNumberFormat="1" applyFont="1" applyBorder="1" applyAlignment="1">
      <alignment horizontal="right" vertical="center"/>
    </xf>
    <xf numFmtId="41" fontId="5" fillId="0" borderId="19" xfId="1" applyNumberFormat="1" applyFont="1" applyBorder="1" applyAlignment="1">
      <alignment vertical="center"/>
    </xf>
    <xf numFmtId="0" fontId="1" fillId="0" borderId="0" xfId="1"/>
    <xf numFmtId="208" fontId="31" fillId="0" borderId="0" xfId="0" applyNumberFormat="1" applyFont="1" applyBorder="1" applyAlignment="1">
      <alignment horizontal="right" vertical="center"/>
    </xf>
    <xf numFmtId="0" fontId="37" fillId="0" borderId="0" xfId="0" applyFont="1" applyAlignment="1">
      <alignment horizontal="right" vertical="center"/>
    </xf>
    <xf numFmtId="41" fontId="37" fillId="0" borderId="0" xfId="0" applyNumberFormat="1" applyFont="1" applyAlignment="1">
      <alignment vertical="center"/>
    </xf>
    <xf numFmtId="187" fontId="37" fillId="0" borderId="0" xfId="0" applyNumberFormat="1" applyFont="1" applyAlignment="1">
      <alignment horizontal="left" vertical="center"/>
    </xf>
    <xf numFmtId="0" fontId="37" fillId="0" borderId="79" xfId="0" applyFont="1" applyBorder="1" applyAlignment="1">
      <alignment horizontal="right" vertical="center"/>
    </xf>
    <xf numFmtId="195" fontId="38" fillId="0" borderId="79" xfId="0" applyNumberFormat="1" applyFont="1" applyBorder="1" applyAlignment="1">
      <alignment vertical="center"/>
    </xf>
    <xf numFmtId="196" fontId="38" fillId="0" borderId="79" xfId="0" applyNumberFormat="1" applyFont="1" applyFill="1" applyBorder="1" applyAlignment="1">
      <alignment vertical="center"/>
    </xf>
    <xf numFmtId="193" fontId="37" fillId="0" borderId="79" xfId="0" applyNumberFormat="1" applyFont="1" applyBorder="1" applyAlignment="1">
      <alignment vertical="center"/>
    </xf>
    <xf numFmtId="184" fontId="37" fillId="0" borderId="79" xfId="0" applyNumberFormat="1" applyFont="1" applyBorder="1" applyAlignment="1">
      <alignment horizontal="right" vertical="center"/>
    </xf>
    <xf numFmtId="195" fontId="37" fillId="0" borderId="79" xfId="0" applyNumberFormat="1" applyFont="1" applyBorder="1" applyAlignment="1">
      <alignment vertical="center"/>
    </xf>
    <xf numFmtId="196" fontId="37" fillId="0" borderId="79" xfId="0" applyNumberFormat="1" applyFont="1" applyBorder="1" applyAlignment="1">
      <alignment vertical="center"/>
    </xf>
    <xf numFmtId="185" fontId="37" fillId="0" borderId="79" xfId="0" applyNumberFormat="1" applyFont="1" applyBorder="1" applyAlignment="1">
      <alignment horizontal="right" vertical="center"/>
    </xf>
    <xf numFmtId="196" fontId="37" fillId="0" borderId="0" xfId="0" applyNumberFormat="1" applyFont="1" applyAlignment="1">
      <alignment horizontal="center" vertical="center"/>
    </xf>
    <xf numFmtId="0" fontId="39" fillId="0" borderId="0" xfId="9" applyFont="1" applyAlignment="1"/>
    <xf numFmtId="0" fontId="40" fillId="0" borderId="0" xfId="9" applyFont="1" applyAlignment="1"/>
    <xf numFmtId="3" fontId="4" fillId="0" borderId="1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7" fillId="0" borderId="81" xfId="1" applyNumberFormat="1" applyFont="1" applyBorder="1" applyAlignment="1">
      <alignment horizontal="center" vertical="center"/>
    </xf>
    <xf numFmtId="3" fontId="7" fillId="0" borderId="82" xfId="1" applyNumberFormat="1" applyFont="1" applyBorder="1" applyAlignment="1">
      <alignment horizontal="center" vertical="center"/>
    </xf>
    <xf numFmtId="3" fontId="7" fillId="0" borderId="83" xfId="1" applyNumberFormat="1" applyFont="1" applyBorder="1" applyAlignment="1">
      <alignment horizontal="center" vertical="center"/>
    </xf>
    <xf numFmtId="3" fontId="5" fillId="0" borderId="84" xfId="1" applyNumberFormat="1" applyFont="1" applyBorder="1" applyAlignment="1">
      <alignment horizontal="center" vertical="center"/>
    </xf>
    <xf numFmtId="3" fontId="5" fillId="0" borderId="85" xfId="1" applyNumberFormat="1" applyFont="1" applyBorder="1" applyAlignment="1">
      <alignment horizontal="center" vertical="center"/>
    </xf>
    <xf numFmtId="188" fontId="5" fillId="0" borderId="78" xfId="1" applyNumberFormat="1" applyFont="1" applyBorder="1" applyAlignment="1">
      <alignment horizontal="right" vertical="center" wrapText="1"/>
    </xf>
    <xf numFmtId="188" fontId="5" fillId="0" borderId="11" xfId="1" applyNumberFormat="1" applyFont="1" applyBorder="1" applyAlignment="1">
      <alignment horizontal="right" vertical="center" wrapText="1"/>
    </xf>
    <xf numFmtId="3" fontId="4" fillId="0" borderId="69" xfId="1" applyNumberFormat="1" applyFont="1" applyBorder="1" applyAlignment="1">
      <alignment horizontal="center" vertical="center"/>
    </xf>
    <xf numFmtId="3" fontId="4" fillId="0" borderId="71" xfId="1" applyNumberFormat="1" applyFont="1" applyBorder="1" applyAlignment="1">
      <alignment horizontal="center" vertical="center"/>
    </xf>
    <xf numFmtId="3" fontId="4" fillId="0" borderId="63" xfId="1" applyNumberFormat="1" applyFont="1" applyBorder="1" applyAlignment="1">
      <alignment horizontal="left" vertical="center" shrinkToFit="1"/>
    </xf>
    <xf numFmtId="3" fontId="4" fillId="0" borderId="64" xfId="1" applyNumberFormat="1" applyFont="1" applyBorder="1" applyAlignment="1">
      <alignment horizontal="left" vertical="center" shrinkToFit="1"/>
    </xf>
    <xf numFmtId="0" fontId="3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4" fillId="0" borderId="66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horizontal="center" vertical="center"/>
    </xf>
    <xf numFmtId="179" fontId="4" fillId="0" borderId="66" xfId="1" applyNumberFormat="1" applyFont="1" applyBorder="1" applyAlignment="1">
      <alignment horizontal="center" vertical="center"/>
    </xf>
    <xf numFmtId="179" fontId="4" fillId="0" borderId="23" xfId="1" applyNumberFormat="1" applyFont="1" applyBorder="1" applyAlignment="1">
      <alignment horizontal="center" vertical="center"/>
    </xf>
    <xf numFmtId="3" fontId="4" fillId="0" borderId="67" xfId="1" applyNumberFormat="1" applyFont="1" applyBorder="1" applyAlignment="1">
      <alignment horizontal="center" vertical="center"/>
    </xf>
    <xf numFmtId="3" fontId="4" fillId="0" borderId="68" xfId="1" applyNumberFormat="1" applyFont="1" applyBorder="1" applyAlignment="1">
      <alignment horizontal="center" vertical="center"/>
    </xf>
    <xf numFmtId="3" fontId="4" fillId="0" borderId="65" xfId="1" applyNumberFormat="1" applyFont="1" applyBorder="1" applyAlignment="1">
      <alignment horizontal="center" vertical="center"/>
    </xf>
    <xf numFmtId="3" fontId="4" fillId="0" borderId="70" xfId="1" applyNumberFormat="1" applyFont="1" applyBorder="1" applyAlignment="1">
      <alignment horizontal="center" vertical="center"/>
    </xf>
    <xf numFmtId="3" fontId="4" fillId="0" borderId="80" xfId="1" applyNumberFormat="1" applyFont="1" applyBorder="1" applyAlignment="1">
      <alignment horizontal="center" vertical="center"/>
    </xf>
    <xf numFmtId="0" fontId="10" fillId="0" borderId="21" xfId="3" applyFont="1" applyBorder="1" applyAlignment="1">
      <alignment horizontal="left" vertical="center"/>
    </xf>
    <xf numFmtId="0" fontId="10" fillId="0" borderId="22" xfId="3" applyFont="1" applyBorder="1" applyAlignment="1">
      <alignment horizontal="left" vertical="center"/>
    </xf>
    <xf numFmtId="4" fontId="11" fillId="0" borderId="33" xfId="2" applyFont="1" applyBorder="1" applyAlignment="1">
      <alignment horizontal="left" vertical="center"/>
    </xf>
    <xf numFmtId="4" fontId="11" fillId="0" borderId="34" xfId="2" applyFont="1" applyBorder="1" applyAlignment="1">
      <alignment horizontal="left" vertical="center"/>
    </xf>
    <xf numFmtId="4" fontId="11" fillId="0" borderId="35" xfId="2" applyFont="1" applyBorder="1" applyAlignment="1">
      <alignment horizontal="left" vertical="center"/>
    </xf>
    <xf numFmtId="0" fontId="14" fillId="0" borderId="0" xfId="6" applyFont="1" applyAlignment="1">
      <alignment horizontal="center" vertical="center"/>
    </xf>
    <xf numFmtId="0" fontId="16" fillId="0" borderId="36" xfId="6" applyFont="1" applyBorder="1" applyAlignment="1">
      <alignment horizontal="center" vertical="center"/>
    </xf>
    <xf numFmtId="0" fontId="16" fillId="0" borderId="37" xfId="6" applyFont="1" applyBorder="1" applyAlignment="1">
      <alignment horizontal="center" vertical="center"/>
    </xf>
    <xf numFmtId="0" fontId="15" fillId="0" borderId="53" xfId="6" applyFont="1" applyBorder="1" applyAlignment="1">
      <alignment horizontal="center" vertical="center"/>
    </xf>
    <xf numFmtId="0" fontId="15" fillId="0" borderId="56" xfId="6" applyFont="1" applyBorder="1" applyAlignment="1">
      <alignment horizontal="center" vertical="center"/>
    </xf>
    <xf numFmtId="0" fontId="15" fillId="0" borderId="60" xfId="6" applyFont="1" applyBorder="1" applyAlignment="1">
      <alignment horizontal="center" vertical="center" wrapText="1"/>
    </xf>
    <xf numFmtId="0" fontId="15" fillId="0" borderId="40" xfId="6" applyFont="1" applyBorder="1" applyAlignment="1">
      <alignment horizontal="center" vertical="center"/>
    </xf>
    <xf numFmtId="0" fontId="15" fillId="0" borderId="41" xfId="7" applyBorder="1" applyAlignment="1">
      <alignment horizontal="center" vertical="center"/>
    </xf>
    <xf numFmtId="0" fontId="15" fillId="0" borderId="39" xfId="7" applyBorder="1" applyAlignment="1">
      <alignment horizontal="center" vertical="center"/>
    </xf>
    <xf numFmtId="0" fontId="15" fillId="0" borderId="42" xfId="7" applyBorder="1" applyAlignment="1">
      <alignment horizontal="center" vertical="center"/>
    </xf>
    <xf numFmtId="0" fontId="15" fillId="0" borderId="43" xfId="7" applyBorder="1" applyAlignment="1">
      <alignment horizontal="center" vertical="center"/>
    </xf>
    <xf numFmtId="0" fontId="15" fillId="0" borderId="54" xfId="6" applyFont="1" applyBorder="1" applyAlignment="1">
      <alignment horizontal="center" vertical="center"/>
    </xf>
    <xf numFmtId="178" fontId="15" fillId="0" borderId="41" xfId="6" applyNumberFormat="1" applyFont="1" applyBorder="1" applyAlignment="1">
      <alignment horizontal="center" vertical="center"/>
    </xf>
    <xf numFmtId="178" fontId="15" fillId="0" borderId="58" xfId="6" applyNumberFormat="1" applyFont="1" applyBorder="1" applyAlignment="1">
      <alignment horizontal="center" vertical="center"/>
    </xf>
    <xf numFmtId="178" fontId="15" fillId="0" borderId="39" xfId="6" applyNumberFormat="1" applyFont="1" applyBorder="1" applyAlignment="1">
      <alignment horizontal="center" vertical="center"/>
    </xf>
    <xf numFmtId="178" fontId="15" fillId="0" borderId="42" xfId="6" applyNumberFormat="1" applyFont="1" applyBorder="1" applyAlignment="1">
      <alignment horizontal="center" vertical="center"/>
    </xf>
    <xf numFmtId="178" fontId="15" fillId="0" borderId="59" xfId="6" applyNumberFormat="1" applyFont="1" applyBorder="1" applyAlignment="1">
      <alignment horizontal="center" vertical="center"/>
    </xf>
    <xf numFmtId="178" fontId="15" fillId="0" borderId="43" xfId="6" applyNumberFormat="1" applyFont="1" applyBorder="1" applyAlignment="1">
      <alignment horizontal="center" vertical="center"/>
    </xf>
    <xf numFmtId="189" fontId="15" fillId="0" borderId="55" xfId="6" applyNumberFormat="1" applyFont="1" applyBorder="1" applyAlignment="1">
      <alignment horizontal="center" vertical="center" wrapText="1"/>
    </xf>
    <xf numFmtId="189" fontId="15" fillId="0" borderId="57" xfId="6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20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0" borderId="45" xfId="0" applyFont="1" applyBorder="1" applyAlignment="1">
      <alignment horizontal="left" vertical="center"/>
    </xf>
    <xf numFmtId="0" fontId="21" fillId="0" borderId="46" xfId="0" applyFont="1" applyBorder="1" applyAlignment="1">
      <alignment horizontal="left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</cellXfs>
  <cellStyles count="12">
    <cellStyle name="쉼표 [0] 2" xfId="4" xr:uid="{00000000-0005-0000-0000-000000000000}"/>
    <cellStyle name="쉼표 [0] 2 2" xfId="11" xr:uid="{00000000-0005-0000-0000-000001000000}"/>
    <cellStyle name="쉼표 [0] 3" xfId="8" xr:uid="{00000000-0005-0000-0000-000002000000}"/>
    <cellStyle name="표준" xfId="0" builtinId="0"/>
    <cellStyle name="표준 2" xfId="1" xr:uid="{00000000-0005-0000-0000-000004000000}"/>
    <cellStyle name="표준 2 2" xfId="3" xr:uid="{00000000-0005-0000-0000-000005000000}"/>
    <cellStyle name="표준 3" xfId="7" xr:uid="{00000000-0005-0000-0000-000006000000}"/>
    <cellStyle name="표준 4" xfId="10" xr:uid="{00000000-0005-0000-0000-000007000000}"/>
    <cellStyle name="표준 44" xfId="6" xr:uid="{00000000-0005-0000-0000-000008000000}"/>
    <cellStyle name="표준_JJBEAS~1" xfId="2" xr:uid="{00000000-0005-0000-0000-000009000000}"/>
    <cellStyle name="표준_자재집~1" xfId="5" xr:uid="{00000000-0005-0000-0000-00000C000000}"/>
    <cellStyle name="하이퍼링크" xfId="9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13</xdr:col>
      <xdr:colOff>628650</xdr:colOff>
      <xdr:row>26</xdr:row>
      <xdr:rowOff>171450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1504950"/>
          <a:ext cx="6800850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aw.go.kr/LSW/lsLinkCommonInfo.do?lspttninfSeq=112802&amp;chrClsCd=010202" TargetMode="External"/><Relationship Id="rId2" Type="http://schemas.openxmlformats.org/officeDocument/2006/relationships/hyperlink" Target="https://www.law.go.kr/LSW/lsLinkCommonInfo.do?lspttninfSeq=65166&amp;chrClsCd=010202" TargetMode="External"/><Relationship Id="rId1" Type="http://schemas.openxmlformats.org/officeDocument/2006/relationships/hyperlink" Target="https://www.law.go.kr/LSW/lsLinkCommonInfo.do?lsJoLnkSeq=1020659179&amp;chrClsCd=&amp;ancYnChk=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B1:L52"/>
  <sheetViews>
    <sheetView tabSelected="1" view="pageBreakPreview" topLeftCell="C1" zoomScale="115" zoomScaleNormal="100" zoomScaleSheetLayoutView="115" workbookViewId="0">
      <pane ySplit="3" topLeftCell="A10" activePane="bottomLeft" state="frozen"/>
      <selection activeCell="P26" sqref="P26"/>
      <selection pane="bottomLeft" activeCell="F1" sqref="F1"/>
    </sheetView>
  </sheetViews>
  <sheetFormatPr defaultRowHeight="12.75" x14ac:dyDescent="0.2"/>
  <cols>
    <col min="1" max="1" width="0.625" style="1" customWidth="1"/>
    <col min="2" max="3" width="3.625" style="1" customWidth="1"/>
    <col min="4" max="4" width="28.125" style="1" customWidth="1"/>
    <col min="5" max="5" width="6.375" style="61" bestFit="1" customWidth="1"/>
    <col min="6" max="6" width="17.125" style="1" customWidth="1"/>
    <col min="7" max="7" width="6.125" style="1" customWidth="1"/>
    <col min="8" max="8" width="6.75" style="61" customWidth="1"/>
    <col min="9" max="9" width="40.5" style="1" bestFit="1" customWidth="1"/>
    <col min="10" max="10" width="9" style="1"/>
    <col min="11" max="11" width="10.75" style="1" customWidth="1"/>
    <col min="12" max="12" width="7" style="1" bestFit="1" customWidth="1"/>
    <col min="13" max="13" width="9.5" style="1" bestFit="1" customWidth="1"/>
    <col min="14" max="257" width="9" style="1"/>
    <col min="258" max="258" width="0.625" style="1" customWidth="1"/>
    <col min="259" max="260" width="3.625" style="1" customWidth="1"/>
    <col min="261" max="261" width="25.75" style="1" customWidth="1"/>
    <col min="262" max="262" width="6.125" style="1" customWidth="1"/>
    <col min="263" max="263" width="20.625" style="1" customWidth="1"/>
    <col min="264" max="264" width="7.25" style="1" customWidth="1"/>
    <col min="265" max="265" width="47.5" style="1" customWidth="1"/>
    <col min="266" max="268" width="9" style="1"/>
    <col min="269" max="269" width="9.5" style="1" bestFit="1" customWidth="1"/>
    <col min="270" max="513" width="9" style="1"/>
    <col min="514" max="514" width="0.625" style="1" customWidth="1"/>
    <col min="515" max="516" width="3.625" style="1" customWidth="1"/>
    <col min="517" max="517" width="25.75" style="1" customWidth="1"/>
    <col min="518" max="518" width="6.125" style="1" customWidth="1"/>
    <col min="519" max="519" width="20.625" style="1" customWidth="1"/>
    <col min="520" max="520" width="7.25" style="1" customWidth="1"/>
    <col min="521" max="521" width="47.5" style="1" customWidth="1"/>
    <col min="522" max="524" width="9" style="1"/>
    <col min="525" max="525" width="9.5" style="1" bestFit="1" customWidth="1"/>
    <col min="526" max="769" width="9" style="1"/>
    <col min="770" max="770" width="0.625" style="1" customWidth="1"/>
    <col min="771" max="772" width="3.625" style="1" customWidth="1"/>
    <col min="773" max="773" width="25.75" style="1" customWidth="1"/>
    <col min="774" max="774" width="6.125" style="1" customWidth="1"/>
    <col min="775" max="775" width="20.625" style="1" customWidth="1"/>
    <col min="776" max="776" width="7.25" style="1" customWidth="1"/>
    <col min="777" max="777" width="47.5" style="1" customWidth="1"/>
    <col min="778" max="780" width="9" style="1"/>
    <col min="781" max="781" width="9.5" style="1" bestFit="1" customWidth="1"/>
    <col min="782" max="1025" width="9" style="1"/>
    <col min="1026" max="1026" width="0.625" style="1" customWidth="1"/>
    <col min="1027" max="1028" width="3.625" style="1" customWidth="1"/>
    <col min="1029" max="1029" width="25.75" style="1" customWidth="1"/>
    <col min="1030" max="1030" width="6.125" style="1" customWidth="1"/>
    <col min="1031" max="1031" width="20.625" style="1" customWidth="1"/>
    <col min="1032" max="1032" width="7.25" style="1" customWidth="1"/>
    <col min="1033" max="1033" width="47.5" style="1" customWidth="1"/>
    <col min="1034" max="1036" width="9" style="1"/>
    <col min="1037" max="1037" width="9.5" style="1" bestFit="1" customWidth="1"/>
    <col min="1038" max="1281" width="9" style="1"/>
    <col min="1282" max="1282" width="0.625" style="1" customWidth="1"/>
    <col min="1283" max="1284" width="3.625" style="1" customWidth="1"/>
    <col min="1285" max="1285" width="25.75" style="1" customWidth="1"/>
    <col min="1286" max="1286" width="6.125" style="1" customWidth="1"/>
    <col min="1287" max="1287" width="20.625" style="1" customWidth="1"/>
    <col min="1288" max="1288" width="7.25" style="1" customWidth="1"/>
    <col min="1289" max="1289" width="47.5" style="1" customWidth="1"/>
    <col min="1290" max="1292" width="9" style="1"/>
    <col min="1293" max="1293" width="9.5" style="1" bestFit="1" customWidth="1"/>
    <col min="1294" max="1537" width="9" style="1"/>
    <col min="1538" max="1538" width="0.625" style="1" customWidth="1"/>
    <col min="1539" max="1540" width="3.625" style="1" customWidth="1"/>
    <col min="1541" max="1541" width="25.75" style="1" customWidth="1"/>
    <col min="1542" max="1542" width="6.125" style="1" customWidth="1"/>
    <col min="1543" max="1543" width="20.625" style="1" customWidth="1"/>
    <col min="1544" max="1544" width="7.25" style="1" customWidth="1"/>
    <col min="1545" max="1545" width="47.5" style="1" customWidth="1"/>
    <col min="1546" max="1548" width="9" style="1"/>
    <col min="1549" max="1549" width="9.5" style="1" bestFit="1" customWidth="1"/>
    <col min="1550" max="1793" width="9" style="1"/>
    <col min="1794" max="1794" width="0.625" style="1" customWidth="1"/>
    <col min="1795" max="1796" width="3.625" style="1" customWidth="1"/>
    <col min="1797" max="1797" width="25.75" style="1" customWidth="1"/>
    <col min="1798" max="1798" width="6.125" style="1" customWidth="1"/>
    <col min="1799" max="1799" width="20.625" style="1" customWidth="1"/>
    <col min="1800" max="1800" width="7.25" style="1" customWidth="1"/>
    <col min="1801" max="1801" width="47.5" style="1" customWidth="1"/>
    <col min="1802" max="1804" width="9" style="1"/>
    <col min="1805" max="1805" width="9.5" style="1" bestFit="1" customWidth="1"/>
    <col min="1806" max="2049" width="9" style="1"/>
    <col min="2050" max="2050" width="0.625" style="1" customWidth="1"/>
    <col min="2051" max="2052" width="3.625" style="1" customWidth="1"/>
    <col min="2053" max="2053" width="25.75" style="1" customWidth="1"/>
    <col min="2054" max="2054" width="6.125" style="1" customWidth="1"/>
    <col min="2055" max="2055" width="20.625" style="1" customWidth="1"/>
    <col min="2056" max="2056" width="7.25" style="1" customWidth="1"/>
    <col min="2057" max="2057" width="47.5" style="1" customWidth="1"/>
    <col min="2058" max="2060" width="9" style="1"/>
    <col min="2061" max="2061" width="9.5" style="1" bestFit="1" customWidth="1"/>
    <col min="2062" max="2305" width="9" style="1"/>
    <col min="2306" max="2306" width="0.625" style="1" customWidth="1"/>
    <col min="2307" max="2308" width="3.625" style="1" customWidth="1"/>
    <col min="2309" max="2309" width="25.75" style="1" customWidth="1"/>
    <col min="2310" max="2310" width="6.125" style="1" customWidth="1"/>
    <col min="2311" max="2311" width="20.625" style="1" customWidth="1"/>
    <col min="2312" max="2312" width="7.25" style="1" customWidth="1"/>
    <col min="2313" max="2313" width="47.5" style="1" customWidth="1"/>
    <col min="2314" max="2316" width="9" style="1"/>
    <col min="2317" max="2317" width="9.5" style="1" bestFit="1" customWidth="1"/>
    <col min="2318" max="2561" width="9" style="1"/>
    <col min="2562" max="2562" width="0.625" style="1" customWidth="1"/>
    <col min="2563" max="2564" width="3.625" style="1" customWidth="1"/>
    <col min="2565" max="2565" width="25.75" style="1" customWidth="1"/>
    <col min="2566" max="2566" width="6.125" style="1" customWidth="1"/>
    <col min="2567" max="2567" width="20.625" style="1" customWidth="1"/>
    <col min="2568" max="2568" width="7.25" style="1" customWidth="1"/>
    <col min="2569" max="2569" width="47.5" style="1" customWidth="1"/>
    <col min="2570" max="2572" width="9" style="1"/>
    <col min="2573" max="2573" width="9.5" style="1" bestFit="1" customWidth="1"/>
    <col min="2574" max="2817" width="9" style="1"/>
    <col min="2818" max="2818" width="0.625" style="1" customWidth="1"/>
    <col min="2819" max="2820" width="3.625" style="1" customWidth="1"/>
    <col min="2821" max="2821" width="25.75" style="1" customWidth="1"/>
    <col min="2822" max="2822" width="6.125" style="1" customWidth="1"/>
    <col min="2823" max="2823" width="20.625" style="1" customWidth="1"/>
    <col min="2824" max="2824" width="7.25" style="1" customWidth="1"/>
    <col min="2825" max="2825" width="47.5" style="1" customWidth="1"/>
    <col min="2826" max="2828" width="9" style="1"/>
    <col min="2829" max="2829" width="9.5" style="1" bestFit="1" customWidth="1"/>
    <col min="2830" max="3073" width="9" style="1"/>
    <col min="3074" max="3074" width="0.625" style="1" customWidth="1"/>
    <col min="3075" max="3076" width="3.625" style="1" customWidth="1"/>
    <col min="3077" max="3077" width="25.75" style="1" customWidth="1"/>
    <col min="3078" max="3078" width="6.125" style="1" customWidth="1"/>
    <col min="3079" max="3079" width="20.625" style="1" customWidth="1"/>
    <col min="3080" max="3080" width="7.25" style="1" customWidth="1"/>
    <col min="3081" max="3081" width="47.5" style="1" customWidth="1"/>
    <col min="3082" max="3084" width="9" style="1"/>
    <col min="3085" max="3085" width="9.5" style="1" bestFit="1" customWidth="1"/>
    <col min="3086" max="3329" width="9" style="1"/>
    <col min="3330" max="3330" width="0.625" style="1" customWidth="1"/>
    <col min="3331" max="3332" width="3.625" style="1" customWidth="1"/>
    <col min="3333" max="3333" width="25.75" style="1" customWidth="1"/>
    <col min="3334" max="3334" width="6.125" style="1" customWidth="1"/>
    <col min="3335" max="3335" width="20.625" style="1" customWidth="1"/>
    <col min="3336" max="3336" width="7.25" style="1" customWidth="1"/>
    <col min="3337" max="3337" width="47.5" style="1" customWidth="1"/>
    <col min="3338" max="3340" width="9" style="1"/>
    <col min="3341" max="3341" width="9.5" style="1" bestFit="1" customWidth="1"/>
    <col min="3342" max="3585" width="9" style="1"/>
    <col min="3586" max="3586" width="0.625" style="1" customWidth="1"/>
    <col min="3587" max="3588" width="3.625" style="1" customWidth="1"/>
    <col min="3589" max="3589" width="25.75" style="1" customWidth="1"/>
    <col min="3590" max="3590" width="6.125" style="1" customWidth="1"/>
    <col min="3591" max="3591" width="20.625" style="1" customWidth="1"/>
    <col min="3592" max="3592" width="7.25" style="1" customWidth="1"/>
    <col min="3593" max="3593" width="47.5" style="1" customWidth="1"/>
    <col min="3594" max="3596" width="9" style="1"/>
    <col min="3597" max="3597" width="9.5" style="1" bestFit="1" customWidth="1"/>
    <col min="3598" max="3841" width="9" style="1"/>
    <col min="3842" max="3842" width="0.625" style="1" customWidth="1"/>
    <col min="3843" max="3844" width="3.625" style="1" customWidth="1"/>
    <col min="3845" max="3845" width="25.75" style="1" customWidth="1"/>
    <col min="3846" max="3846" width="6.125" style="1" customWidth="1"/>
    <col min="3847" max="3847" width="20.625" style="1" customWidth="1"/>
    <col min="3848" max="3848" width="7.25" style="1" customWidth="1"/>
    <col min="3849" max="3849" width="47.5" style="1" customWidth="1"/>
    <col min="3850" max="3852" width="9" style="1"/>
    <col min="3853" max="3853" width="9.5" style="1" bestFit="1" customWidth="1"/>
    <col min="3854" max="4097" width="9" style="1"/>
    <col min="4098" max="4098" width="0.625" style="1" customWidth="1"/>
    <col min="4099" max="4100" width="3.625" style="1" customWidth="1"/>
    <col min="4101" max="4101" width="25.75" style="1" customWidth="1"/>
    <col min="4102" max="4102" width="6.125" style="1" customWidth="1"/>
    <col min="4103" max="4103" width="20.625" style="1" customWidth="1"/>
    <col min="4104" max="4104" width="7.25" style="1" customWidth="1"/>
    <col min="4105" max="4105" width="47.5" style="1" customWidth="1"/>
    <col min="4106" max="4108" width="9" style="1"/>
    <col min="4109" max="4109" width="9.5" style="1" bestFit="1" customWidth="1"/>
    <col min="4110" max="4353" width="9" style="1"/>
    <col min="4354" max="4354" width="0.625" style="1" customWidth="1"/>
    <col min="4355" max="4356" width="3.625" style="1" customWidth="1"/>
    <col min="4357" max="4357" width="25.75" style="1" customWidth="1"/>
    <col min="4358" max="4358" width="6.125" style="1" customWidth="1"/>
    <col min="4359" max="4359" width="20.625" style="1" customWidth="1"/>
    <col min="4360" max="4360" width="7.25" style="1" customWidth="1"/>
    <col min="4361" max="4361" width="47.5" style="1" customWidth="1"/>
    <col min="4362" max="4364" width="9" style="1"/>
    <col min="4365" max="4365" width="9.5" style="1" bestFit="1" customWidth="1"/>
    <col min="4366" max="4609" width="9" style="1"/>
    <col min="4610" max="4610" width="0.625" style="1" customWidth="1"/>
    <col min="4611" max="4612" width="3.625" style="1" customWidth="1"/>
    <col min="4613" max="4613" width="25.75" style="1" customWidth="1"/>
    <col min="4614" max="4614" width="6.125" style="1" customWidth="1"/>
    <col min="4615" max="4615" width="20.625" style="1" customWidth="1"/>
    <col min="4616" max="4616" width="7.25" style="1" customWidth="1"/>
    <col min="4617" max="4617" width="47.5" style="1" customWidth="1"/>
    <col min="4618" max="4620" width="9" style="1"/>
    <col min="4621" max="4621" width="9.5" style="1" bestFit="1" customWidth="1"/>
    <col min="4622" max="4865" width="9" style="1"/>
    <col min="4866" max="4866" width="0.625" style="1" customWidth="1"/>
    <col min="4867" max="4868" width="3.625" style="1" customWidth="1"/>
    <col min="4869" max="4869" width="25.75" style="1" customWidth="1"/>
    <col min="4870" max="4870" width="6.125" style="1" customWidth="1"/>
    <col min="4871" max="4871" width="20.625" style="1" customWidth="1"/>
    <col min="4872" max="4872" width="7.25" style="1" customWidth="1"/>
    <col min="4873" max="4873" width="47.5" style="1" customWidth="1"/>
    <col min="4874" max="4876" width="9" style="1"/>
    <col min="4877" max="4877" width="9.5" style="1" bestFit="1" customWidth="1"/>
    <col min="4878" max="5121" width="9" style="1"/>
    <col min="5122" max="5122" width="0.625" style="1" customWidth="1"/>
    <col min="5123" max="5124" width="3.625" style="1" customWidth="1"/>
    <col min="5125" max="5125" width="25.75" style="1" customWidth="1"/>
    <col min="5126" max="5126" width="6.125" style="1" customWidth="1"/>
    <col min="5127" max="5127" width="20.625" style="1" customWidth="1"/>
    <col min="5128" max="5128" width="7.25" style="1" customWidth="1"/>
    <col min="5129" max="5129" width="47.5" style="1" customWidth="1"/>
    <col min="5130" max="5132" width="9" style="1"/>
    <col min="5133" max="5133" width="9.5" style="1" bestFit="1" customWidth="1"/>
    <col min="5134" max="5377" width="9" style="1"/>
    <col min="5378" max="5378" width="0.625" style="1" customWidth="1"/>
    <col min="5379" max="5380" width="3.625" style="1" customWidth="1"/>
    <col min="5381" max="5381" width="25.75" style="1" customWidth="1"/>
    <col min="5382" max="5382" width="6.125" style="1" customWidth="1"/>
    <col min="5383" max="5383" width="20.625" style="1" customWidth="1"/>
    <col min="5384" max="5384" width="7.25" style="1" customWidth="1"/>
    <col min="5385" max="5385" width="47.5" style="1" customWidth="1"/>
    <col min="5386" max="5388" width="9" style="1"/>
    <col min="5389" max="5389" width="9.5" style="1" bestFit="1" customWidth="1"/>
    <col min="5390" max="5633" width="9" style="1"/>
    <col min="5634" max="5634" width="0.625" style="1" customWidth="1"/>
    <col min="5635" max="5636" width="3.625" style="1" customWidth="1"/>
    <col min="5637" max="5637" width="25.75" style="1" customWidth="1"/>
    <col min="5638" max="5638" width="6.125" style="1" customWidth="1"/>
    <col min="5639" max="5639" width="20.625" style="1" customWidth="1"/>
    <col min="5640" max="5640" width="7.25" style="1" customWidth="1"/>
    <col min="5641" max="5641" width="47.5" style="1" customWidth="1"/>
    <col min="5642" max="5644" width="9" style="1"/>
    <col min="5645" max="5645" width="9.5" style="1" bestFit="1" customWidth="1"/>
    <col min="5646" max="5889" width="9" style="1"/>
    <col min="5890" max="5890" width="0.625" style="1" customWidth="1"/>
    <col min="5891" max="5892" width="3.625" style="1" customWidth="1"/>
    <col min="5893" max="5893" width="25.75" style="1" customWidth="1"/>
    <col min="5894" max="5894" width="6.125" style="1" customWidth="1"/>
    <col min="5895" max="5895" width="20.625" style="1" customWidth="1"/>
    <col min="5896" max="5896" width="7.25" style="1" customWidth="1"/>
    <col min="5897" max="5897" width="47.5" style="1" customWidth="1"/>
    <col min="5898" max="5900" width="9" style="1"/>
    <col min="5901" max="5901" width="9.5" style="1" bestFit="1" customWidth="1"/>
    <col min="5902" max="6145" width="9" style="1"/>
    <col min="6146" max="6146" width="0.625" style="1" customWidth="1"/>
    <col min="6147" max="6148" width="3.625" style="1" customWidth="1"/>
    <col min="6149" max="6149" width="25.75" style="1" customWidth="1"/>
    <col min="6150" max="6150" width="6.125" style="1" customWidth="1"/>
    <col min="6151" max="6151" width="20.625" style="1" customWidth="1"/>
    <col min="6152" max="6152" width="7.25" style="1" customWidth="1"/>
    <col min="6153" max="6153" width="47.5" style="1" customWidth="1"/>
    <col min="6154" max="6156" width="9" style="1"/>
    <col min="6157" max="6157" width="9.5" style="1" bestFit="1" customWidth="1"/>
    <col min="6158" max="6401" width="9" style="1"/>
    <col min="6402" max="6402" width="0.625" style="1" customWidth="1"/>
    <col min="6403" max="6404" width="3.625" style="1" customWidth="1"/>
    <col min="6405" max="6405" width="25.75" style="1" customWidth="1"/>
    <col min="6406" max="6406" width="6.125" style="1" customWidth="1"/>
    <col min="6407" max="6407" width="20.625" style="1" customWidth="1"/>
    <col min="6408" max="6408" width="7.25" style="1" customWidth="1"/>
    <col min="6409" max="6409" width="47.5" style="1" customWidth="1"/>
    <col min="6410" max="6412" width="9" style="1"/>
    <col min="6413" max="6413" width="9.5" style="1" bestFit="1" customWidth="1"/>
    <col min="6414" max="6657" width="9" style="1"/>
    <col min="6658" max="6658" width="0.625" style="1" customWidth="1"/>
    <col min="6659" max="6660" width="3.625" style="1" customWidth="1"/>
    <col min="6661" max="6661" width="25.75" style="1" customWidth="1"/>
    <col min="6662" max="6662" width="6.125" style="1" customWidth="1"/>
    <col min="6663" max="6663" width="20.625" style="1" customWidth="1"/>
    <col min="6664" max="6664" width="7.25" style="1" customWidth="1"/>
    <col min="6665" max="6665" width="47.5" style="1" customWidth="1"/>
    <col min="6666" max="6668" width="9" style="1"/>
    <col min="6669" max="6669" width="9.5" style="1" bestFit="1" customWidth="1"/>
    <col min="6670" max="6913" width="9" style="1"/>
    <col min="6914" max="6914" width="0.625" style="1" customWidth="1"/>
    <col min="6915" max="6916" width="3.625" style="1" customWidth="1"/>
    <col min="6917" max="6917" width="25.75" style="1" customWidth="1"/>
    <col min="6918" max="6918" width="6.125" style="1" customWidth="1"/>
    <col min="6919" max="6919" width="20.625" style="1" customWidth="1"/>
    <col min="6920" max="6920" width="7.25" style="1" customWidth="1"/>
    <col min="6921" max="6921" width="47.5" style="1" customWidth="1"/>
    <col min="6922" max="6924" width="9" style="1"/>
    <col min="6925" max="6925" width="9.5" style="1" bestFit="1" customWidth="1"/>
    <col min="6926" max="7169" width="9" style="1"/>
    <col min="7170" max="7170" width="0.625" style="1" customWidth="1"/>
    <col min="7171" max="7172" width="3.625" style="1" customWidth="1"/>
    <col min="7173" max="7173" width="25.75" style="1" customWidth="1"/>
    <col min="7174" max="7174" width="6.125" style="1" customWidth="1"/>
    <col min="7175" max="7175" width="20.625" style="1" customWidth="1"/>
    <col min="7176" max="7176" width="7.25" style="1" customWidth="1"/>
    <col min="7177" max="7177" width="47.5" style="1" customWidth="1"/>
    <col min="7178" max="7180" width="9" style="1"/>
    <col min="7181" max="7181" width="9.5" style="1" bestFit="1" customWidth="1"/>
    <col min="7182" max="7425" width="9" style="1"/>
    <col min="7426" max="7426" width="0.625" style="1" customWidth="1"/>
    <col min="7427" max="7428" width="3.625" style="1" customWidth="1"/>
    <col min="7429" max="7429" width="25.75" style="1" customWidth="1"/>
    <col min="7430" max="7430" width="6.125" style="1" customWidth="1"/>
    <col min="7431" max="7431" width="20.625" style="1" customWidth="1"/>
    <col min="7432" max="7432" width="7.25" style="1" customWidth="1"/>
    <col min="7433" max="7433" width="47.5" style="1" customWidth="1"/>
    <col min="7434" max="7436" width="9" style="1"/>
    <col min="7437" max="7437" width="9.5" style="1" bestFit="1" customWidth="1"/>
    <col min="7438" max="7681" width="9" style="1"/>
    <col min="7682" max="7682" width="0.625" style="1" customWidth="1"/>
    <col min="7683" max="7684" width="3.625" style="1" customWidth="1"/>
    <col min="7685" max="7685" width="25.75" style="1" customWidth="1"/>
    <col min="7686" max="7686" width="6.125" style="1" customWidth="1"/>
    <col min="7687" max="7687" width="20.625" style="1" customWidth="1"/>
    <col min="7688" max="7688" width="7.25" style="1" customWidth="1"/>
    <col min="7689" max="7689" width="47.5" style="1" customWidth="1"/>
    <col min="7690" max="7692" width="9" style="1"/>
    <col min="7693" max="7693" width="9.5" style="1" bestFit="1" customWidth="1"/>
    <col min="7694" max="7937" width="9" style="1"/>
    <col min="7938" max="7938" width="0.625" style="1" customWidth="1"/>
    <col min="7939" max="7940" width="3.625" style="1" customWidth="1"/>
    <col min="7941" max="7941" width="25.75" style="1" customWidth="1"/>
    <col min="7942" max="7942" width="6.125" style="1" customWidth="1"/>
    <col min="7943" max="7943" width="20.625" style="1" customWidth="1"/>
    <col min="7944" max="7944" width="7.25" style="1" customWidth="1"/>
    <col min="7945" max="7945" width="47.5" style="1" customWidth="1"/>
    <col min="7946" max="7948" width="9" style="1"/>
    <col min="7949" max="7949" width="9.5" style="1" bestFit="1" customWidth="1"/>
    <col min="7950" max="8193" width="9" style="1"/>
    <col min="8194" max="8194" width="0.625" style="1" customWidth="1"/>
    <col min="8195" max="8196" width="3.625" style="1" customWidth="1"/>
    <col min="8197" max="8197" width="25.75" style="1" customWidth="1"/>
    <col min="8198" max="8198" width="6.125" style="1" customWidth="1"/>
    <col min="8199" max="8199" width="20.625" style="1" customWidth="1"/>
    <col min="8200" max="8200" width="7.25" style="1" customWidth="1"/>
    <col min="8201" max="8201" width="47.5" style="1" customWidth="1"/>
    <col min="8202" max="8204" width="9" style="1"/>
    <col min="8205" max="8205" width="9.5" style="1" bestFit="1" customWidth="1"/>
    <col min="8206" max="8449" width="9" style="1"/>
    <col min="8450" max="8450" width="0.625" style="1" customWidth="1"/>
    <col min="8451" max="8452" width="3.625" style="1" customWidth="1"/>
    <col min="8453" max="8453" width="25.75" style="1" customWidth="1"/>
    <col min="8454" max="8454" width="6.125" style="1" customWidth="1"/>
    <col min="8455" max="8455" width="20.625" style="1" customWidth="1"/>
    <col min="8456" max="8456" width="7.25" style="1" customWidth="1"/>
    <col min="8457" max="8457" width="47.5" style="1" customWidth="1"/>
    <col min="8458" max="8460" width="9" style="1"/>
    <col min="8461" max="8461" width="9.5" style="1" bestFit="1" customWidth="1"/>
    <col min="8462" max="8705" width="9" style="1"/>
    <col min="8706" max="8706" width="0.625" style="1" customWidth="1"/>
    <col min="8707" max="8708" width="3.625" style="1" customWidth="1"/>
    <col min="8709" max="8709" width="25.75" style="1" customWidth="1"/>
    <col min="8710" max="8710" width="6.125" style="1" customWidth="1"/>
    <col min="8711" max="8711" width="20.625" style="1" customWidth="1"/>
    <col min="8712" max="8712" width="7.25" style="1" customWidth="1"/>
    <col min="8713" max="8713" width="47.5" style="1" customWidth="1"/>
    <col min="8714" max="8716" width="9" style="1"/>
    <col min="8717" max="8717" width="9.5" style="1" bestFit="1" customWidth="1"/>
    <col min="8718" max="8961" width="9" style="1"/>
    <col min="8962" max="8962" width="0.625" style="1" customWidth="1"/>
    <col min="8963" max="8964" width="3.625" style="1" customWidth="1"/>
    <col min="8965" max="8965" width="25.75" style="1" customWidth="1"/>
    <col min="8966" max="8966" width="6.125" style="1" customWidth="1"/>
    <col min="8967" max="8967" width="20.625" style="1" customWidth="1"/>
    <col min="8968" max="8968" width="7.25" style="1" customWidth="1"/>
    <col min="8969" max="8969" width="47.5" style="1" customWidth="1"/>
    <col min="8970" max="8972" width="9" style="1"/>
    <col min="8973" max="8973" width="9.5" style="1" bestFit="1" customWidth="1"/>
    <col min="8974" max="9217" width="9" style="1"/>
    <col min="9218" max="9218" width="0.625" style="1" customWidth="1"/>
    <col min="9219" max="9220" width="3.625" style="1" customWidth="1"/>
    <col min="9221" max="9221" width="25.75" style="1" customWidth="1"/>
    <col min="9222" max="9222" width="6.125" style="1" customWidth="1"/>
    <col min="9223" max="9223" width="20.625" style="1" customWidth="1"/>
    <col min="9224" max="9224" width="7.25" style="1" customWidth="1"/>
    <col min="9225" max="9225" width="47.5" style="1" customWidth="1"/>
    <col min="9226" max="9228" width="9" style="1"/>
    <col min="9229" max="9229" width="9.5" style="1" bestFit="1" customWidth="1"/>
    <col min="9230" max="9473" width="9" style="1"/>
    <col min="9474" max="9474" width="0.625" style="1" customWidth="1"/>
    <col min="9475" max="9476" width="3.625" style="1" customWidth="1"/>
    <col min="9477" max="9477" width="25.75" style="1" customWidth="1"/>
    <col min="9478" max="9478" width="6.125" style="1" customWidth="1"/>
    <col min="9479" max="9479" width="20.625" style="1" customWidth="1"/>
    <col min="9480" max="9480" width="7.25" style="1" customWidth="1"/>
    <col min="9481" max="9481" width="47.5" style="1" customWidth="1"/>
    <col min="9482" max="9484" width="9" style="1"/>
    <col min="9485" max="9485" width="9.5" style="1" bestFit="1" customWidth="1"/>
    <col min="9486" max="9729" width="9" style="1"/>
    <col min="9730" max="9730" width="0.625" style="1" customWidth="1"/>
    <col min="9731" max="9732" width="3.625" style="1" customWidth="1"/>
    <col min="9733" max="9733" width="25.75" style="1" customWidth="1"/>
    <col min="9734" max="9734" width="6.125" style="1" customWidth="1"/>
    <col min="9735" max="9735" width="20.625" style="1" customWidth="1"/>
    <col min="9736" max="9736" width="7.25" style="1" customWidth="1"/>
    <col min="9737" max="9737" width="47.5" style="1" customWidth="1"/>
    <col min="9738" max="9740" width="9" style="1"/>
    <col min="9741" max="9741" width="9.5" style="1" bestFit="1" customWidth="1"/>
    <col min="9742" max="9985" width="9" style="1"/>
    <col min="9986" max="9986" width="0.625" style="1" customWidth="1"/>
    <col min="9987" max="9988" width="3.625" style="1" customWidth="1"/>
    <col min="9989" max="9989" width="25.75" style="1" customWidth="1"/>
    <col min="9990" max="9990" width="6.125" style="1" customWidth="1"/>
    <col min="9991" max="9991" width="20.625" style="1" customWidth="1"/>
    <col min="9992" max="9992" width="7.25" style="1" customWidth="1"/>
    <col min="9993" max="9993" width="47.5" style="1" customWidth="1"/>
    <col min="9994" max="9996" width="9" style="1"/>
    <col min="9997" max="9997" width="9.5" style="1" bestFit="1" customWidth="1"/>
    <col min="9998" max="10241" width="9" style="1"/>
    <col min="10242" max="10242" width="0.625" style="1" customWidth="1"/>
    <col min="10243" max="10244" width="3.625" style="1" customWidth="1"/>
    <col min="10245" max="10245" width="25.75" style="1" customWidth="1"/>
    <col min="10246" max="10246" width="6.125" style="1" customWidth="1"/>
    <col min="10247" max="10247" width="20.625" style="1" customWidth="1"/>
    <col min="10248" max="10248" width="7.25" style="1" customWidth="1"/>
    <col min="10249" max="10249" width="47.5" style="1" customWidth="1"/>
    <col min="10250" max="10252" width="9" style="1"/>
    <col min="10253" max="10253" width="9.5" style="1" bestFit="1" customWidth="1"/>
    <col min="10254" max="10497" width="9" style="1"/>
    <col min="10498" max="10498" width="0.625" style="1" customWidth="1"/>
    <col min="10499" max="10500" width="3.625" style="1" customWidth="1"/>
    <col min="10501" max="10501" width="25.75" style="1" customWidth="1"/>
    <col min="10502" max="10502" width="6.125" style="1" customWidth="1"/>
    <col min="10503" max="10503" width="20.625" style="1" customWidth="1"/>
    <col min="10504" max="10504" width="7.25" style="1" customWidth="1"/>
    <col min="10505" max="10505" width="47.5" style="1" customWidth="1"/>
    <col min="10506" max="10508" width="9" style="1"/>
    <col min="10509" max="10509" width="9.5" style="1" bestFit="1" customWidth="1"/>
    <col min="10510" max="10753" width="9" style="1"/>
    <col min="10754" max="10754" width="0.625" style="1" customWidth="1"/>
    <col min="10755" max="10756" width="3.625" style="1" customWidth="1"/>
    <col min="10757" max="10757" width="25.75" style="1" customWidth="1"/>
    <col min="10758" max="10758" width="6.125" style="1" customWidth="1"/>
    <col min="10759" max="10759" width="20.625" style="1" customWidth="1"/>
    <col min="10760" max="10760" width="7.25" style="1" customWidth="1"/>
    <col min="10761" max="10761" width="47.5" style="1" customWidth="1"/>
    <col min="10762" max="10764" width="9" style="1"/>
    <col min="10765" max="10765" width="9.5" style="1" bestFit="1" customWidth="1"/>
    <col min="10766" max="11009" width="9" style="1"/>
    <col min="11010" max="11010" width="0.625" style="1" customWidth="1"/>
    <col min="11011" max="11012" width="3.625" style="1" customWidth="1"/>
    <col min="11013" max="11013" width="25.75" style="1" customWidth="1"/>
    <col min="11014" max="11014" width="6.125" style="1" customWidth="1"/>
    <col min="11015" max="11015" width="20.625" style="1" customWidth="1"/>
    <col min="11016" max="11016" width="7.25" style="1" customWidth="1"/>
    <col min="11017" max="11017" width="47.5" style="1" customWidth="1"/>
    <col min="11018" max="11020" width="9" style="1"/>
    <col min="11021" max="11021" width="9.5" style="1" bestFit="1" customWidth="1"/>
    <col min="11022" max="11265" width="9" style="1"/>
    <col min="11266" max="11266" width="0.625" style="1" customWidth="1"/>
    <col min="11267" max="11268" width="3.625" style="1" customWidth="1"/>
    <col min="11269" max="11269" width="25.75" style="1" customWidth="1"/>
    <col min="11270" max="11270" width="6.125" style="1" customWidth="1"/>
    <col min="11271" max="11271" width="20.625" style="1" customWidth="1"/>
    <col min="11272" max="11272" width="7.25" style="1" customWidth="1"/>
    <col min="11273" max="11273" width="47.5" style="1" customWidth="1"/>
    <col min="11274" max="11276" width="9" style="1"/>
    <col min="11277" max="11277" width="9.5" style="1" bestFit="1" customWidth="1"/>
    <col min="11278" max="11521" width="9" style="1"/>
    <col min="11522" max="11522" width="0.625" style="1" customWidth="1"/>
    <col min="11523" max="11524" width="3.625" style="1" customWidth="1"/>
    <col min="11525" max="11525" width="25.75" style="1" customWidth="1"/>
    <col min="11526" max="11526" width="6.125" style="1" customWidth="1"/>
    <col min="11527" max="11527" width="20.625" style="1" customWidth="1"/>
    <col min="11528" max="11528" width="7.25" style="1" customWidth="1"/>
    <col min="11529" max="11529" width="47.5" style="1" customWidth="1"/>
    <col min="11530" max="11532" width="9" style="1"/>
    <col min="11533" max="11533" width="9.5" style="1" bestFit="1" customWidth="1"/>
    <col min="11534" max="11777" width="9" style="1"/>
    <col min="11778" max="11778" width="0.625" style="1" customWidth="1"/>
    <col min="11779" max="11780" width="3.625" style="1" customWidth="1"/>
    <col min="11781" max="11781" width="25.75" style="1" customWidth="1"/>
    <col min="11782" max="11782" width="6.125" style="1" customWidth="1"/>
    <col min="11783" max="11783" width="20.625" style="1" customWidth="1"/>
    <col min="11784" max="11784" width="7.25" style="1" customWidth="1"/>
    <col min="11785" max="11785" width="47.5" style="1" customWidth="1"/>
    <col min="11786" max="11788" width="9" style="1"/>
    <col min="11789" max="11789" width="9.5" style="1" bestFit="1" customWidth="1"/>
    <col min="11790" max="12033" width="9" style="1"/>
    <col min="12034" max="12034" width="0.625" style="1" customWidth="1"/>
    <col min="12035" max="12036" width="3.625" style="1" customWidth="1"/>
    <col min="12037" max="12037" width="25.75" style="1" customWidth="1"/>
    <col min="12038" max="12038" width="6.125" style="1" customWidth="1"/>
    <col min="12039" max="12039" width="20.625" style="1" customWidth="1"/>
    <col min="12040" max="12040" width="7.25" style="1" customWidth="1"/>
    <col min="12041" max="12041" width="47.5" style="1" customWidth="1"/>
    <col min="12042" max="12044" width="9" style="1"/>
    <col min="12045" max="12045" width="9.5" style="1" bestFit="1" customWidth="1"/>
    <col min="12046" max="12289" width="9" style="1"/>
    <col min="12290" max="12290" width="0.625" style="1" customWidth="1"/>
    <col min="12291" max="12292" width="3.625" style="1" customWidth="1"/>
    <col min="12293" max="12293" width="25.75" style="1" customWidth="1"/>
    <col min="12294" max="12294" width="6.125" style="1" customWidth="1"/>
    <col min="12295" max="12295" width="20.625" style="1" customWidth="1"/>
    <col min="12296" max="12296" width="7.25" style="1" customWidth="1"/>
    <col min="12297" max="12297" width="47.5" style="1" customWidth="1"/>
    <col min="12298" max="12300" width="9" style="1"/>
    <col min="12301" max="12301" width="9.5" style="1" bestFit="1" customWidth="1"/>
    <col min="12302" max="12545" width="9" style="1"/>
    <col min="12546" max="12546" width="0.625" style="1" customWidth="1"/>
    <col min="12547" max="12548" width="3.625" style="1" customWidth="1"/>
    <col min="12549" max="12549" width="25.75" style="1" customWidth="1"/>
    <col min="12550" max="12550" width="6.125" style="1" customWidth="1"/>
    <col min="12551" max="12551" width="20.625" style="1" customWidth="1"/>
    <col min="12552" max="12552" width="7.25" style="1" customWidth="1"/>
    <col min="12553" max="12553" width="47.5" style="1" customWidth="1"/>
    <col min="12554" max="12556" width="9" style="1"/>
    <col min="12557" max="12557" width="9.5" style="1" bestFit="1" customWidth="1"/>
    <col min="12558" max="12801" width="9" style="1"/>
    <col min="12802" max="12802" width="0.625" style="1" customWidth="1"/>
    <col min="12803" max="12804" width="3.625" style="1" customWidth="1"/>
    <col min="12805" max="12805" width="25.75" style="1" customWidth="1"/>
    <col min="12806" max="12806" width="6.125" style="1" customWidth="1"/>
    <col min="12807" max="12807" width="20.625" style="1" customWidth="1"/>
    <col min="12808" max="12808" width="7.25" style="1" customWidth="1"/>
    <col min="12809" max="12809" width="47.5" style="1" customWidth="1"/>
    <col min="12810" max="12812" width="9" style="1"/>
    <col min="12813" max="12813" width="9.5" style="1" bestFit="1" customWidth="1"/>
    <col min="12814" max="13057" width="9" style="1"/>
    <col min="13058" max="13058" width="0.625" style="1" customWidth="1"/>
    <col min="13059" max="13060" width="3.625" style="1" customWidth="1"/>
    <col min="13061" max="13061" width="25.75" style="1" customWidth="1"/>
    <col min="13062" max="13062" width="6.125" style="1" customWidth="1"/>
    <col min="13063" max="13063" width="20.625" style="1" customWidth="1"/>
    <col min="13064" max="13064" width="7.25" style="1" customWidth="1"/>
    <col min="13065" max="13065" width="47.5" style="1" customWidth="1"/>
    <col min="13066" max="13068" width="9" style="1"/>
    <col min="13069" max="13069" width="9.5" style="1" bestFit="1" customWidth="1"/>
    <col min="13070" max="13313" width="9" style="1"/>
    <col min="13314" max="13314" width="0.625" style="1" customWidth="1"/>
    <col min="13315" max="13316" width="3.625" style="1" customWidth="1"/>
    <col min="13317" max="13317" width="25.75" style="1" customWidth="1"/>
    <col min="13318" max="13318" width="6.125" style="1" customWidth="1"/>
    <col min="13319" max="13319" width="20.625" style="1" customWidth="1"/>
    <col min="13320" max="13320" width="7.25" style="1" customWidth="1"/>
    <col min="13321" max="13321" width="47.5" style="1" customWidth="1"/>
    <col min="13322" max="13324" width="9" style="1"/>
    <col min="13325" max="13325" width="9.5" style="1" bestFit="1" customWidth="1"/>
    <col min="13326" max="13569" width="9" style="1"/>
    <col min="13570" max="13570" width="0.625" style="1" customWidth="1"/>
    <col min="13571" max="13572" width="3.625" style="1" customWidth="1"/>
    <col min="13573" max="13573" width="25.75" style="1" customWidth="1"/>
    <col min="13574" max="13574" width="6.125" style="1" customWidth="1"/>
    <col min="13575" max="13575" width="20.625" style="1" customWidth="1"/>
    <col min="13576" max="13576" width="7.25" style="1" customWidth="1"/>
    <col min="13577" max="13577" width="47.5" style="1" customWidth="1"/>
    <col min="13578" max="13580" width="9" style="1"/>
    <col min="13581" max="13581" width="9.5" style="1" bestFit="1" customWidth="1"/>
    <col min="13582" max="13825" width="9" style="1"/>
    <col min="13826" max="13826" width="0.625" style="1" customWidth="1"/>
    <col min="13827" max="13828" width="3.625" style="1" customWidth="1"/>
    <col min="13829" max="13829" width="25.75" style="1" customWidth="1"/>
    <col min="13830" max="13830" width="6.125" style="1" customWidth="1"/>
    <col min="13831" max="13831" width="20.625" style="1" customWidth="1"/>
    <col min="13832" max="13832" width="7.25" style="1" customWidth="1"/>
    <col min="13833" max="13833" width="47.5" style="1" customWidth="1"/>
    <col min="13834" max="13836" width="9" style="1"/>
    <col min="13837" max="13837" width="9.5" style="1" bestFit="1" customWidth="1"/>
    <col min="13838" max="14081" width="9" style="1"/>
    <col min="14082" max="14082" width="0.625" style="1" customWidth="1"/>
    <col min="14083" max="14084" width="3.625" style="1" customWidth="1"/>
    <col min="14085" max="14085" width="25.75" style="1" customWidth="1"/>
    <col min="14086" max="14086" width="6.125" style="1" customWidth="1"/>
    <col min="14087" max="14087" width="20.625" style="1" customWidth="1"/>
    <col min="14088" max="14088" width="7.25" style="1" customWidth="1"/>
    <col min="14089" max="14089" width="47.5" style="1" customWidth="1"/>
    <col min="14090" max="14092" width="9" style="1"/>
    <col min="14093" max="14093" width="9.5" style="1" bestFit="1" customWidth="1"/>
    <col min="14094" max="14337" width="9" style="1"/>
    <col min="14338" max="14338" width="0.625" style="1" customWidth="1"/>
    <col min="14339" max="14340" width="3.625" style="1" customWidth="1"/>
    <col min="14341" max="14341" width="25.75" style="1" customWidth="1"/>
    <col min="14342" max="14342" width="6.125" style="1" customWidth="1"/>
    <col min="14343" max="14343" width="20.625" style="1" customWidth="1"/>
    <col min="14344" max="14344" width="7.25" style="1" customWidth="1"/>
    <col min="14345" max="14345" width="47.5" style="1" customWidth="1"/>
    <col min="14346" max="14348" width="9" style="1"/>
    <col min="14349" max="14349" width="9.5" style="1" bestFit="1" customWidth="1"/>
    <col min="14350" max="14593" width="9" style="1"/>
    <col min="14594" max="14594" width="0.625" style="1" customWidth="1"/>
    <col min="14595" max="14596" width="3.625" style="1" customWidth="1"/>
    <col min="14597" max="14597" width="25.75" style="1" customWidth="1"/>
    <col min="14598" max="14598" width="6.125" style="1" customWidth="1"/>
    <col min="14599" max="14599" width="20.625" style="1" customWidth="1"/>
    <col min="14600" max="14600" width="7.25" style="1" customWidth="1"/>
    <col min="14601" max="14601" width="47.5" style="1" customWidth="1"/>
    <col min="14602" max="14604" width="9" style="1"/>
    <col min="14605" max="14605" width="9.5" style="1" bestFit="1" customWidth="1"/>
    <col min="14606" max="14849" width="9" style="1"/>
    <col min="14850" max="14850" width="0.625" style="1" customWidth="1"/>
    <col min="14851" max="14852" width="3.625" style="1" customWidth="1"/>
    <col min="14853" max="14853" width="25.75" style="1" customWidth="1"/>
    <col min="14854" max="14854" width="6.125" style="1" customWidth="1"/>
    <col min="14855" max="14855" width="20.625" style="1" customWidth="1"/>
    <col min="14856" max="14856" width="7.25" style="1" customWidth="1"/>
    <col min="14857" max="14857" width="47.5" style="1" customWidth="1"/>
    <col min="14858" max="14860" width="9" style="1"/>
    <col min="14861" max="14861" width="9.5" style="1" bestFit="1" customWidth="1"/>
    <col min="14862" max="15105" width="9" style="1"/>
    <col min="15106" max="15106" width="0.625" style="1" customWidth="1"/>
    <col min="15107" max="15108" width="3.625" style="1" customWidth="1"/>
    <col min="15109" max="15109" width="25.75" style="1" customWidth="1"/>
    <col min="15110" max="15110" width="6.125" style="1" customWidth="1"/>
    <col min="15111" max="15111" width="20.625" style="1" customWidth="1"/>
    <col min="15112" max="15112" width="7.25" style="1" customWidth="1"/>
    <col min="15113" max="15113" width="47.5" style="1" customWidth="1"/>
    <col min="15114" max="15116" width="9" style="1"/>
    <col min="15117" max="15117" width="9.5" style="1" bestFit="1" customWidth="1"/>
    <col min="15118" max="15361" width="9" style="1"/>
    <col min="15362" max="15362" width="0.625" style="1" customWidth="1"/>
    <col min="15363" max="15364" width="3.625" style="1" customWidth="1"/>
    <col min="15365" max="15365" width="25.75" style="1" customWidth="1"/>
    <col min="15366" max="15366" width="6.125" style="1" customWidth="1"/>
    <col min="15367" max="15367" width="20.625" style="1" customWidth="1"/>
    <col min="15368" max="15368" width="7.25" style="1" customWidth="1"/>
    <col min="15369" max="15369" width="47.5" style="1" customWidth="1"/>
    <col min="15370" max="15372" width="9" style="1"/>
    <col min="15373" max="15373" width="9.5" style="1" bestFit="1" customWidth="1"/>
    <col min="15374" max="15617" width="9" style="1"/>
    <col min="15618" max="15618" width="0.625" style="1" customWidth="1"/>
    <col min="15619" max="15620" width="3.625" style="1" customWidth="1"/>
    <col min="15621" max="15621" width="25.75" style="1" customWidth="1"/>
    <col min="15622" max="15622" width="6.125" style="1" customWidth="1"/>
    <col min="15623" max="15623" width="20.625" style="1" customWidth="1"/>
    <col min="15624" max="15624" width="7.25" style="1" customWidth="1"/>
    <col min="15625" max="15625" width="47.5" style="1" customWidth="1"/>
    <col min="15626" max="15628" width="9" style="1"/>
    <col min="15629" max="15629" width="9.5" style="1" bestFit="1" customWidth="1"/>
    <col min="15630" max="15873" width="9" style="1"/>
    <col min="15874" max="15874" width="0.625" style="1" customWidth="1"/>
    <col min="15875" max="15876" width="3.625" style="1" customWidth="1"/>
    <col min="15877" max="15877" width="25.75" style="1" customWidth="1"/>
    <col min="15878" max="15878" width="6.125" style="1" customWidth="1"/>
    <col min="15879" max="15879" width="20.625" style="1" customWidth="1"/>
    <col min="15880" max="15880" width="7.25" style="1" customWidth="1"/>
    <col min="15881" max="15881" width="47.5" style="1" customWidth="1"/>
    <col min="15882" max="15884" width="9" style="1"/>
    <col min="15885" max="15885" width="9.5" style="1" bestFit="1" customWidth="1"/>
    <col min="15886" max="16129" width="9" style="1"/>
    <col min="16130" max="16130" width="0.625" style="1" customWidth="1"/>
    <col min="16131" max="16132" width="3.625" style="1" customWidth="1"/>
    <col min="16133" max="16133" width="25.75" style="1" customWidth="1"/>
    <col min="16134" max="16134" width="6.125" style="1" customWidth="1"/>
    <col min="16135" max="16135" width="20.625" style="1" customWidth="1"/>
    <col min="16136" max="16136" width="7.25" style="1" customWidth="1"/>
    <col min="16137" max="16137" width="47.5" style="1" customWidth="1"/>
    <col min="16138" max="16140" width="9" style="1"/>
    <col min="16141" max="16141" width="9.5" style="1" bestFit="1" customWidth="1"/>
    <col min="16142" max="16384" width="9" style="1"/>
  </cols>
  <sheetData>
    <row r="1" spans="2:11" ht="24.95" customHeight="1" x14ac:dyDescent="0.2">
      <c r="B1" s="82" t="s">
        <v>0</v>
      </c>
      <c r="C1" s="82"/>
      <c r="D1" s="82"/>
      <c r="E1" s="82"/>
      <c r="F1" s="82"/>
      <c r="G1" s="82"/>
      <c r="H1" s="82"/>
      <c r="I1" s="82"/>
    </row>
    <row r="2" spans="2:11" ht="9.9499999999999993" customHeight="1" x14ac:dyDescent="0.2">
      <c r="B2" s="81"/>
      <c r="C2" s="81"/>
      <c r="D2" s="81"/>
      <c r="E2" s="81"/>
      <c r="F2" s="81"/>
      <c r="G2" s="81"/>
      <c r="H2" s="81"/>
      <c r="I2" s="81"/>
    </row>
    <row r="3" spans="2:11" ht="22.35" customHeight="1" x14ac:dyDescent="0.2">
      <c r="B3" s="164" t="s">
        <v>1</v>
      </c>
      <c r="C3" s="165"/>
      <c r="D3" s="165"/>
      <c r="E3" s="2" t="s">
        <v>2</v>
      </c>
      <c r="F3" s="3" t="s">
        <v>3</v>
      </c>
      <c r="G3" s="3" t="s">
        <v>129</v>
      </c>
      <c r="H3" s="80" t="s">
        <v>130</v>
      </c>
      <c r="I3" s="4" t="s">
        <v>4</v>
      </c>
      <c r="K3" s="88"/>
    </row>
    <row r="4" spans="2:11" ht="14.1" customHeight="1" x14ac:dyDescent="0.2">
      <c r="B4" s="87" t="s">
        <v>5</v>
      </c>
      <c r="C4" s="86" t="s">
        <v>6</v>
      </c>
      <c r="D4" s="5" t="s">
        <v>7</v>
      </c>
      <c r="E4" s="83" t="s">
        <v>8</v>
      </c>
      <c r="F4" s="6"/>
      <c r="G4" s="7" t="s">
        <v>5</v>
      </c>
      <c r="H4" s="136"/>
      <c r="I4" s="8" t="s">
        <v>5</v>
      </c>
    </row>
    <row r="5" spans="2:11" ht="14.1" customHeight="1" x14ac:dyDescent="0.2">
      <c r="B5" s="87" t="s">
        <v>5</v>
      </c>
      <c r="C5" s="86" t="s">
        <v>9</v>
      </c>
      <c r="D5" s="5" t="s">
        <v>10</v>
      </c>
      <c r="E5" s="83" t="s">
        <v>11</v>
      </c>
      <c r="F5" s="7">
        <f>총괄내역서!L5</f>
        <v>0</v>
      </c>
      <c r="G5" s="7" t="s">
        <v>5</v>
      </c>
      <c r="H5" s="137"/>
      <c r="I5" s="8" t="s">
        <v>5</v>
      </c>
    </row>
    <row r="6" spans="2:11" ht="14.1" customHeight="1" x14ac:dyDescent="0.2">
      <c r="B6" s="87" t="s">
        <v>5</v>
      </c>
      <c r="C6" s="86" t="s">
        <v>12</v>
      </c>
      <c r="D6" s="9" t="s">
        <v>13</v>
      </c>
      <c r="E6" s="84" t="s">
        <v>14</v>
      </c>
      <c r="F6" s="11"/>
      <c r="G6" s="12" t="s">
        <v>5</v>
      </c>
      <c r="H6" s="138"/>
      <c r="I6" s="13" t="s">
        <v>5</v>
      </c>
    </row>
    <row r="7" spans="2:11" ht="14.1" customHeight="1" x14ac:dyDescent="0.2">
      <c r="B7" s="87" t="s">
        <v>5</v>
      </c>
      <c r="C7" s="25" t="s">
        <v>5</v>
      </c>
      <c r="D7" s="121" t="s">
        <v>15</v>
      </c>
      <c r="E7" s="84" t="s">
        <v>16</v>
      </c>
      <c r="F7" s="11">
        <f>TRUNC((F4+F5+F6),0)</f>
        <v>0</v>
      </c>
      <c r="G7" s="12" t="s">
        <v>5</v>
      </c>
      <c r="H7" s="138"/>
      <c r="I7" s="13" t="s">
        <v>17</v>
      </c>
    </row>
    <row r="8" spans="2:11" ht="14.1" customHeight="1" x14ac:dyDescent="0.2">
      <c r="B8" s="87" t="s">
        <v>18</v>
      </c>
      <c r="C8" s="86" t="s">
        <v>19</v>
      </c>
      <c r="D8" s="122" t="s">
        <v>20</v>
      </c>
      <c r="E8" s="83" t="s">
        <v>21</v>
      </c>
      <c r="F8" s="7">
        <f>총괄내역서!J5</f>
        <v>0</v>
      </c>
      <c r="G8" s="7" t="s">
        <v>5</v>
      </c>
      <c r="H8" s="137"/>
      <c r="I8" s="8" t="s">
        <v>5</v>
      </c>
    </row>
    <row r="9" spans="2:11" ht="14.1" customHeight="1" x14ac:dyDescent="0.2">
      <c r="B9" s="87" t="s">
        <v>22</v>
      </c>
      <c r="C9" s="86" t="s">
        <v>23</v>
      </c>
      <c r="D9" s="121" t="s">
        <v>24</v>
      </c>
      <c r="E9" s="84" t="s">
        <v>25</v>
      </c>
      <c r="F9" s="11">
        <f>TRUNC(F8*0.08,0)</f>
        <v>0</v>
      </c>
      <c r="G9" s="7" t="s">
        <v>37</v>
      </c>
      <c r="H9" s="136">
        <v>7.4999999999999997E-2</v>
      </c>
      <c r="I9" s="13" t="s">
        <v>134</v>
      </c>
    </row>
    <row r="10" spans="2:11" ht="14.1" customHeight="1" x14ac:dyDescent="0.2">
      <c r="B10" s="87" t="s">
        <v>18</v>
      </c>
      <c r="C10" s="25" t="s">
        <v>12</v>
      </c>
      <c r="D10" s="121" t="s">
        <v>15</v>
      </c>
      <c r="E10" s="84" t="s">
        <v>26</v>
      </c>
      <c r="F10" s="143">
        <f>TRUNC((F8+F9),0)</f>
        <v>0</v>
      </c>
      <c r="G10" s="12" t="s">
        <v>5</v>
      </c>
      <c r="H10" s="138"/>
      <c r="I10" s="13" t="s">
        <v>27</v>
      </c>
    </row>
    <row r="11" spans="2:11" ht="14.1" customHeight="1" x14ac:dyDescent="0.2">
      <c r="B11" s="87" t="s">
        <v>126</v>
      </c>
      <c r="C11" s="86" t="s">
        <v>5</v>
      </c>
      <c r="D11" s="122" t="s">
        <v>28</v>
      </c>
      <c r="E11" s="83" t="s">
        <v>29</v>
      </c>
      <c r="F11" s="144">
        <v>0</v>
      </c>
      <c r="G11" s="7" t="s">
        <v>5</v>
      </c>
      <c r="H11" s="137"/>
      <c r="I11" s="8" t="s">
        <v>5</v>
      </c>
    </row>
    <row r="12" spans="2:11" ht="14.1" customHeight="1" x14ac:dyDescent="0.2">
      <c r="B12" s="87" t="s">
        <v>18</v>
      </c>
      <c r="C12" s="86" t="s">
        <v>5</v>
      </c>
      <c r="D12" s="122" t="s">
        <v>30</v>
      </c>
      <c r="E12" s="83" t="s">
        <v>31</v>
      </c>
      <c r="F12" s="145">
        <f>TRUNC(F10*0.0373,0)</f>
        <v>0</v>
      </c>
      <c r="G12" s="7" t="s">
        <v>37</v>
      </c>
      <c r="H12" s="136">
        <v>3.6999999999999998E-2</v>
      </c>
      <c r="I12" s="8" t="s">
        <v>133</v>
      </c>
    </row>
    <row r="13" spans="2:11" ht="14.1" customHeight="1" x14ac:dyDescent="0.2">
      <c r="B13" s="87" t="s">
        <v>127</v>
      </c>
      <c r="C13" s="86" t="s">
        <v>5</v>
      </c>
      <c r="D13" s="122" t="s">
        <v>32</v>
      </c>
      <c r="E13" s="83" t="s">
        <v>33</v>
      </c>
      <c r="F13" s="145">
        <f>TRUNC(F10*0.0087,0)</f>
        <v>0</v>
      </c>
      <c r="G13" s="7" t="s">
        <v>37</v>
      </c>
      <c r="H13" s="136">
        <v>1.01E-2</v>
      </c>
      <c r="I13" s="8" t="s">
        <v>133</v>
      </c>
    </row>
    <row r="14" spans="2:11" ht="14.1" customHeight="1" x14ac:dyDescent="0.2">
      <c r="B14" s="87" t="s">
        <v>18</v>
      </c>
      <c r="C14" s="86" t="s">
        <v>34</v>
      </c>
      <c r="D14" s="122" t="s">
        <v>35</v>
      </c>
      <c r="E14" s="83" t="s">
        <v>36</v>
      </c>
      <c r="F14" s="145">
        <f>TRUNC(F8*0,0)</f>
        <v>0</v>
      </c>
      <c r="G14" s="7" t="s">
        <v>37</v>
      </c>
      <c r="H14" s="136">
        <v>3.4950000000000002E-2</v>
      </c>
      <c r="I14" s="8" t="s">
        <v>135</v>
      </c>
    </row>
    <row r="15" spans="2:11" ht="14.1" customHeight="1" x14ac:dyDescent="0.2">
      <c r="B15" s="87" t="s">
        <v>38</v>
      </c>
      <c r="C15" s="86" t="s">
        <v>5</v>
      </c>
      <c r="D15" s="122" t="s">
        <v>39</v>
      </c>
      <c r="E15" s="83" t="s">
        <v>40</v>
      </c>
      <c r="F15" s="145">
        <f>TRUNC(F8*0,0)</f>
        <v>0</v>
      </c>
      <c r="G15" s="7" t="s">
        <v>37</v>
      </c>
      <c r="H15" s="136">
        <v>4.4999999999999998E-2</v>
      </c>
      <c r="I15" s="8" t="s">
        <v>135</v>
      </c>
      <c r="K15" s="148"/>
    </row>
    <row r="16" spans="2:11" ht="14.1" customHeight="1" x14ac:dyDescent="0.2">
      <c r="B16" s="87" t="s">
        <v>5</v>
      </c>
      <c r="C16" s="86" t="s">
        <v>5</v>
      </c>
      <c r="D16" s="122" t="s">
        <v>131</v>
      </c>
      <c r="E16" s="83" t="s">
        <v>41</v>
      </c>
      <c r="F16" s="145">
        <f>TRUNC(F14*0,0)</f>
        <v>0</v>
      </c>
      <c r="G16" s="7" t="s">
        <v>37</v>
      </c>
      <c r="H16" s="136">
        <v>0.1227</v>
      </c>
      <c r="I16" s="8" t="s">
        <v>136</v>
      </c>
    </row>
    <row r="17" spans="2:12" ht="14.1" customHeight="1" x14ac:dyDescent="0.2">
      <c r="B17" s="87" t="s">
        <v>42</v>
      </c>
      <c r="C17" s="86" t="s">
        <v>5</v>
      </c>
      <c r="D17" s="122" t="s">
        <v>132</v>
      </c>
      <c r="E17" s="83" t="s">
        <v>43</v>
      </c>
      <c r="F17" s="145">
        <f>TRUNC(F8*0,0)</f>
        <v>0</v>
      </c>
      <c r="G17" s="7" t="s">
        <v>37</v>
      </c>
      <c r="H17" s="136">
        <v>2.3E-2</v>
      </c>
      <c r="I17" s="8" t="s">
        <v>135</v>
      </c>
      <c r="L17" s="125"/>
    </row>
    <row r="18" spans="2:12" ht="14.1" customHeight="1" x14ac:dyDescent="0.2">
      <c r="B18" s="87" t="s">
        <v>5</v>
      </c>
      <c r="C18" s="86" t="s">
        <v>5</v>
      </c>
      <c r="D18" s="122" t="s">
        <v>44</v>
      </c>
      <c r="E18" s="83" t="s">
        <v>45</v>
      </c>
      <c r="F18" s="145">
        <f>TRUNC((F7+F8+F11)*0,0)</f>
        <v>0</v>
      </c>
      <c r="G18" s="7" t="s">
        <v>37</v>
      </c>
      <c r="H18" s="136">
        <v>1.8E-3</v>
      </c>
      <c r="I18" s="8" t="s">
        <v>137</v>
      </c>
    </row>
    <row r="19" spans="2:12" ht="14.1" customHeight="1" x14ac:dyDescent="0.2">
      <c r="B19" s="87" t="s">
        <v>18</v>
      </c>
      <c r="C19" s="86" t="s">
        <v>5</v>
      </c>
      <c r="D19" s="122" t="s">
        <v>46</v>
      </c>
      <c r="E19" s="83" t="s">
        <v>47</v>
      </c>
      <c r="F19" s="145">
        <f>TRUNC((F7+F8)*0,0)</f>
        <v>0</v>
      </c>
      <c r="G19" s="7" t="s">
        <v>37</v>
      </c>
      <c r="H19" s="136">
        <v>1.8599999999999998E-2</v>
      </c>
      <c r="I19" s="8" t="s">
        <v>138</v>
      </c>
    </row>
    <row r="20" spans="2:12" ht="14.1" customHeight="1" x14ac:dyDescent="0.2">
      <c r="B20" s="87" t="s">
        <v>5</v>
      </c>
      <c r="C20" s="86" t="s">
        <v>5</v>
      </c>
      <c r="D20" s="122" t="s">
        <v>48</v>
      </c>
      <c r="E20" s="83" t="s">
        <v>49</v>
      </c>
      <c r="F20" s="145">
        <f>TRUNC((F7+F8+F11)*0,0)</f>
        <v>0</v>
      </c>
      <c r="G20" s="7" t="s">
        <v>37</v>
      </c>
      <c r="H20" s="136">
        <v>8.9999999999999993E-3</v>
      </c>
      <c r="I20" s="8" t="s">
        <v>137</v>
      </c>
    </row>
    <row r="21" spans="2:12" ht="14.1" customHeight="1" x14ac:dyDescent="0.2">
      <c r="B21" s="87" t="s">
        <v>5</v>
      </c>
      <c r="C21" s="86" t="s">
        <v>5</v>
      </c>
      <c r="D21" s="122" t="s">
        <v>50</v>
      </c>
      <c r="E21" s="83" t="s">
        <v>51</v>
      </c>
      <c r="F21" s="145"/>
      <c r="G21" s="7" t="s">
        <v>37</v>
      </c>
      <c r="H21" s="136">
        <v>1.4100000000000001E-4</v>
      </c>
      <c r="I21" s="8" t="s">
        <v>5</v>
      </c>
    </row>
    <row r="22" spans="2:12" ht="14.1" customHeight="1" x14ac:dyDescent="0.2">
      <c r="B22" s="87" t="s">
        <v>5</v>
      </c>
      <c r="C22" s="86" t="s">
        <v>12</v>
      </c>
      <c r="D22" s="122" t="s">
        <v>52</v>
      </c>
      <c r="E22" s="83" t="s">
        <v>53</v>
      </c>
      <c r="F22" s="145">
        <f>TRUNC((F7+F8+F11)*0,0)</f>
        <v>0</v>
      </c>
      <c r="G22" s="7" t="s">
        <v>37</v>
      </c>
      <c r="H22" s="136">
        <v>8.0999999999999996E-4</v>
      </c>
      <c r="I22" s="8" t="s">
        <v>137</v>
      </c>
      <c r="L22" s="111" t="s">
        <v>153</v>
      </c>
    </row>
    <row r="23" spans="2:12" ht="14.1" customHeight="1" x14ac:dyDescent="0.2">
      <c r="B23" s="87" t="s">
        <v>5</v>
      </c>
      <c r="C23" s="86" t="s">
        <v>5</v>
      </c>
      <c r="D23" s="121" t="s">
        <v>54</v>
      </c>
      <c r="E23" s="84" t="s">
        <v>55</v>
      </c>
      <c r="F23" s="143">
        <f>TRUNC((F7+F10)*0.056,0)</f>
        <v>0</v>
      </c>
      <c r="G23" s="7" t="s">
        <v>37</v>
      </c>
      <c r="H23" s="136"/>
      <c r="I23" s="13" t="s">
        <v>139</v>
      </c>
      <c r="K23" s="1" t="s">
        <v>152</v>
      </c>
      <c r="L23" s="141" t="e">
        <f>F28/F30</f>
        <v>#DIV/0!</v>
      </c>
    </row>
    <row r="24" spans="2:12" ht="14.1" customHeight="1" x14ac:dyDescent="0.2">
      <c r="B24" s="30" t="s">
        <v>5</v>
      </c>
      <c r="C24" s="25" t="s">
        <v>5</v>
      </c>
      <c r="D24" s="121" t="s">
        <v>15</v>
      </c>
      <c r="E24" s="84" t="s">
        <v>56</v>
      </c>
      <c r="F24" s="143">
        <f>TRUNC((F11+F12+F13+F14+F15+F16+F17+F18+F19+F20+F21+F22+F23),0)</f>
        <v>0</v>
      </c>
      <c r="G24" s="12" t="s">
        <v>5</v>
      </c>
      <c r="H24" s="138"/>
      <c r="I24" s="13" t="s">
        <v>57</v>
      </c>
      <c r="K24" s="110" t="s">
        <v>155</v>
      </c>
      <c r="L24" s="141" t="e">
        <f>F29/F30</f>
        <v>#DIV/0!</v>
      </c>
    </row>
    <row r="25" spans="2:12" ht="14.1" customHeight="1" x14ac:dyDescent="0.2">
      <c r="B25" s="15" t="s">
        <v>5</v>
      </c>
      <c r="C25" s="9" t="s">
        <v>5</v>
      </c>
      <c r="D25" s="121" t="s">
        <v>58</v>
      </c>
      <c r="E25" s="84" t="s">
        <v>59</v>
      </c>
      <c r="F25" s="143">
        <f>TRUNC((F7+F10+F24),0)</f>
        <v>0</v>
      </c>
      <c r="G25" s="12" t="s">
        <v>5</v>
      </c>
      <c r="H25" s="138"/>
      <c r="I25" s="13" t="s">
        <v>60</v>
      </c>
    </row>
    <row r="26" spans="2:12" ht="14.1" customHeight="1" x14ac:dyDescent="0.2">
      <c r="B26" s="15" t="s">
        <v>5</v>
      </c>
      <c r="C26" s="9" t="s">
        <v>5</v>
      </c>
      <c r="D26" s="121" t="s">
        <v>61</v>
      </c>
      <c r="E26" s="84" t="s">
        <v>62</v>
      </c>
      <c r="F26" s="143">
        <f>TRUNC(F25*0.06,0)</f>
        <v>0</v>
      </c>
      <c r="G26" s="7" t="s">
        <v>37</v>
      </c>
      <c r="H26" s="138">
        <v>0.06</v>
      </c>
      <c r="I26" s="13" t="s">
        <v>141</v>
      </c>
    </row>
    <row r="27" spans="2:12" ht="14.1" customHeight="1" x14ac:dyDescent="0.2">
      <c r="B27" s="15" t="s">
        <v>5</v>
      </c>
      <c r="C27" s="9" t="s">
        <v>5</v>
      </c>
      <c r="D27" s="121" t="s">
        <v>63</v>
      </c>
      <c r="E27" s="84" t="s">
        <v>64</v>
      </c>
      <c r="F27" s="143">
        <f>(F10+F24+F26)*0.15</f>
        <v>0</v>
      </c>
      <c r="G27" s="7" t="s">
        <v>37</v>
      </c>
      <c r="H27" s="138">
        <v>0.15</v>
      </c>
      <c r="I27" s="13" t="s">
        <v>140</v>
      </c>
    </row>
    <row r="28" spans="2:12" ht="14.1" customHeight="1" x14ac:dyDescent="0.2">
      <c r="B28" s="15"/>
      <c r="C28" s="9"/>
      <c r="D28" s="121" t="s">
        <v>65</v>
      </c>
      <c r="E28" s="84" t="s">
        <v>66</v>
      </c>
      <c r="F28" s="143"/>
      <c r="G28" s="16"/>
      <c r="H28" s="138"/>
      <c r="I28" s="13"/>
    </row>
    <row r="29" spans="2:12" ht="14.1" customHeight="1" x14ac:dyDescent="0.2">
      <c r="B29" s="15" t="s">
        <v>5</v>
      </c>
      <c r="C29" s="9" t="s">
        <v>5</v>
      </c>
      <c r="D29" s="121" t="s">
        <v>67</v>
      </c>
      <c r="E29" s="84" t="s">
        <v>68</v>
      </c>
      <c r="F29" s="146"/>
      <c r="G29" s="12" t="s">
        <v>5</v>
      </c>
      <c r="H29" s="139"/>
      <c r="I29" s="13" t="s">
        <v>5</v>
      </c>
    </row>
    <row r="30" spans="2:12" ht="14.1" customHeight="1" x14ac:dyDescent="0.2">
      <c r="B30" s="15" t="s">
        <v>5</v>
      </c>
      <c r="C30" s="9" t="s">
        <v>5</v>
      </c>
      <c r="D30" s="121" t="s">
        <v>69</v>
      </c>
      <c r="E30" s="84" t="s">
        <v>70</v>
      </c>
      <c r="F30" s="143"/>
      <c r="G30" s="12" t="s">
        <v>5</v>
      </c>
      <c r="H30" s="138"/>
      <c r="I30" s="13" t="s">
        <v>71</v>
      </c>
    </row>
    <row r="31" spans="2:12" ht="14.1" customHeight="1" x14ac:dyDescent="0.25">
      <c r="B31" s="15" t="s">
        <v>5</v>
      </c>
      <c r="C31" s="9" t="s">
        <v>5</v>
      </c>
      <c r="D31" s="121" t="s">
        <v>72</v>
      </c>
      <c r="E31" s="84" t="s">
        <v>73</v>
      </c>
      <c r="F31" s="143"/>
      <c r="G31" s="16">
        <v>0.1</v>
      </c>
      <c r="H31" s="138">
        <v>0.1</v>
      </c>
      <c r="I31" s="13" t="s">
        <v>162</v>
      </c>
      <c r="J31" s="79"/>
      <c r="K31" s="162" t="s">
        <v>173</v>
      </c>
    </row>
    <row r="32" spans="2:12" ht="14.1" customHeight="1" x14ac:dyDescent="0.25">
      <c r="B32" s="15" t="s">
        <v>5</v>
      </c>
      <c r="C32" s="9" t="s">
        <v>5</v>
      </c>
      <c r="D32" s="121" t="s">
        <v>74</v>
      </c>
      <c r="E32" s="84" t="s">
        <v>75</v>
      </c>
      <c r="F32" s="143"/>
      <c r="G32" s="12" t="s">
        <v>5</v>
      </c>
      <c r="H32" s="138"/>
      <c r="I32" s="13" t="s">
        <v>154</v>
      </c>
      <c r="K32" s="162" t="s">
        <v>174</v>
      </c>
    </row>
    <row r="33" spans="2:11" ht="14.1" customHeight="1" x14ac:dyDescent="0.25">
      <c r="B33" s="17" t="s">
        <v>5</v>
      </c>
      <c r="C33" s="18" t="s">
        <v>5</v>
      </c>
      <c r="D33" s="123" t="s">
        <v>128</v>
      </c>
      <c r="E33" s="85" t="s">
        <v>76</v>
      </c>
      <c r="F33" s="147"/>
      <c r="G33" s="19" t="s">
        <v>5</v>
      </c>
      <c r="H33" s="140"/>
      <c r="I33" s="20" t="s">
        <v>77</v>
      </c>
      <c r="K33" s="163" t="s">
        <v>175</v>
      </c>
    </row>
    <row r="34" spans="2:11" x14ac:dyDescent="0.2">
      <c r="B34" s="21"/>
      <c r="C34" s="21"/>
      <c r="D34" s="21"/>
      <c r="E34" s="21"/>
      <c r="F34" s="142" t="str">
        <f>"금"&amp;NUMBERSTRING(F33,1)&amp;"원"</f>
        <v>금영원</v>
      </c>
      <c r="G34" s="21"/>
      <c r="H34" s="21"/>
      <c r="I34" s="21"/>
    </row>
    <row r="36" spans="2:11" x14ac:dyDescent="0.2">
      <c r="E36" s="110"/>
    </row>
    <row r="37" spans="2:11" x14ac:dyDescent="0.2">
      <c r="E37" s="110"/>
      <c r="I37" s="88"/>
    </row>
    <row r="38" spans="2:11" x14ac:dyDescent="0.2">
      <c r="E38" s="110"/>
      <c r="I38" s="88"/>
    </row>
    <row r="52" spans="2:2" x14ac:dyDescent="0.2">
      <c r="B52" s="1" t="str">
        <f>RIGHT(F30*0.1,3)</f>
        <v>0</v>
      </c>
    </row>
  </sheetData>
  <mergeCells count="1">
    <mergeCell ref="B3:D3"/>
  </mergeCells>
  <phoneticPr fontId="3" type="noConversion"/>
  <hyperlinks>
    <hyperlink ref="K31" r:id="rId1" xr:uid="{00000000-0004-0000-0300-000000000000}"/>
    <hyperlink ref="K33" r:id="rId2" xr:uid="{00000000-0004-0000-0300-000001000000}"/>
    <hyperlink ref="K32" r:id="rId3" xr:uid="{00000000-0004-0000-0300-000002000000}"/>
  </hyperlinks>
  <pageMargins left="0.98425196850393704" right="7.874015748031496E-2" top="0.6692913385826772" bottom="0.59055118110236215" header="0.5" footer="0.5"/>
  <pageSetup paperSize="9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B1:O18"/>
  <sheetViews>
    <sheetView view="pageBreakPreview" zoomScaleNormal="100" zoomScaleSheetLayoutView="100" workbookViewId="0">
      <pane ySplit="4" topLeftCell="A5" activePane="bottomLeft" state="frozen"/>
      <selection activeCell="P26" sqref="P26"/>
      <selection pane="bottomLeft" activeCell="B1" sqref="B1:O2"/>
    </sheetView>
  </sheetViews>
  <sheetFormatPr defaultRowHeight="12.75" x14ac:dyDescent="0.2"/>
  <cols>
    <col min="1" max="1" width="0.625" style="1" customWidth="1"/>
    <col min="2" max="2" width="3.125" style="1" bestFit="1" customWidth="1"/>
    <col min="3" max="3" width="13" style="1" bestFit="1" customWidth="1"/>
    <col min="4" max="4" width="13.875" style="1" bestFit="1" customWidth="1"/>
    <col min="5" max="5" width="7.5" style="57" bestFit="1" customWidth="1"/>
    <col min="6" max="6" width="4.75" style="1" bestFit="1" customWidth="1"/>
    <col min="7" max="7" width="7.5" style="1" bestFit="1" customWidth="1"/>
    <col min="8" max="8" width="14.125" style="1" bestFit="1" customWidth="1"/>
    <col min="9" max="9" width="6.5" style="1" bestFit="1" customWidth="1"/>
    <col min="10" max="10" width="7.375" style="1" bestFit="1" customWidth="1"/>
    <col min="11" max="11" width="6.5" style="1" bestFit="1" customWidth="1"/>
    <col min="12" max="12" width="7.375" style="1" bestFit="1" customWidth="1"/>
    <col min="13" max="13" width="7.5" style="1" bestFit="1" customWidth="1"/>
    <col min="14" max="14" width="14.125" style="1" bestFit="1" customWidth="1"/>
    <col min="15" max="15" width="13" style="1" bestFit="1" customWidth="1"/>
    <col min="16" max="256" width="9" style="1"/>
    <col min="257" max="257" width="0.625" style="1" customWidth="1"/>
    <col min="258" max="258" width="3.5" style="1" customWidth="1"/>
    <col min="259" max="259" width="17.875" style="1" customWidth="1"/>
    <col min="260" max="260" width="23.5" style="1" customWidth="1"/>
    <col min="261" max="261" width="4.75" style="1" customWidth="1"/>
    <col min="262" max="262" width="3" style="1" customWidth="1"/>
    <col min="263" max="263" width="8.75" style="1" customWidth="1"/>
    <col min="264" max="264" width="11.75" style="1" customWidth="1"/>
    <col min="265" max="265" width="7" style="1" customWidth="1"/>
    <col min="266" max="266" width="9.25" style="1" customWidth="1"/>
    <col min="267" max="267" width="6.375" style="1" customWidth="1"/>
    <col min="268" max="268" width="9.25" style="1" customWidth="1"/>
    <col min="269" max="269" width="9.75" style="1" bestFit="1" customWidth="1"/>
    <col min="270" max="270" width="13.5" style="1" bestFit="1" customWidth="1"/>
    <col min="271" max="271" width="8.25" style="1" bestFit="1" customWidth="1"/>
    <col min="272" max="512" width="9" style="1"/>
    <col min="513" max="513" width="0.625" style="1" customWidth="1"/>
    <col min="514" max="514" width="3.5" style="1" customWidth="1"/>
    <col min="515" max="515" width="17.875" style="1" customWidth="1"/>
    <col min="516" max="516" width="23.5" style="1" customWidth="1"/>
    <col min="517" max="517" width="4.75" style="1" customWidth="1"/>
    <col min="518" max="518" width="3" style="1" customWidth="1"/>
    <col min="519" max="519" width="8.75" style="1" customWidth="1"/>
    <col min="520" max="520" width="11.75" style="1" customWidth="1"/>
    <col min="521" max="521" width="7" style="1" customWidth="1"/>
    <col min="522" max="522" width="9.25" style="1" customWidth="1"/>
    <col min="523" max="523" width="6.375" style="1" customWidth="1"/>
    <col min="524" max="524" width="9.25" style="1" customWidth="1"/>
    <col min="525" max="525" width="9.75" style="1" bestFit="1" customWidth="1"/>
    <col min="526" max="526" width="13.5" style="1" bestFit="1" customWidth="1"/>
    <col min="527" max="527" width="8.25" style="1" bestFit="1" customWidth="1"/>
    <col min="528" max="768" width="9" style="1"/>
    <col min="769" max="769" width="0.625" style="1" customWidth="1"/>
    <col min="770" max="770" width="3.5" style="1" customWidth="1"/>
    <col min="771" max="771" width="17.875" style="1" customWidth="1"/>
    <col min="772" max="772" width="23.5" style="1" customWidth="1"/>
    <col min="773" max="773" width="4.75" style="1" customWidth="1"/>
    <col min="774" max="774" width="3" style="1" customWidth="1"/>
    <col min="775" max="775" width="8.75" style="1" customWidth="1"/>
    <col min="776" max="776" width="11.75" style="1" customWidth="1"/>
    <col min="777" max="777" width="7" style="1" customWidth="1"/>
    <col min="778" max="778" width="9.25" style="1" customWidth="1"/>
    <col min="779" max="779" width="6.375" style="1" customWidth="1"/>
    <col min="780" max="780" width="9.25" style="1" customWidth="1"/>
    <col min="781" max="781" width="9.75" style="1" bestFit="1" customWidth="1"/>
    <col min="782" max="782" width="13.5" style="1" bestFit="1" customWidth="1"/>
    <col min="783" max="783" width="8.25" style="1" bestFit="1" customWidth="1"/>
    <col min="784" max="1024" width="9" style="1"/>
    <col min="1025" max="1025" width="0.625" style="1" customWidth="1"/>
    <col min="1026" max="1026" width="3.5" style="1" customWidth="1"/>
    <col min="1027" max="1027" width="17.875" style="1" customWidth="1"/>
    <col min="1028" max="1028" width="23.5" style="1" customWidth="1"/>
    <col min="1029" max="1029" width="4.75" style="1" customWidth="1"/>
    <col min="1030" max="1030" width="3" style="1" customWidth="1"/>
    <col min="1031" max="1031" width="8.75" style="1" customWidth="1"/>
    <col min="1032" max="1032" width="11.75" style="1" customWidth="1"/>
    <col min="1033" max="1033" width="7" style="1" customWidth="1"/>
    <col min="1034" max="1034" width="9.25" style="1" customWidth="1"/>
    <col min="1035" max="1035" width="6.375" style="1" customWidth="1"/>
    <col min="1036" max="1036" width="9.25" style="1" customWidth="1"/>
    <col min="1037" max="1037" width="9.75" style="1" bestFit="1" customWidth="1"/>
    <col min="1038" max="1038" width="13.5" style="1" bestFit="1" customWidth="1"/>
    <col min="1039" max="1039" width="8.25" style="1" bestFit="1" customWidth="1"/>
    <col min="1040" max="1280" width="9" style="1"/>
    <col min="1281" max="1281" width="0.625" style="1" customWidth="1"/>
    <col min="1282" max="1282" width="3.5" style="1" customWidth="1"/>
    <col min="1283" max="1283" width="17.875" style="1" customWidth="1"/>
    <col min="1284" max="1284" width="23.5" style="1" customWidth="1"/>
    <col min="1285" max="1285" width="4.75" style="1" customWidth="1"/>
    <col min="1286" max="1286" width="3" style="1" customWidth="1"/>
    <col min="1287" max="1287" width="8.75" style="1" customWidth="1"/>
    <col min="1288" max="1288" width="11.75" style="1" customWidth="1"/>
    <col min="1289" max="1289" width="7" style="1" customWidth="1"/>
    <col min="1290" max="1290" width="9.25" style="1" customWidth="1"/>
    <col min="1291" max="1291" width="6.375" style="1" customWidth="1"/>
    <col min="1292" max="1292" width="9.25" style="1" customWidth="1"/>
    <col min="1293" max="1293" width="9.75" style="1" bestFit="1" customWidth="1"/>
    <col min="1294" max="1294" width="13.5" style="1" bestFit="1" customWidth="1"/>
    <col min="1295" max="1295" width="8.25" style="1" bestFit="1" customWidth="1"/>
    <col min="1296" max="1536" width="9" style="1"/>
    <col min="1537" max="1537" width="0.625" style="1" customWidth="1"/>
    <col min="1538" max="1538" width="3.5" style="1" customWidth="1"/>
    <col min="1539" max="1539" width="17.875" style="1" customWidth="1"/>
    <col min="1540" max="1540" width="23.5" style="1" customWidth="1"/>
    <col min="1541" max="1541" width="4.75" style="1" customWidth="1"/>
    <col min="1542" max="1542" width="3" style="1" customWidth="1"/>
    <col min="1543" max="1543" width="8.75" style="1" customWidth="1"/>
    <col min="1544" max="1544" width="11.75" style="1" customWidth="1"/>
    <col min="1545" max="1545" width="7" style="1" customWidth="1"/>
    <col min="1546" max="1546" width="9.25" style="1" customWidth="1"/>
    <col min="1547" max="1547" width="6.375" style="1" customWidth="1"/>
    <col min="1548" max="1548" width="9.25" style="1" customWidth="1"/>
    <col min="1549" max="1549" width="9.75" style="1" bestFit="1" customWidth="1"/>
    <col min="1550" max="1550" width="13.5" style="1" bestFit="1" customWidth="1"/>
    <col min="1551" max="1551" width="8.25" style="1" bestFit="1" customWidth="1"/>
    <col min="1552" max="1792" width="9" style="1"/>
    <col min="1793" max="1793" width="0.625" style="1" customWidth="1"/>
    <col min="1794" max="1794" width="3.5" style="1" customWidth="1"/>
    <col min="1795" max="1795" width="17.875" style="1" customWidth="1"/>
    <col min="1796" max="1796" width="23.5" style="1" customWidth="1"/>
    <col min="1797" max="1797" width="4.75" style="1" customWidth="1"/>
    <col min="1798" max="1798" width="3" style="1" customWidth="1"/>
    <col min="1799" max="1799" width="8.75" style="1" customWidth="1"/>
    <col min="1800" max="1800" width="11.75" style="1" customWidth="1"/>
    <col min="1801" max="1801" width="7" style="1" customWidth="1"/>
    <col min="1802" max="1802" width="9.25" style="1" customWidth="1"/>
    <col min="1803" max="1803" width="6.375" style="1" customWidth="1"/>
    <col min="1804" max="1804" width="9.25" style="1" customWidth="1"/>
    <col min="1805" max="1805" width="9.75" style="1" bestFit="1" customWidth="1"/>
    <col min="1806" max="1806" width="13.5" style="1" bestFit="1" customWidth="1"/>
    <col min="1807" max="1807" width="8.25" style="1" bestFit="1" customWidth="1"/>
    <col min="1808" max="2048" width="9" style="1"/>
    <col min="2049" max="2049" width="0.625" style="1" customWidth="1"/>
    <col min="2050" max="2050" width="3.5" style="1" customWidth="1"/>
    <col min="2051" max="2051" width="17.875" style="1" customWidth="1"/>
    <col min="2052" max="2052" width="23.5" style="1" customWidth="1"/>
    <col min="2053" max="2053" width="4.75" style="1" customWidth="1"/>
    <col min="2054" max="2054" width="3" style="1" customWidth="1"/>
    <col min="2055" max="2055" width="8.75" style="1" customWidth="1"/>
    <col min="2056" max="2056" width="11.75" style="1" customWidth="1"/>
    <col min="2057" max="2057" width="7" style="1" customWidth="1"/>
    <col min="2058" max="2058" width="9.25" style="1" customWidth="1"/>
    <col min="2059" max="2059" width="6.375" style="1" customWidth="1"/>
    <col min="2060" max="2060" width="9.25" style="1" customWidth="1"/>
    <col min="2061" max="2061" width="9.75" style="1" bestFit="1" customWidth="1"/>
    <col min="2062" max="2062" width="13.5" style="1" bestFit="1" customWidth="1"/>
    <col min="2063" max="2063" width="8.25" style="1" bestFit="1" customWidth="1"/>
    <col min="2064" max="2304" width="9" style="1"/>
    <col min="2305" max="2305" width="0.625" style="1" customWidth="1"/>
    <col min="2306" max="2306" width="3.5" style="1" customWidth="1"/>
    <col min="2307" max="2307" width="17.875" style="1" customWidth="1"/>
    <col min="2308" max="2308" width="23.5" style="1" customWidth="1"/>
    <col min="2309" max="2309" width="4.75" style="1" customWidth="1"/>
    <col min="2310" max="2310" width="3" style="1" customWidth="1"/>
    <col min="2311" max="2311" width="8.75" style="1" customWidth="1"/>
    <col min="2312" max="2312" width="11.75" style="1" customWidth="1"/>
    <col min="2313" max="2313" width="7" style="1" customWidth="1"/>
    <col min="2314" max="2314" width="9.25" style="1" customWidth="1"/>
    <col min="2315" max="2315" width="6.375" style="1" customWidth="1"/>
    <col min="2316" max="2316" width="9.25" style="1" customWidth="1"/>
    <col min="2317" max="2317" width="9.75" style="1" bestFit="1" customWidth="1"/>
    <col min="2318" max="2318" width="13.5" style="1" bestFit="1" customWidth="1"/>
    <col min="2319" max="2319" width="8.25" style="1" bestFit="1" customWidth="1"/>
    <col min="2320" max="2560" width="9" style="1"/>
    <col min="2561" max="2561" width="0.625" style="1" customWidth="1"/>
    <col min="2562" max="2562" width="3.5" style="1" customWidth="1"/>
    <col min="2563" max="2563" width="17.875" style="1" customWidth="1"/>
    <col min="2564" max="2564" width="23.5" style="1" customWidth="1"/>
    <col min="2565" max="2565" width="4.75" style="1" customWidth="1"/>
    <col min="2566" max="2566" width="3" style="1" customWidth="1"/>
    <col min="2567" max="2567" width="8.75" style="1" customWidth="1"/>
    <col min="2568" max="2568" width="11.75" style="1" customWidth="1"/>
    <col min="2569" max="2569" width="7" style="1" customWidth="1"/>
    <col min="2570" max="2570" width="9.25" style="1" customWidth="1"/>
    <col min="2571" max="2571" width="6.375" style="1" customWidth="1"/>
    <col min="2572" max="2572" width="9.25" style="1" customWidth="1"/>
    <col min="2573" max="2573" width="9.75" style="1" bestFit="1" customWidth="1"/>
    <col min="2574" max="2574" width="13.5" style="1" bestFit="1" customWidth="1"/>
    <col min="2575" max="2575" width="8.25" style="1" bestFit="1" customWidth="1"/>
    <col min="2576" max="2816" width="9" style="1"/>
    <col min="2817" max="2817" width="0.625" style="1" customWidth="1"/>
    <col min="2818" max="2818" width="3.5" style="1" customWidth="1"/>
    <col min="2819" max="2819" width="17.875" style="1" customWidth="1"/>
    <col min="2820" max="2820" width="23.5" style="1" customWidth="1"/>
    <col min="2821" max="2821" width="4.75" style="1" customWidth="1"/>
    <col min="2822" max="2822" width="3" style="1" customWidth="1"/>
    <col min="2823" max="2823" width="8.75" style="1" customWidth="1"/>
    <col min="2824" max="2824" width="11.75" style="1" customWidth="1"/>
    <col min="2825" max="2825" width="7" style="1" customWidth="1"/>
    <col min="2826" max="2826" width="9.25" style="1" customWidth="1"/>
    <col min="2827" max="2827" width="6.375" style="1" customWidth="1"/>
    <col min="2828" max="2828" width="9.25" style="1" customWidth="1"/>
    <col min="2829" max="2829" width="9.75" style="1" bestFit="1" customWidth="1"/>
    <col min="2830" max="2830" width="13.5" style="1" bestFit="1" customWidth="1"/>
    <col min="2831" max="2831" width="8.25" style="1" bestFit="1" customWidth="1"/>
    <col min="2832" max="3072" width="9" style="1"/>
    <col min="3073" max="3073" width="0.625" style="1" customWidth="1"/>
    <col min="3074" max="3074" width="3.5" style="1" customWidth="1"/>
    <col min="3075" max="3075" width="17.875" style="1" customWidth="1"/>
    <col min="3076" max="3076" width="23.5" style="1" customWidth="1"/>
    <col min="3077" max="3077" width="4.75" style="1" customWidth="1"/>
    <col min="3078" max="3078" width="3" style="1" customWidth="1"/>
    <col min="3079" max="3079" width="8.75" style="1" customWidth="1"/>
    <col min="3080" max="3080" width="11.75" style="1" customWidth="1"/>
    <col min="3081" max="3081" width="7" style="1" customWidth="1"/>
    <col min="3082" max="3082" width="9.25" style="1" customWidth="1"/>
    <col min="3083" max="3083" width="6.375" style="1" customWidth="1"/>
    <col min="3084" max="3084" width="9.25" style="1" customWidth="1"/>
    <col min="3085" max="3085" width="9.75" style="1" bestFit="1" customWidth="1"/>
    <col min="3086" max="3086" width="13.5" style="1" bestFit="1" customWidth="1"/>
    <col min="3087" max="3087" width="8.25" style="1" bestFit="1" customWidth="1"/>
    <col min="3088" max="3328" width="9" style="1"/>
    <col min="3329" max="3329" width="0.625" style="1" customWidth="1"/>
    <col min="3330" max="3330" width="3.5" style="1" customWidth="1"/>
    <col min="3331" max="3331" width="17.875" style="1" customWidth="1"/>
    <col min="3332" max="3332" width="23.5" style="1" customWidth="1"/>
    <col min="3333" max="3333" width="4.75" style="1" customWidth="1"/>
    <col min="3334" max="3334" width="3" style="1" customWidth="1"/>
    <col min="3335" max="3335" width="8.75" style="1" customWidth="1"/>
    <col min="3336" max="3336" width="11.75" style="1" customWidth="1"/>
    <col min="3337" max="3337" width="7" style="1" customWidth="1"/>
    <col min="3338" max="3338" width="9.25" style="1" customWidth="1"/>
    <col min="3339" max="3339" width="6.375" style="1" customWidth="1"/>
    <col min="3340" max="3340" width="9.25" style="1" customWidth="1"/>
    <col min="3341" max="3341" width="9.75" style="1" bestFit="1" customWidth="1"/>
    <col min="3342" max="3342" width="13.5" style="1" bestFit="1" customWidth="1"/>
    <col min="3343" max="3343" width="8.25" style="1" bestFit="1" customWidth="1"/>
    <col min="3344" max="3584" width="9" style="1"/>
    <col min="3585" max="3585" width="0.625" style="1" customWidth="1"/>
    <col min="3586" max="3586" width="3.5" style="1" customWidth="1"/>
    <col min="3587" max="3587" width="17.875" style="1" customWidth="1"/>
    <col min="3588" max="3588" width="23.5" style="1" customWidth="1"/>
    <col min="3589" max="3589" width="4.75" style="1" customWidth="1"/>
    <col min="3590" max="3590" width="3" style="1" customWidth="1"/>
    <col min="3591" max="3591" width="8.75" style="1" customWidth="1"/>
    <col min="3592" max="3592" width="11.75" style="1" customWidth="1"/>
    <col min="3593" max="3593" width="7" style="1" customWidth="1"/>
    <col min="3594" max="3594" width="9.25" style="1" customWidth="1"/>
    <col min="3595" max="3595" width="6.375" style="1" customWidth="1"/>
    <col min="3596" max="3596" width="9.25" style="1" customWidth="1"/>
    <col min="3597" max="3597" width="9.75" style="1" bestFit="1" customWidth="1"/>
    <col min="3598" max="3598" width="13.5" style="1" bestFit="1" customWidth="1"/>
    <col min="3599" max="3599" width="8.25" style="1" bestFit="1" customWidth="1"/>
    <col min="3600" max="3840" width="9" style="1"/>
    <col min="3841" max="3841" width="0.625" style="1" customWidth="1"/>
    <col min="3842" max="3842" width="3.5" style="1" customWidth="1"/>
    <col min="3843" max="3843" width="17.875" style="1" customWidth="1"/>
    <col min="3844" max="3844" width="23.5" style="1" customWidth="1"/>
    <col min="3845" max="3845" width="4.75" style="1" customWidth="1"/>
    <col min="3846" max="3846" width="3" style="1" customWidth="1"/>
    <col min="3847" max="3847" width="8.75" style="1" customWidth="1"/>
    <col min="3848" max="3848" width="11.75" style="1" customWidth="1"/>
    <col min="3849" max="3849" width="7" style="1" customWidth="1"/>
    <col min="3850" max="3850" width="9.25" style="1" customWidth="1"/>
    <col min="3851" max="3851" width="6.375" style="1" customWidth="1"/>
    <col min="3852" max="3852" width="9.25" style="1" customWidth="1"/>
    <col min="3853" max="3853" width="9.75" style="1" bestFit="1" customWidth="1"/>
    <col min="3854" max="3854" width="13.5" style="1" bestFit="1" customWidth="1"/>
    <col min="3855" max="3855" width="8.25" style="1" bestFit="1" customWidth="1"/>
    <col min="3856" max="4096" width="9" style="1"/>
    <col min="4097" max="4097" width="0.625" style="1" customWidth="1"/>
    <col min="4098" max="4098" width="3.5" style="1" customWidth="1"/>
    <col min="4099" max="4099" width="17.875" style="1" customWidth="1"/>
    <col min="4100" max="4100" width="23.5" style="1" customWidth="1"/>
    <col min="4101" max="4101" width="4.75" style="1" customWidth="1"/>
    <col min="4102" max="4102" width="3" style="1" customWidth="1"/>
    <col min="4103" max="4103" width="8.75" style="1" customWidth="1"/>
    <col min="4104" max="4104" width="11.75" style="1" customWidth="1"/>
    <col min="4105" max="4105" width="7" style="1" customWidth="1"/>
    <col min="4106" max="4106" width="9.25" style="1" customWidth="1"/>
    <col min="4107" max="4107" width="6.375" style="1" customWidth="1"/>
    <col min="4108" max="4108" width="9.25" style="1" customWidth="1"/>
    <col min="4109" max="4109" width="9.75" style="1" bestFit="1" customWidth="1"/>
    <col min="4110" max="4110" width="13.5" style="1" bestFit="1" customWidth="1"/>
    <col min="4111" max="4111" width="8.25" style="1" bestFit="1" customWidth="1"/>
    <col min="4112" max="4352" width="9" style="1"/>
    <col min="4353" max="4353" width="0.625" style="1" customWidth="1"/>
    <col min="4354" max="4354" width="3.5" style="1" customWidth="1"/>
    <col min="4355" max="4355" width="17.875" style="1" customWidth="1"/>
    <col min="4356" max="4356" width="23.5" style="1" customWidth="1"/>
    <col min="4357" max="4357" width="4.75" style="1" customWidth="1"/>
    <col min="4358" max="4358" width="3" style="1" customWidth="1"/>
    <col min="4359" max="4359" width="8.75" style="1" customWidth="1"/>
    <col min="4360" max="4360" width="11.75" style="1" customWidth="1"/>
    <col min="4361" max="4361" width="7" style="1" customWidth="1"/>
    <col min="4362" max="4362" width="9.25" style="1" customWidth="1"/>
    <col min="4363" max="4363" width="6.375" style="1" customWidth="1"/>
    <col min="4364" max="4364" width="9.25" style="1" customWidth="1"/>
    <col min="4365" max="4365" width="9.75" style="1" bestFit="1" customWidth="1"/>
    <col min="4366" max="4366" width="13.5" style="1" bestFit="1" customWidth="1"/>
    <col min="4367" max="4367" width="8.25" style="1" bestFit="1" customWidth="1"/>
    <col min="4368" max="4608" width="9" style="1"/>
    <col min="4609" max="4609" width="0.625" style="1" customWidth="1"/>
    <col min="4610" max="4610" width="3.5" style="1" customWidth="1"/>
    <col min="4611" max="4611" width="17.875" style="1" customWidth="1"/>
    <col min="4612" max="4612" width="23.5" style="1" customWidth="1"/>
    <col min="4613" max="4613" width="4.75" style="1" customWidth="1"/>
    <col min="4614" max="4614" width="3" style="1" customWidth="1"/>
    <col min="4615" max="4615" width="8.75" style="1" customWidth="1"/>
    <col min="4616" max="4616" width="11.75" style="1" customWidth="1"/>
    <col min="4617" max="4617" width="7" style="1" customWidth="1"/>
    <col min="4618" max="4618" width="9.25" style="1" customWidth="1"/>
    <col min="4619" max="4619" width="6.375" style="1" customWidth="1"/>
    <col min="4620" max="4620" width="9.25" style="1" customWidth="1"/>
    <col min="4621" max="4621" width="9.75" style="1" bestFit="1" customWidth="1"/>
    <col min="4622" max="4622" width="13.5" style="1" bestFit="1" customWidth="1"/>
    <col min="4623" max="4623" width="8.25" style="1" bestFit="1" customWidth="1"/>
    <col min="4624" max="4864" width="9" style="1"/>
    <col min="4865" max="4865" width="0.625" style="1" customWidth="1"/>
    <col min="4866" max="4866" width="3.5" style="1" customWidth="1"/>
    <col min="4867" max="4867" width="17.875" style="1" customWidth="1"/>
    <col min="4868" max="4868" width="23.5" style="1" customWidth="1"/>
    <col min="4869" max="4869" width="4.75" style="1" customWidth="1"/>
    <col min="4870" max="4870" width="3" style="1" customWidth="1"/>
    <col min="4871" max="4871" width="8.75" style="1" customWidth="1"/>
    <col min="4872" max="4872" width="11.75" style="1" customWidth="1"/>
    <col min="4873" max="4873" width="7" style="1" customWidth="1"/>
    <col min="4874" max="4874" width="9.25" style="1" customWidth="1"/>
    <col min="4875" max="4875" width="6.375" style="1" customWidth="1"/>
    <col min="4876" max="4876" width="9.25" style="1" customWidth="1"/>
    <col min="4877" max="4877" width="9.75" style="1" bestFit="1" customWidth="1"/>
    <col min="4878" max="4878" width="13.5" style="1" bestFit="1" customWidth="1"/>
    <col min="4879" max="4879" width="8.25" style="1" bestFit="1" customWidth="1"/>
    <col min="4880" max="5120" width="9" style="1"/>
    <col min="5121" max="5121" width="0.625" style="1" customWidth="1"/>
    <col min="5122" max="5122" width="3.5" style="1" customWidth="1"/>
    <col min="5123" max="5123" width="17.875" style="1" customWidth="1"/>
    <col min="5124" max="5124" width="23.5" style="1" customWidth="1"/>
    <col min="5125" max="5125" width="4.75" style="1" customWidth="1"/>
    <col min="5126" max="5126" width="3" style="1" customWidth="1"/>
    <col min="5127" max="5127" width="8.75" style="1" customWidth="1"/>
    <col min="5128" max="5128" width="11.75" style="1" customWidth="1"/>
    <col min="5129" max="5129" width="7" style="1" customWidth="1"/>
    <col min="5130" max="5130" width="9.25" style="1" customWidth="1"/>
    <col min="5131" max="5131" width="6.375" style="1" customWidth="1"/>
    <col min="5132" max="5132" width="9.25" style="1" customWidth="1"/>
    <col min="5133" max="5133" width="9.75" style="1" bestFit="1" customWidth="1"/>
    <col min="5134" max="5134" width="13.5" style="1" bestFit="1" customWidth="1"/>
    <col min="5135" max="5135" width="8.25" style="1" bestFit="1" customWidth="1"/>
    <col min="5136" max="5376" width="9" style="1"/>
    <col min="5377" max="5377" width="0.625" style="1" customWidth="1"/>
    <col min="5378" max="5378" width="3.5" style="1" customWidth="1"/>
    <col min="5379" max="5379" width="17.875" style="1" customWidth="1"/>
    <col min="5380" max="5380" width="23.5" style="1" customWidth="1"/>
    <col min="5381" max="5381" width="4.75" style="1" customWidth="1"/>
    <col min="5382" max="5382" width="3" style="1" customWidth="1"/>
    <col min="5383" max="5383" width="8.75" style="1" customWidth="1"/>
    <col min="5384" max="5384" width="11.75" style="1" customWidth="1"/>
    <col min="5385" max="5385" width="7" style="1" customWidth="1"/>
    <col min="5386" max="5386" width="9.25" style="1" customWidth="1"/>
    <col min="5387" max="5387" width="6.375" style="1" customWidth="1"/>
    <col min="5388" max="5388" width="9.25" style="1" customWidth="1"/>
    <col min="5389" max="5389" width="9.75" style="1" bestFit="1" customWidth="1"/>
    <col min="5390" max="5390" width="13.5" style="1" bestFit="1" customWidth="1"/>
    <col min="5391" max="5391" width="8.25" style="1" bestFit="1" customWidth="1"/>
    <col min="5392" max="5632" width="9" style="1"/>
    <col min="5633" max="5633" width="0.625" style="1" customWidth="1"/>
    <col min="5634" max="5634" width="3.5" style="1" customWidth="1"/>
    <col min="5635" max="5635" width="17.875" style="1" customWidth="1"/>
    <col min="5636" max="5636" width="23.5" style="1" customWidth="1"/>
    <col min="5637" max="5637" width="4.75" style="1" customWidth="1"/>
    <col min="5638" max="5638" width="3" style="1" customWidth="1"/>
    <col min="5639" max="5639" width="8.75" style="1" customWidth="1"/>
    <col min="5640" max="5640" width="11.75" style="1" customWidth="1"/>
    <col min="5641" max="5641" width="7" style="1" customWidth="1"/>
    <col min="5642" max="5642" width="9.25" style="1" customWidth="1"/>
    <col min="5643" max="5643" width="6.375" style="1" customWidth="1"/>
    <col min="5644" max="5644" width="9.25" style="1" customWidth="1"/>
    <col min="5645" max="5645" width="9.75" style="1" bestFit="1" customWidth="1"/>
    <col min="5646" max="5646" width="13.5" style="1" bestFit="1" customWidth="1"/>
    <col min="5647" max="5647" width="8.25" style="1" bestFit="1" customWidth="1"/>
    <col min="5648" max="5888" width="9" style="1"/>
    <col min="5889" max="5889" width="0.625" style="1" customWidth="1"/>
    <col min="5890" max="5890" width="3.5" style="1" customWidth="1"/>
    <col min="5891" max="5891" width="17.875" style="1" customWidth="1"/>
    <col min="5892" max="5892" width="23.5" style="1" customWidth="1"/>
    <col min="5893" max="5893" width="4.75" style="1" customWidth="1"/>
    <col min="5894" max="5894" width="3" style="1" customWidth="1"/>
    <col min="5895" max="5895" width="8.75" style="1" customWidth="1"/>
    <col min="5896" max="5896" width="11.75" style="1" customWidth="1"/>
    <col min="5897" max="5897" width="7" style="1" customWidth="1"/>
    <col min="5898" max="5898" width="9.25" style="1" customWidth="1"/>
    <col min="5899" max="5899" width="6.375" style="1" customWidth="1"/>
    <col min="5900" max="5900" width="9.25" style="1" customWidth="1"/>
    <col min="5901" max="5901" width="9.75" style="1" bestFit="1" customWidth="1"/>
    <col min="5902" max="5902" width="13.5" style="1" bestFit="1" customWidth="1"/>
    <col min="5903" max="5903" width="8.25" style="1" bestFit="1" customWidth="1"/>
    <col min="5904" max="6144" width="9" style="1"/>
    <col min="6145" max="6145" width="0.625" style="1" customWidth="1"/>
    <col min="6146" max="6146" width="3.5" style="1" customWidth="1"/>
    <col min="6147" max="6147" width="17.875" style="1" customWidth="1"/>
    <col min="6148" max="6148" width="23.5" style="1" customWidth="1"/>
    <col min="6149" max="6149" width="4.75" style="1" customWidth="1"/>
    <col min="6150" max="6150" width="3" style="1" customWidth="1"/>
    <col min="6151" max="6151" width="8.75" style="1" customWidth="1"/>
    <col min="6152" max="6152" width="11.75" style="1" customWidth="1"/>
    <col min="6153" max="6153" width="7" style="1" customWidth="1"/>
    <col min="6154" max="6154" width="9.25" style="1" customWidth="1"/>
    <col min="6155" max="6155" width="6.375" style="1" customWidth="1"/>
    <col min="6156" max="6156" width="9.25" style="1" customWidth="1"/>
    <col min="6157" max="6157" width="9.75" style="1" bestFit="1" customWidth="1"/>
    <col min="6158" max="6158" width="13.5" style="1" bestFit="1" customWidth="1"/>
    <col min="6159" max="6159" width="8.25" style="1" bestFit="1" customWidth="1"/>
    <col min="6160" max="6400" width="9" style="1"/>
    <col min="6401" max="6401" width="0.625" style="1" customWidth="1"/>
    <col min="6402" max="6402" width="3.5" style="1" customWidth="1"/>
    <col min="6403" max="6403" width="17.875" style="1" customWidth="1"/>
    <col min="6404" max="6404" width="23.5" style="1" customWidth="1"/>
    <col min="6405" max="6405" width="4.75" style="1" customWidth="1"/>
    <col min="6406" max="6406" width="3" style="1" customWidth="1"/>
    <col min="6407" max="6407" width="8.75" style="1" customWidth="1"/>
    <col min="6408" max="6408" width="11.75" style="1" customWidth="1"/>
    <col min="6409" max="6409" width="7" style="1" customWidth="1"/>
    <col min="6410" max="6410" width="9.25" style="1" customWidth="1"/>
    <col min="6411" max="6411" width="6.375" style="1" customWidth="1"/>
    <col min="6412" max="6412" width="9.25" style="1" customWidth="1"/>
    <col min="6413" max="6413" width="9.75" style="1" bestFit="1" customWidth="1"/>
    <col min="6414" max="6414" width="13.5" style="1" bestFit="1" customWidth="1"/>
    <col min="6415" max="6415" width="8.25" style="1" bestFit="1" customWidth="1"/>
    <col min="6416" max="6656" width="9" style="1"/>
    <col min="6657" max="6657" width="0.625" style="1" customWidth="1"/>
    <col min="6658" max="6658" width="3.5" style="1" customWidth="1"/>
    <col min="6659" max="6659" width="17.875" style="1" customWidth="1"/>
    <col min="6660" max="6660" width="23.5" style="1" customWidth="1"/>
    <col min="6661" max="6661" width="4.75" style="1" customWidth="1"/>
    <col min="6662" max="6662" width="3" style="1" customWidth="1"/>
    <col min="6663" max="6663" width="8.75" style="1" customWidth="1"/>
    <col min="6664" max="6664" width="11.75" style="1" customWidth="1"/>
    <col min="6665" max="6665" width="7" style="1" customWidth="1"/>
    <col min="6666" max="6666" width="9.25" style="1" customWidth="1"/>
    <col min="6667" max="6667" width="6.375" style="1" customWidth="1"/>
    <col min="6668" max="6668" width="9.25" style="1" customWidth="1"/>
    <col min="6669" max="6669" width="9.75" style="1" bestFit="1" customWidth="1"/>
    <col min="6670" max="6670" width="13.5" style="1" bestFit="1" customWidth="1"/>
    <col min="6671" max="6671" width="8.25" style="1" bestFit="1" customWidth="1"/>
    <col min="6672" max="6912" width="9" style="1"/>
    <col min="6913" max="6913" width="0.625" style="1" customWidth="1"/>
    <col min="6914" max="6914" width="3.5" style="1" customWidth="1"/>
    <col min="6915" max="6915" width="17.875" style="1" customWidth="1"/>
    <col min="6916" max="6916" width="23.5" style="1" customWidth="1"/>
    <col min="6917" max="6917" width="4.75" style="1" customWidth="1"/>
    <col min="6918" max="6918" width="3" style="1" customWidth="1"/>
    <col min="6919" max="6919" width="8.75" style="1" customWidth="1"/>
    <col min="6920" max="6920" width="11.75" style="1" customWidth="1"/>
    <col min="6921" max="6921" width="7" style="1" customWidth="1"/>
    <col min="6922" max="6922" width="9.25" style="1" customWidth="1"/>
    <col min="6923" max="6923" width="6.375" style="1" customWidth="1"/>
    <col min="6924" max="6924" width="9.25" style="1" customWidth="1"/>
    <col min="6925" max="6925" width="9.75" style="1" bestFit="1" customWidth="1"/>
    <col min="6926" max="6926" width="13.5" style="1" bestFit="1" customWidth="1"/>
    <col min="6927" max="6927" width="8.25" style="1" bestFit="1" customWidth="1"/>
    <col min="6928" max="7168" width="9" style="1"/>
    <col min="7169" max="7169" width="0.625" style="1" customWidth="1"/>
    <col min="7170" max="7170" width="3.5" style="1" customWidth="1"/>
    <col min="7171" max="7171" width="17.875" style="1" customWidth="1"/>
    <col min="7172" max="7172" width="23.5" style="1" customWidth="1"/>
    <col min="7173" max="7173" width="4.75" style="1" customWidth="1"/>
    <col min="7174" max="7174" width="3" style="1" customWidth="1"/>
    <col min="7175" max="7175" width="8.75" style="1" customWidth="1"/>
    <col min="7176" max="7176" width="11.75" style="1" customWidth="1"/>
    <col min="7177" max="7177" width="7" style="1" customWidth="1"/>
    <col min="7178" max="7178" width="9.25" style="1" customWidth="1"/>
    <col min="7179" max="7179" width="6.375" style="1" customWidth="1"/>
    <col min="7180" max="7180" width="9.25" style="1" customWidth="1"/>
    <col min="7181" max="7181" width="9.75" style="1" bestFit="1" customWidth="1"/>
    <col min="7182" max="7182" width="13.5" style="1" bestFit="1" customWidth="1"/>
    <col min="7183" max="7183" width="8.25" style="1" bestFit="1" customWidth="1"/>
    <col min="7184" max="7424" width="9" style="1"/>
    <col min="7425" max="7425" width="0.625" style="1" customWidth="1"/>
    <col min="7426" max="7426" width="3.5" style="1" customWidth="1"/>
    <col min="7427" max="7427" width="17.875" style="1" customWidth="1"/>
    <col min="7428" max="7428" width="23.5" style="1" customWidth="1"/>
    <col min="7429" max="7429" width="4.75" style="1" customWidth="1"/>
    <col min="7430" max="7430" width="3" style="1" customWidth="1"/>
    <col min="7431" max="7431" width="8.75" style="1" customWidth="1"/>
    <col min="7432" max="7432" width="11.75" style="1" customWidth="1"/>
    <col min="7433" max="7433" width="7" style="1" customWidth="1"/>
    <col min="7434" max="7434" width="9.25" style="1" customWidth="1"/>
    <col min="7435" max="7435" width="6.375" style="1" customWidth="1"/>
    <col min="7436" max="7436" width="9.25" style="1" customWidth="1"/>
    <col min="7437" max="7437" width="9.75" style="1" bestFit="1" customWidth="1"/>
    <col min="7438" max="7438" width="13.5" style="1" bestFit="1" customWidth="1"/>
    <col min="7439" max="7439" width="8.25" style="1" bestFit="1" customWidth="1"/>
    <col min="7440" max="7680" width="9" style="1"/>
    <col min="7681" max="7681" width="0.625" style="1" customWidth="1"/>
    <col min="7682" max="7682" width="3.5" style="1" customWidth="1"/>
    <col min="7683" max="7683" width="17.875" style="1" customWidth="1"/>
    <col min="7684" max="7684" width="23.5" style="1" customWidth="1"/>
    <col min="7685" max="7685" width="4.75" style="1" customWidth="1"/>
    <col min="7686" max="7686" width="3" style="1" customWidth="1"/>
    <col min="7687" max="7687" width="8.75" style="1" customWidth="1"/>
    <col min="7688" max="7688" width="11.75" style="1" customWidth="1"/>
    <col min="7689" max="7689" width="7" style="1" customWidth="1"/>
    <col min="7690" max="7690" width="9.25" style="1" customWidth="1"/>
    <col min="7691" max="7691" width="6.375" style="1" customWidth="1"/>
    <col min="7692" max="7692" width="9.25" style="1" customWidth="1"/>
    <col min="7693" max="7693" width="9.75" style="1" bestFit="1" customWidth="1"/>
    <col min="7694" max="7694" width="13.5" style="1" bestFit="1" customWidth="1"/>
    <col min="7695" max="7695" width="8.25" style="1" bestFit="1" customWidth="1"/>
    <col min="7696" max="7936" width="9" style="1"/>
    <col min="7937" max="7937" width="0.625" style="1" customWidth="1"/>
    <col min="7938" max="7938" width="3.5" style="1" customWidth="1"/>
    <col min="7939" max="7939" width="17.875" style="1" customWidth="1"/>
    <col min="7940" max="7940" width="23.5" style="1" customWidth="1"/>
    <col min="7941" max="7941" width="4.75" style="1" customWidth="1"/>
    <col min="7942" max="7942" width="3" style="1" customWidth="1"/>
    <col min="7943" max="7943" width="8.75" style="1" customWidth="1"/>
    <col min="7944" max="7944" width="11.75" style="1" customWidth="1"/>
    <col min="7945" max="7945" width="7" style="1" customWidth="1"/>
    <col min="7946" max="7946" width="9.25" style="1" customWidth="1"/>
    <col min="7947" max="7947" width="6.375" style="1" customWidth="1"/>
    <col min="7948" max="7948" width="9.25" style="1" customWidth="1"/>
    <col min="7949" max="7949" width="9.75" style="1" bestFit="1" customWidth="1"/>
    <col min="7950" max="7950" width="13.5" style="1" bestFit="1" customWidth="1"/>
    <col min="7951" max="7951" width="8.25" style="1" bestFit="1" customWidth="1"/>
    <col min="7952" max="8192" width="9" style="1"/>
    <col min="8193" max="8193" width="0.625" style="1" customWidth="1"/>
    <col min="8194" max="8194" width="3.5" style="1" customWidth="1"/>
    <col min="8195" max="8195" width="17.875" style="1" customWidth="1"/>
    <col min="8196" max="8196" width="23.5" style="1" customWidth="1"/>
    <col min="8197" max="8197" width="4.75" style="1" customWidth="1"/>
    <col min="8198" max="8198" width="3" style="1" customWidth="1"/>
    <col min="8199" max="8199" width="8.75" style="1" customWidth="1"/>
    <col min="8200" max="8200" width="11.75" style="1" customWidth="1"/>
    <col min="8201" max="8201" width="7" style="1" customWidth="1"/>
    <col min="8202" max="8202" width="9.25" style="1" customWidth="1"/>
    <col min="8203" max="8203" width="6.375" style="1" customWidth="1"/>
    <col min="8204" max="8204" width="9.25" style="1" customWidth="1"/>
    <col min="8205" max="8205" width="9.75" style="1" bestFit="1" customWidth="1"/>
    <col min="8206" max="8206" width="13.5" style="1" bestFit="1" customWidth="1"/>
    <col min="8207" max="8207" width="8.25" style="1" bestFit="1" customWidth="1"/>
    <col min="8208" max="8448" width="9" style="1"/>
    <col min="8449" max="8449" width="0.625" style="1" customWidth="1"/>
    <col min="8450" max="8450" width="3.5" style="1" customWidth="1"/>
    <col min="8451" max="8451" width="17.875" style="1" customWidth="1"/>
    <col min="8452" max="8452" width="23.5" style="1" customWidth="1"/>
    <col min="8453" max="8453" width="4.75" style="1" customWidth="1"/>
    <col min="8454" max="8454" width="3" style="1" customWidth="1"/>
    <col min="8455" max="8455" width="8.75" style="1" customWidth="1"/>
    <col min="8456" max="8456" width="11.75" style="1" customWidth="1"/>
    <col min="8457" max="8457" width="7" style="1" customWidth="1"/>
    <col min="8458" max="8458" width="9.25" style="1" customWidth="1"/>
    <col min="8459" max="8459" width="6.375" style="1" customWidth="1"/>
    <col min="8460" max="8460" width="9.25" style="1" customWidth="1"/>
    <col min="8461" max="8461" width="9.75" style="1" bestFit="1" customWidth="1"/>
    <col min="8462" max="8462" width="13.5" style="1" bestFit="1" customWidth="1"/>
    <col min="8463" max="8463" width="8.25" style="1" bestFit="1" customWidth="1"/>
    <col min="8464" max="8704" width="9" style="1"/>
    <col min="8705" max="8705" width="0.625" style="1" customWidth="1"/>
    <col min="8706" max="8706" width="3.5" style="1" customWidth="1"/>
    <col min="8707" max="8707" width="17.875" style="1" customWidth="1"/>
    <col min="8708" max="8708" width="23.5" style="1" customWidth="1"/>
    <col min="8709" max="8709" width="4.75" style="1" customWidth="1"/>
    <col min="8710" max="8710" width="3" style="1" customWidth="1"/>
    <col min="8711" max="8711" width="8.75" style="1" customWidth="1"/>
    <col min="8712" max="8712" width="11.75" style="1" customWidth="1"/>
    <col min="8713" max="8713" width="7" style="1" customWidth="1"/>
    <col min="8714" max="8714" width="9.25" style="1" customWidth="1"/>
    <col min="8715" max="8715" width="6.375" style="1" customWidth="1"/>
    <col min="8716" max="8716" width="9.25" style="1" customWidth="1"/>
    <col min="8717" max="8717" width="9.75" style="1" bestFit="1" customWidth="1"/>
    <col min="8718" max="8718" width="13.5" style="1" bestFit="1" customWidth="1"/>
    <col min="8719" max="8719" width="8.25" style="1" bestFit="1" customWidth="1"/>
    <col min="8720" max="8960" width="9" style="1"/>
    <col min="8961" max="8961" width="0.625" style="1" customWidth="1"/>
    <col min="8962" max="8962" width="3.5" style="1" customWidth="1"/>
    <col min="8963" max="8963" width="17.875" style="1" customWidth="1"/>
    <col min="8964" max="8964" width="23.5" style="1" customWidth="1"/>
    <col min="8965" max="8965" width="4.75" style="1" customWidth="1"/>
    <col min="8966" max="8966" width="3" style="1" customWidth="1"/>
    <col min="8967" max="8967" width="8.75" style="1" customWidth="1"/>
    <col min="8968" max="8968" width="11.75" style="1" customWidth="1"/>
    <col min="8969" max="8969" width="7" style="1" customWidth="1"/>
    <col min="8970" max="8970" width="9.25" style="1" customWidth="1"/>
    <col min="8971" max="8971" width="6.375" style="1" customWidth="1"/>
    <col min="8972" max="8972" width="9.25" style="1" customWidth="1"/>
    <col min="8973" max="8973" width="9.75" style="1" bestFit="1" customWidth="1"/>
    <col min="8974" max="8974" width="13.5" style="1" bestFit="1" customWidth="1"/>
    <col min="8975" max="8975" width="8.25" style="1" bestFit="1" customWidth="1"/>
    <col min="8976" max="9216" width="9" style="1"/>
    <col min="9217" max="9217" width="0.625" style="1" customWidth="1"/>
    <col min="9218" max="9218" width="3.5" style="1" customWidth="1"/>
    <col min="9219" max="9219" width="17.875" style="1" customWidth="1"/>
    <col min="9220" max="9220" width="23.5" style="1" customWidth="1"/>
    <col min="9221" max="9221" width="4.75" style="1" customWidth="1"/>
    <col min="9222" max="9222" width="3" style="1" customWidth="1"/>
    <col min="9223" max="9223" width="8.75" style="1" customWidth="1"/>
    <col min="9224" max="9224" width="11.75" style="1" customWidth="1"/>
    <col min="9225" max="9225" width="7" style="1" customWidth="1"/>
    <col min="9226" max="9226" width="9.25" style="1" customWidth="1"/>
    <col min="9227" max="9227" width="6.375" style="1" customWidth="1"/>
    <col min="9228" max="9228" width="9.25" style="1" customWidth="1"/>
    <col min="9229" max="9229" width="9.75" style="1" bestFit="1" customWidth="1"/>
    <col min="9230" max="9230" width="13.5" style="1" bestFit="1" customWidth="1"/>
    <col min="9231" max="9231" width="8.25" style="1" bestFit="1" customWidth="1"/>
    <col min="9232" max="9472" width="9" style="1"/>
    <col min="9473" max="9473" width="0.625" style="1" customWidth="1"/>
    <col min="9474" max="9474" width="3.5" style="1" customWidth="1"/>
    <col min="9475" max="9475" width="17.875" style="1" customWidth="1"/>
    <col min="9476" max="9476" width="23.5" style="1" customWidth="1"/>
    <col min="9477" max="9477" width="4.75" style="1" customWidth="1"/>
    <col min="9478" max="9478" width="3" style="1" customWidth="1"/>
    <col min="9479" max="9479" width="8.75" style="1" customWidth="1"/>
    <col min="9480" max="9480" width="11.75" style="1" customWidth="1"/>
    <col min="9481" max="9481" width="7" style="1" customWidth="1"/>
    <col min="9482" max="9482" width="9.25" style="1" customWidth="1"/>
    <col min="9483" max="9483" width="6.375" style="1" customWidth="1"/>
    <col min="9484" max="9484" width="9.25" style="1" customWidth="1"/>
    <col min="9485" max="9485" width="9.75" style="1" bestFit="1" customWidth="1"/>
    <col min="9486" max="9486" width="13.5" style="1" bestFit="1" customWidth="1"/>
    <col min="9487" max="9487" width="8.25" style="1" bestFit="1" customWidth="1"/>
    <col min="9488" max="9728" width="9" style="1"/>
    <col min="9729" max="9729" width="0.625" style="1" customWidth="1"/>
    <col min="9730" max="9730" width="3.5" style="1" customWidth="1"/>
    <col min="9731" max="9731" width="17.875" style="1" customWidth="1"/>
    <col min="9732" max="9732" width="23.5" style="1" customWidth="1"/>
    <col min="9733" max="9733" width="4.75" style="1" customWidth="1"/>
    <col min="9734" max="9734" width="3" style="1" customWidth="1"/>
    <col min="9735" max="9735" width="8.75" style="1" customWidth="1"/>
    <col min="9736" max="9736" width="11.75" style="1" customWidth="1"/>
    <col min="9737" max="9737" width="7" style="1" customWidth="1"/>
    <col min="9738" max="9738" width="9.25" style="1" customWidth="1"/>
    <col min="9739" max="9739" width="6.375" style="1" customWidth="1"/>
    <col min="9740" max="9740" width="9.25" style="1" customWidth="1"/>
    <col min="9741" max="9741" width="9.75" style="1" bestFit="1" customWidth="1"/>
    <col min="9742" max="9742" width="13.5" style="1" bestFit="1" customWidth="1"/>
    <col min="9743" max="9743" width="8.25" style="1" bestFit="1" customWidth="1"/>
    <col min="9744" max="9984" width="9" style="1"/>
    <col min="9985" max="9985" width="0.625" style="1" customWidth="1"/>
    <col min="9986" max="9986" width="3.5" style="1" customWidth="1"/>
    <col min="9987" max="9987" width="17.875" style="1" customWidth="1"/>
    <col min="9988" max="9988" width="23.5" style="1" customWidth="1"/>
    <col min="9989" max="9989" width="4.75" style="1" customWidth="1"/>
    <col min="9990" max="9990" width="3" style="1" customWidth="1"/>
    <col min="9991" max="9991" width="8.75" style="1" customWidth="1"/>
    <col min="9992" max="9992" width="11.75" style="1" customWidth="1"/>
    <col min="9993" max="9993" width="7" style="1" customWidth="1"/>
    <col min="9994" max="9994" width="9.25" style="1" customWidth="1"/>
    <col min="9995" max="9995" width="6.375" style="1" customWidth="1"/>
    <col min="9996" max="9996" width="9.25" style="1" customWidth="1"/>
    <col min="9997" max="9997" width="9.75" style="1" bestFit="1" customWidth="1"/>
    <col min="9998" max="9998" width="13.5" style="1" bestFit="1" customWidth="1"/>
    <col min="9999" max="9999" width="8.25" style="1" bestFit="1" customWidth="1"/>
    <col min="10000" max="10240" width="9" style="1"/>
    <col min="10241" max="10241" width="0.625" style="1" customWidth="1"/>
    <col min="10242" max="10242" width="3.5" style="1" customWidth="1"/>
    <col min="10243" max="10243" width="17.875" style="1" customWidth="1"/>
    <col min="10244" max="10244" width="23.5" style="1" customWidth="1"/>
    <col min="10245" max="10245" width="4.75" style="1" customWidth="1"/>
    <col min="10246" max="10246" width="3" style="1" customWidth="1"/>
    <col min="10247" max="10247" width="8.75" style="1" customWidth="1"/>
    <col min="10248" max="10248" width="11.75" style="1" customWidth="1"/>
    <col min="10249" max="10249" width="7" style="1" customWidth="1"/>
    <col min="10250" max="10250" width="9.25" style="1" customWidth="1"/>
    <col min="10251" max="10251" width="6.375" style="1" customWidth="1"/>
    <col min="10252" max="10252" width="9.25" style="1" customWidth="1"/>
    <col min="10253" max="10253" width="9.75" style="1" bestFit="1" customWidth="1"/>
    <col min="10254" max="10254" width="13.5" style="1" bestFit="1" customWidth="1"/>
    <col min="10255" max="10255" width="8.25" style="1" bestFit="1" customWidth="1"/>
    <col min="10256" max="10496" width="9" style="1"/>
    <col min="10497" max="10497" width="0.625" style="1" customWidth="1"/>
    <col min="10498" max="10498" width="3.5" style="1" customWidth="1"/>
    <col min="10499" max="10499" width="17.875" style="1" customWidth="1"/>
    <col min="10500" max="10500" width="23.5" style="1" customWidth="1"/>
    <col min="10501" max="10501" width="4.75" style="1" customWidth="1"/>
    <col min="10502" max="10502" width="3" style="1" customWidth="1"/>
    <col min="10503" max="10503" width="8.75" style="1" customWidth="1"/>
    <col min="10504" max="10504" width="11.75" style="1" customWidth="1"/>
    <col min="10505" max="10505" width="7" style="1" customWidth="1"/>
    <col min="10506" max="10506" width="9.25" style="1" customWidth="1"/>
    <col min="10507" max="10507" width="6.375" style="1" customWidth="1"/>
    <col min="10508" max="10508" width="9.25" style="1" customWidth="1"/>
    <col min="10509" max="10509" width="9.75" style="1" bestFit="1" customWidth="1"/>
    <col min="10510" max="10510" width="13.5" style="1" bestFit="1" customWidth="1"/>
    <col min="10511" max="10511" width="8.25" style="1" bestFit="1" customWidth="1"/>
    <col min="10512" max="10752" width="9" style="1"/>
    <col min="10753" max="10753" width="0.625" style="1" customWidth="1"/>
    <col min="10754" max="10754" width="3.5" style="1" customWidth="1"/>
    <col min="10755" max="10755" width="17.875" style="1" customWidth="1"/>
    <col min="10756" max="10756" width="23.5" style="1" customWidth="1"/>
    <col min="10757" max="10757" width="4.75" style="1" customWidth="1"/>
    <col min="10758" max="10758" width="3" style="1" customWidth="1"/>
    <col min="10759" max="10759" width="8.75" style="1" customWidth="1"/>
    <col min="10760" max="10760" width="11.75" style="1" customWidth="1"/>
    <col min="10761" max="10761" width="7" style="1" customWidth="1"/>
    <col min="10762" max="10762" width="9.25" style="1" customWidth="1"/>
    <col min="10763" max="10763" width="6.375" style="1" customWidth="1"/>
    <col min="10764" max="10764" width="9.25" style="1" customWidth="1"/>
    <col min="10765" max="10765" width="9.75" style="1" bestFit="1" customWidth="1"/>
    <col min="10766" max="10766" width="13.5" style="1" bestFit="1" customWidth="1"/>
    <col min="10767" max="10767" width="8.25" style="1" bestFit="1" customWidth="1"/>
    <col min="10768" max="11008" width="9" style="1"/>
    <col min="11009" max="11009" width="0.625" style="1" customWidth="1"/>
    <col min="11010" max="11010" width="3.5" style="1" customWidth="1"/>
    <col min="11011" max="11011" width="17.875" style="1" customWidth="1"/>
    <col min="11012" max="11012" width="23.5" style="1" customWidth="1"/>
    <col min="11013" max="11013" width="4.75" style="1" customWidth="1"/>
    <col min="11014" max="11014" width="3" style="1" customWidth="1"/>
    <col min="11015" max="11015" width="8.75" style="1" customWidth="1"/>
    <col min="11016" max="11016" width="11.75" style="1" customWidth="1"/>
    <col min="11017" max="11017" width="7" style="1" customWidth="1"/>
    <col min="11018" max="11018" width="9.25" style="1" customWidth="1"/>
    <col min="11019" max="11019" width="6.375" style="1" customWidth="1"/>
    <col min="11020" max="11020" width="9.25" style="1" customWidth="1"/>
    <col min="11021" max="11021" width="9.75" style="1" bestFit="1" customWidth="1"/>
    <col min="11022" max="11022" width="13.5" style="1" bestFit="1" customWidth="1"/>
    <col min="11023" max="11023" width="8.25" style="1" bestFit="1" customWidth="1"/>
    <col min="11024" max="11264" width="9" style="1"/>
    <col min="11265" max="11265" width="0.625" style="1" customWidth="1"/>
    <col min="11266" max="11266" width="3.5" style="1" customWidth="1"/>
    <col min="11267" max="11267" width="17.875" style="1" customWidth="1"/>
    <col min="11268" max="11268" width="23.5" style="1" customWidth="1"/>
    <col min="11269" max="11269" width="4.75" style="1" customWidth="1"/>
    <col min="11270" max="11270" width="3" style="1" customWidth="1"/>
    <col min="11271" max="11271" width="8.75" style="1" customWidth="1"/>
    <col min="11272" max="11272" width="11.75" style="1" customWidth="1"/>
    <col min="11273" max="11273" width="7" style="1" customWidth="1"/>
    <col min="11274" max="11274" width="9.25" style="1" customWidth="1"/>
    <col min="11275" max="11275" width="6.375" style="1" customWidth="1"/>
    <col min="11276" max="11276" width="9.25" style="1" customWidth="1"/>
    <col min="11277" max="11277" width="9.75" style="1" bestFit="1" customWidth="1"/>
    <col min="11278" max="11278" width="13.5" style="1" bestFit="1" customWidth="1"/>
    <col min="11279" max="11279" width="8.25" style="1" bestFit="1" customWidth="1"/>
    <col min="11280" max="11520" width="9" style="1"/>
    <col min="11521" max="11521" width="0.625" style="1" customWidth="1"/>
    <col min="11522" max="11522" width="3.5" style="1" customWidth="1"/>
    <col min="11523" max="11523" width="17.875" style="1" customWidth="1"/>
    <col min="11524" max="11524" width="23.5" style="1" customWidth="1"/>
    <col min="11525" max="11525" width="4.75" style="1" customWidth="1"/>
    <col min="11526" max="11526" width="3" style="1" customWidth="1"/>
    <col min="11527" max="11527" width="8.75" style="1" customWidth="1"/>
    <col min="11528" max="11528" width="11.75" style="1" customWidth="1"/>
    <col min="11529" max="11529" width="7" style="1" customWidth="1"/>
    <col min="11530" max="11530" width="9.25" style="1" customWidth="1"/>
    <col min="11531" max="11531" width="6.375" style="1" customWidth="1"/>
    <col min="11532" max="11532" width="9.25" style="1" customWidth="1"/>
    <col min="11533" max="11533" width="9.75" style="1" bestFit="1" customWidth="1"/>
    <col min="11534" max="11534" width="13.5" style="1" bestFit="1" customWidth="1"/>
    <col min="11535" max="11535" width="8.25" style="1" bestFit="1" customWidth="1"/>
    <col min="11536" max="11776" width="9" style="1"/>
    <col min="11777" max="11777" width="0.625" style="1" customWidth="1"/>
    <col min="11778" max="11778" width="3.5" style="1" customWidth="1"/>
    <col min="11779" max="11779" width="17.875" style="1" customWidth="1"/>
    <col min="11780" max="11780" width="23.5" style="1" customWidth="1"/>
    <col min="11781" max="11781" width="4.75" style="1" customWidth="1"/>
    <col min="11782" max="11782" width="3" style="1" customWidth="1"/>
    <col min="11783" max="11783" width="8.75" style="1" customWidth="1"/>
    <col min="11784" max="11784" width="11.75" style="1" customWidth="1"/>
    <col min="11785" max="11785" width="7" style="1" customWidth="1"/>
    <col min="11786" max="11786" width="9.25" style="1" customWidth="1"/>
    <col min="11787" max="11787" width="6.375" style="1" customWidth="1"/>
    <col min="11788" max="11788" width="9.25" style="1" customWidth="1"/>
    <col min="11789" max="11789" width="9.75" style="1" bestFit="1" customWidth="1"/>
    <col min="11790" max="11790" width="13.5" style="1" bestFit="1" customWidth="1"/>
    <col min="11791" max="11791" width="8.25" style="1" bestFit="1" customWidth="1"/>
    <col min="11792" max="12032" width="9" style="1"/>
    <col min="12033" max="12033" width="0.625" style="1" customWidth="1"/>
    <col min="12034" max="12034" width="3.5" style="1" customWidth="1"/>
    <col min="12035" max="12035" width="17.875" style="1" customWidth="1"/>
    <col min="12036" max="12036" width="23.5" style="1" customWidth="1"/>
    <col min="12037" max="12037" width="4.75" style="1" customWidth="1"/>
    <col min="12038" max="12038" width="3" style="1" customWidth="1"/>
    <col min="12039" max="12039" width="8.75" style="1" customWidth="1"/>
    <col min="12040" max="12040" width="11.75" style="1" customWidth="1"/>
    <col min="12041" max="12041" width="7" style="1" customWidth="1"/>
    <col min="12042" max="12042" width="9.25" style="1" customWidth="1"/>
    <col min="12043" max="12043" width="6.375" style="1" customWidth="1"/>
    <col min="12044" max="12044" width="9.25" style="1" customWidth="1"/>
    <col min="12045" max="12045" width="9.75" style="1" bestFit="1" customWidth="1"/>
    <col min="12046" max="12046" width="13.5" style="1" bestFit="1" customWidth="1"/>
    <col min="12047" max="12047" width="8.25" style="1" bestFit="1" customWidth="1"/>
    <col min="12048" max="12288" width="9" style="1"/>
    <col min="12289" max="12289" width="0.625" style="1" customWidth="1"/>
    <col min="12290" max="12290" width="3.5" style="1" customWidth="1"/>
    <col min="12291" max="12291" width="17.875" style="1" customWidth="1"/>
    <col min="12292" max="12292" width="23.5" style="1" customWidth="1"/>
    <col min="12293" max="12293" width="4.75" style="1" customWidth="1"/>
    <col min="12294" max="12294" width="3" style="1" customWidth="1"/>
    <col min="12295" max="12295" width="8.75" style="1" customWidth="1"/>
    <col min="12296" max="12296" width="11.75" style="1" customWidth="1"/>
    <col min="12297" max="12297" width="7" style="1" customWidth="1"/>
    <col min="12298" max="12298" width="9.25" style="1" customWidth="1"/>
    <col min="12299" max="12299" width="6.375" style="1" customWidth="1"/>
    <col min="12300" max="12300" width="9.25" style="1" customWidth="1"/>
    <col min="12301" max="12301" width="9.75" style="1" bestFit="1" customWidth="1"/>
    <col min="12302" max="12302" width="13.5" style="1" bestFit="1" customWidth="1"/>
    <col min="12303" max="12303" width="8.25" style="1" bestFit="1" customWidth="1"/>
    <col min="12304" max="12544" width="9" style="1"/>
    <col min="12545" max="12545" width="0.625" style="1" customWidth="1"/>
    <col min="12546" max="12546" width="3.5" style="1" customWidth="1"/>
    <col min="12547" max="12547" width="17.875" style="1" customWidth="1"/>
    <col min="12548" max="12548" width="23.5" style="1" customWidth="1"/>
    <col min="12549" max="12549" width="4.75" style="1" customWidth="1"/>
    <col min="12550" max="12550" width="3" style="1" customWidth="1"/>
    <col min="12551" max="12551" width="8.75" style="1" customWidth="1"/>
    <col min="12552" max="12552" width="11.75" style="1" customWidth="1"/>
    <col min="12553" max="12553" width="7" style="1" customWidth="1"/>
    <col min="12554" max="12554" width="9.25" style="1" customWidth="1"/>
    <col min="12555" max="12555" width="6.375" style="1" customWidth="1"/>
    <col min="12556" max="12556" width="9.25" style="1" customWidth="1"/>
    <col min="12557" max="12557" width="9.75" style="1" bestFit="1" customWidth="1"/>
    <col min="12558" max="12558" width="13.5" style="1" bestFit="1" customWidth="1"/>
    <col min="12559" max="12559" width="8.25" style="1" bestFit="1" customWidth="1"/>
    <col min="12560" max="12800" width="9" style="1"/>
    <col min="12801" max="12801" width="0.625" style="1" customWidth="1"/>
    <col min="12802" max="12802" width="3.5" style="1" customWidth="1"/>
    <col min="12803" max="12803" width="17.875" style="1" customWidth="1"/>
    <col min="12804" max="12804" width="23.5" style="1" customWidth="1"/>
    <col min="12805" max="12805" width="4.75" style="1" customWidth="1"/>
    <col min="12806" max="12806" width="3" style="1" customWidth="1"/>
    <col min="12807" max="12807" width="8.75" style="1" customWidth="1"/>
    <col min="12808" max="12808" width="11.75" style="1" customWidth="1"/>
    <col min="12809" max="12809" width="7" style="1" customWidth="1"/>
    <col min="12810" max="12810" width="9.25" style="1" customWidth="1"/>
    <col min="12811" max="12811" width="6.375" style="1" customWidth="1"/>
    <col min="12812" max="12812" width="9.25" style="1" customWidth="1"/>
    <col min="12813" max="12813" width="9.75" style="1" bestFit="1" customWidth="1"/>
    <col min="12814" max="12814" width="13.5" style="1" bestFit="1" customWidth="1"/>
    <col min="12815" max="12815" width="8.25" style="1" bestFit="1" customWidth="1"/>
    <col min="12816" max="13056" width="9" style="1"/>
    <col min="13057" max="13057" width="0.625" style="1" customWidth="1"/>
    <col min="13058" max="13058" width="3.5" style="1" customWidth="1"/>
    <col min="13059" max="13059" width="17.875" style="1" customWidth="1"/>
    <col min="13060" max="13060" width="23.5" style="1" customWidth="1"/>
    <col min="13061" max="13061" width="4.75" style="1" customWidth="1"/>
    <col min="13062" max="13062" width="3" style="1" customWidth="1"/>
    <col min="13063" max="13063" width="8.75" style="1" customWidth="1"/>
    <col min="13064" max="13064" width="11.75" style="1" customWidth="1"/>
    <col min="13065" max="13065" width="7" style="1" customWidth="1"/>
    <col min="13066" max="13066" width="9.25" style="1" customWidth="1"/>
    <col min="13067" max="13067" width="6.375" style="1" customWidth="1"/>
    <col min="13068" max="13068" width="9.25" style="1" customWidth="1"/>
    <col min="13069" max="13069" width="9.75" style="1" bestFit="1" customWidth="1"/>
    <col min="13070" max="13070" width="13.5" style="1" bestFit="1" customWidth="1"/>
    <col min="13071" max="13071" width="8.25" style="1" bestFit="1" customWidth="1"/>
    <col min="13072" max="13312" width="9" style="1"/>
    <col min="13313" max="13313" width="0.625" style="1" customWidth="1"/>
    <col min="13314" max="13314" width="3.5" style="1" customWidth="1"/>
    <col min="13315" max="13315" width="17.875" style="1" customWidth="1"/>
    <col min="13316" max="13316" width="23.5" style="1" customWidth="1"/>
    <col min="13317" max="13317" width="4.75" style="1" customWidth="1"/>
    <col min="13318" max="13318" width="3" style="1" customWidth="1"/>
    <col min="13319" max="13319" width="8.75" style="1" customWidth="1"/>
    <col min="13320" max="13320" width="11.75" style="1" customWidth="1"/>
    <col min="13321" max="13321" width="7" style="1" customWidth="1"/>
    <col min="13322" max="13322" width="9.25" style="1" customWidth="1"/>
    <col min="13323" max="13323" width="6.375" style="1" customWidth="1"/>
    <col min="13324" max="13324" width="9.25" style="1" customWidth="1"/>
    <col min="13325" max="13325" width="9.75" style="1" bestFit="1" customWidth="1"/>
    <col min="13326" max="13326" width="13.5" style="1" bestFit="1" customWidth="1"/>
    <col min="13327" max="13327" width="8.25" style="1" bestFit="1" customWidth="1"/>
    <col min="13328" max="13568" width="9" style="1"/>
    <col min="13569" max="13569" width="0.625" style="1" customWidth="1"/>
    <col min="13570" max="13570" width="3.5" style="1" customWidth="1"/>
    <col min="13571" max="13571" width="17.875" style="1" customWidth="1"/>
    <col min="13572" max="13572" width="23.5" style="1" customWidth="1"/>
    <col min="13573" max="13573" width="4.75" style="1" customWidth="1"/>
    <col min="13574" max="13574" width="3" style="1" customWidth="1"/>
    <col min="13575" max="13575" width="8.75" style="1" customWidth="1"/>
    <col min="13576" max="13576" width="11.75" style="1" customWidth="1"/>
    <col min="13577" max="13577" width="7" style="1" customWidth="1"/>
    <col min="13578" max="13578" width="9.25" style="1" customWidth="1"/>
    <col min="13579" max="13579" width="6.375" style="1" customWidth="1"/>
    <col min="13580" max="13580" width="9.25" style="1" customWidth="1"/>
    <col min="13581" max="13581" width="9.75" style="1" bestFit="1" customWidth="1"/>
    <col min="13582" max="13582" width="13.5" style="1" bestFit="1" customWidth="1"/>
    <col min="13583" max="13583" width="8.25" style="1" bestFit="1" customWidth="1"/>
    <col min="13584" max="13824" width="9" style="1"/>
    <col min="13825" max="13825" width="0.625" style="1" customWidth="1"/>
    <col min="13826" max="13826" width="3.5" style="1" customWidth="1"/>
    <col min="13827" max="13827" width="17.875" style="1" customWidth="1"/>
    <col min="13828" max="13828" width="23.5" style="1" customWidth="1"/>
    <col min="13829" max="13829" width="4.75" style="1" customWidth="1"/>
    <col min="13830" max="13830" width="3" style="1" customWidth="1"/>
    <col min="13831" max="13831" width="8.75" style="1" customWidth="1"/>
    <col min="13832" max="13832" width="11.75" style="1" customWidth="1"/>
    <col min="13833" max="13833" width="7" style="1" customWidth="1"/>
    <col min="13834" max="13834" width="9.25" style="1" customWidth="1"/>
    <col min="13835" max="13835" width="6.375" style="1" customWidth="1"/>
    <col min="13836" max="13836" width="9.25" style="1" customWidth="1"/>
    <col min="13837" max="13837" width="9.75" style="1" bestFit="1" customWidth="1"/>
    <col min="13838" max="13838" width="13.5" style="1" bestFit="1" customWidth="1"/>
    <col min="13839" max="13839" width="8.25" style="1" bestFit="1" customWidth="1"/>
    <col min="13840" max="14080" width="9" style="1"/>
    <col min="14081" max="14081" width="0.625" style="1" customWidth="1"/>
    <col min="14082" max="14082" width="3.5" style="1" customWidth="1"/>
    <col min="14083" max="14083" width="17.875" style="1" customWidth="1"/>
    <col min="14084" max="14084" width="23.5" style="1" customWidth="1"/>
    <col min="14085" max="14085" width="4.75" style="1" customWidth="1"/>
    <col min="14086" max="14086" width="3" style="1" customWidth="1"/>
    <col min="14087" max="14087" width="8.75" style="1" customWidth="1"/>
    <col min="14088" max="14088" width="11.75" style="1" customWidth="1"/>
    <col min="14089" max="14089" width="7" style="1" customWidth="1"/>
    <col min="14090" max="14090" width="9.25" style="1" customWidth="1"/>
    <col min="14091" max="14091" width="6.375" style="1" customWidth="1"/>
    <col min="14092" max="14092" width="9.25" style="1" customWidth="1"/>
    <col min="14093" max="14093" width="9.75" style="1" bestFit="1" customWidth="1"/>
    <col min="14094" max="14094" width="13.5" style="1" bestFit="1" customWidth="1"/>
    <col min="14095" max="14095" width="8.25" style="1" bestFit="1" customWidth="1"/>
    <col min="14096" max="14336" width="9" style="1"/>
    <col min="14337" max="14337" width="0.625" style="1" customWidth="1"/>
    <col min="14338" max="14338" width="3.5" style="1" customWidth="1"/>
    <col min="14339" max="14339" width="17.875" style="1" customWidth="1"/>
    <col min="14340" max="14340" width="23.5" style="1" customWidth="1"/>
    <col min="14341" max="14341" width="4.75" style="1" customWidth="1"/>
    <col min="14342" max="14342" width="3" style="1" customWidth="1"/>
    <col min="14343" max="14343" width="8.75" style="1" customWidth="1"/>
    <col min="14344" max="14344" width="11.75" style="1" customWidth="1"/>
    <col min="14345" max="14345" width="7" style="1" customWidth="1"/>
    <col min="14346" max="14346" width="9.25" style="1" customWidth="1"/>
    <col min="14347" max="14347" width="6.375" style="1" customWidth="1"/>
    <col min="14348" max="14348" width="9.25" style="1" customWidth="1"/>
    <col min="14349" max="14349" width="9.75" style="1" bestFit="1" customWidth="1"/>
    <col min="14350" max="14350" width="13.5" style="1" bestFit="1" customWidth="1"/>
    <col min="14351" max="14351" width="8.25" style="1" bestFit="1" customWidth="1"/>
    <col min="14352" max="14592" width="9" style="1"/>
    <col min="14593" max="14593" width="0.625" style="1" customWidth="1"/>
    <col min="14594" max="14594" width="3.5" style="1" customWidth="1"/>
    <col min="14595" max="14595" width="17.875" style="1" customWidth="1"/>
    <col min="14596" max="14596" width="23.5" style="1" customWidth="1"/>
    <col min="14597" max="14597" width="4.75" style="1" customWidth="1"/>
    <col min="14598" max="14598" width="3" style="1" customWidth="1"/>
    <col min="14599" max="14599" width="8.75" style="1" customWidth="1"/>
    <col min="14600" max="14600" width="11.75" style="1" customWidth="1"/>
    <col min="14601" max="14601" width="7" style="1" customWidth="1"/>
    <col min="14602" max="14602" width="9.25" style="1" customWidth="1"/>
    <col min="14603" max="14603" width="6.375" style="1" customWidth="1"/>
    <col min="14604" max="14604" width="9.25" style="1" customWidth="1"/>
    <col min="14605" max="14605" width="9.75" style="1" bestFit="1" customWidth="1"/>
    <col min="14606" max="14606" width="13.5" style="1" bestFit="1" customWidth="1"/>
    <col min="14607" max="14607" width="8.25" style="1" bestFit="1" customWidth="1"/>
    <col min="14608" max="14848" width="9" style="1"/>
    <col min="14849" max="14849" width="0.625" style="1" customWidth="1"/>
    <col min="14850" max="14850" width="3.5" style="1" customWidth="1"/>
    <col min="14851" max="14851" width="17.875" style="1" customWidth="1"/>
    <col min="14852" max="14852" width="23.5" style="1" customWidth="1"/>
    <col min="14853" max="14853" width="4.75" style="1" customWidth="1"/>
    <col min="14854" max="14854" width="3" style="1" customWidth="1"/>
    <col min="14855" max="14855" width="8.75" style="1" customWidth="1"/>
    <col min="14856" max="14856" width="11.75" style="1" customWidth="1"/>
    <col min="14857" max="14857" width="7" style="1" customWidth="1"/>
    <col min="14858" max="14858" width="9.25" style="1" customWidth="1"/>
    <col min="14859" max="14859" width="6.375" style="1" customWidth="1"/>
    <col min="14860" max="14860" width="9.25" style="1" customWidth="1"/>
    <col min="14861" max="14861" width="9.75" style="1" bestFit="1" customWidth="1"/>
    <col min="14862" max="14862" width="13.5" style="1" bestFit="1" customWidth="1"/>
    <col min="14863" max="14863" width="8.25" style="1" bestFit="1" customWidth="1"/>
    <col min="14864" max="15104" width="9" style="1"/>
    <col min="15105" max="15105" width="0.625" style="1" customWidth="1"/>
    <col min="15106" max="15106" width="3.5" style="1" customWidth="1"/>
    <col min="15107" max="15107" width="17.875" style="1" customWidth="1"/>
    <col min="15108" max="15108" width="23.5" style="1" customWidth="1"/>
    <col min="15109" max="15109" width="4.75" style="1" customWidth="1"/>
    <col min="15110" max="15110" width="3" style="1" customWidth="1"/>
    <col min="15111" max="15111" width="8.75" style="1" customWidth="1"/>
    <col min="15112" max="15112" width="11.75" style="1" customWidth="1"/>
    <col min="15113" max="15113" width="7" style="1" customWidth="1"/>
    <col min="15114" max="15114" width="9.25" style="1" customWidth="1"/>
    <col min="15115" max="15115" width="6.375" style="1" customWidth="1"/>
    <col min="15116" max="15116" width="9.25" style="1" customWidth="1"/>
    <col min="15117" max="15117" width="9.75" style="1" bestFit="1" customWidth="1"/>
    <col min="15118" max="15118" width="13.5" style="1" bestFit="1" customWidth="1"/>
    <col min="15119" max="15119" width="8.25" style="1" bestFit="1" customWidth="1"/>
    <col min="15120" max="15360" width="9" style="1"/>
    <col min="15361" max="15361" width="0.625" style="1" customWidth="1"/>
    <col min="15362" max="15362" width="3.5" style="1" customWidth="1"/>
    <col min="15363" max="15363" width="17.875" style="1" customWidth="1"/>
    <col min="15364" max="15364" width="23.5" style="1" customWidth="1"/>
    <col min="15365" max="15365" width="4.75" style="1" customWidth="1"/>
    <col min="15366" max="15366" width="3" style="1" customWidth="1"/>
    <col min="15367" max="15367" width="8.75" style="1" customWidth="1"/>
    <col min="15368" max="15368" width="11.75" style="1" customWidth="1"/>
    <col min="15369" max="15369" width="7" style="1" customWidth="1"/>
    <col min="15370" max="15370" width="9.25" style="1" customWidth="1"/>
    <col min="15371" max="15371" width="6.375" style="1" customWidth="1"/>
    <col min="15372" max="15372" width="9.25" style="1" customWidth="1"/>
    <col min="15373" max="15373" width="9.75" style="1" bestFit="1" customWidth="1"/>
    <col min="15374" max="15374" width="13.5" style="1" bestFit="1" customWidth="1"/>
    <col min="15375" max="15375" width="8.25" style="1" bestFit="1" customWidth="1"/>
    <col min="15376" max="15616" width="9" style="1"/>
    <col min="15617" max="15617" width="0.625" style="1" customWidth="1"/>
    <col min="15618" max="15618" width="3.5" style="1" customWidth="1"/>
    <col min="15619" max="15619" width="17.875" style="1" customWidth="1"/>
    <col min="15620" max="15620" width="23.5" style="1" customWidth="1"/>
    <col min="15621" max="15621" width="4.75" style="1" customWidth="1"/>
    <col min="15622" max="15622" width="3" style="1" customWidth="1"/>
    <col min="15623" max="15623" width="8.75" style="1" customWidth="1"/>
    <col min="15624" max="15624" width="11.75" style="1" customWidth="1"/>
    <col min="15625" max="15625" width="7" style="1" customWidth="1"/>
    <col min="15626" max="15626" width="9.25" style="1" customWidth="1"/>
    <col min="15627" max="15627" width="6.375" style="1" customWidth="1"/>
    <col min="15628" max="15628" width="9.25" style="1" customWidth="1"/>
    <col min="15629" max="15629" width="9.75" style="1" bestFit="1" customWidth="1"/>
    <col min="15630" max="15630" width="13.5" style="1" bestFit="1" customWidth="1"/>
    <col min="15631" max="15631" width="8.25" style="1" bestFit="1" customWidth="1"/>
    <col min="15632" max="15872" width="9" style="1"/>
    <col min="15873" max="15873" width="0.625" style="1" customWidth="1"/>
    <col min="15874" max="15874" width="3.5" style="1" customWidth="1"/>
    <col min="15875" max="15875" width="17.875" style="1" customWidth="1"/>
    <col min="15876" max="15876" width="23.5" style="1" customWidth="1"/>
    <col min="15877" max="15877" width="4.75" style="1" customWidth="1"/>
    <col min="15878" max="15878" width="3" style="1" customWidth="1"/>
    <col min="15879" max="15879" width="8.75" style="1" customWidth="1"/>
    <col min="15880" max="15880" width="11.75" style="1" customWidth="1"/>
    <col min="15881" max="15881" width="7" style="1" customWidth="1"/>
    <col min="15882" max="15882" width="9.25" style="1" customWidth="1"/>
    <col min="15883" max="15883" width="6.375" style="1" customWidth="1"/>
    <col min="15884" max="15884" width="9.25" style="1" customWidth="1"/>
    <col min="15885" max="15885" width="9.75" style="1" bestFit="1" customWidth="1"/>
    <col min="15886" max="15886" width="13.5" style="1" bestFit="1" customWidth="1"/>
    <col min="15887" max="15887" width="8.25" style="1" bestFit="1" customWidth="1"/>
    <col min="15888" max="16128" width="9" style="1"/>
    <col min="16129" max="16129" width="0.625" style="1" customWidth="1"/>
    <col min="16130" max="16130" width="3.5" style="1" customWidth="1"/>
    <col min="16131" max="16131" width="17.875" style="1" customWidth="1"/>
    <col min="16132" max="16132" width="23.5" style="1" customWidth="1"/>
    <col min="16133" max="16133" width="4.75" style="1" customWidth="1"/>
    <col min="16134" max="16134" width="3" style="1" customWidth="1"/>
    <col min="16135" max="16135" width="8.75" style="1" customWidth="1"/>
    <col min="16136" max="16136" width="11.75" style="1" customWidth="1"/>
    <col min="16137" max="16137" width="7" style="1" customWidth="1"/>
    <col min="16138" max="16138" width="9.25" style="1" customWidth="1"/>
    <col min="16139" max="16139" width="6.375" style="1" customWidth="1"/>
    <col min="16140" max="16140" width="9.25" style="1" customWidth="1"/>
    <col min="16141" max="16141" width="9.75" style="1" bestFit="1" customWidth="1"/>
    <col min="16142" max="16142" width="13.5" style="1" bestFit="1" customWidth="1"/>
    <col min="16143" max="16143" width="8.25" style="1" bestFit="1" customWidth="1"/>
    <col min="16144" max="16384" width="9" style="1"/>
  </cols>
  <sheetData>
    <row r="1" spans="2:15" ht="24.95" customHeight="1" x14ac:dyDescent="0.2">
      <c r="B1" s="177" t="s">
        <v>142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9.9499999999999993" customHeight="1" thickBot="1" x14ac:dyDescent="0.25"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2:15" ht="15.4" customHeight="1" thickTop="1" x14ac:dyDescent="0.2">
      <c r="B3" s="186" t="s">
        <v>78</v>
      </c>
      <c r="C3" s="180"/>
      <c r="D3" s="180" t="s">
        <v>79</v>
      </c>
      <c r="E3" s="182" t="s">
        <v>80</v>
      </c>
      <c r="F3" s="180" t="s">
        <v>81</v>
      </c>
      <c r="G3" s="184" t="s">
        <v>82</v>
      </c>
      <c r="H3" s="185"/>
      <c r="I3" s="184" t="s">
        <v>83</v>
      </c>
      <c r="J3" s="185"/>
      <c r="K3" s="184" t="s">
        <v>84</v>
      </c>
      <c r="L3" s="185"/>
      <c r="M3" s="184" t="s">
        <v>85</v>
      </c>
      <c r="N3" s="185"/>
      <c r="O3" s="173" t="s">
        <v>86</v>
      </c>
    </row>
    <row r="4" spans="2:15" ht="19.7" customHeight="1" x14ac:dyDescent="0.2">
      <c r="B4" s="187"/>
      <c r="C4" s="188"/>
      <c r="D4" s="181"/>
      <c r="E4" s="183"/>
      <c r="F4" s="181"/>
      <c r="G4" s="22" t="s">
        <v>87</v>
      </c>
      <c r="H4" s="62" t="s">
        <v>88</v>
      </c>
      <c r="I4" s="22" t="s">
        <v>87</v>
      </c>
      <c r="J4" s="62" t="s">
        <v>88</v>
      </c>
      <c r="K4" s="22" t="s">
        <v>87</v>
      </c>
      <c r="L4" s="62" t="s">
        <v>88</v>
      </c>
      <c r="M4" s="22" t="s">
        <v>87</v>
      </c>
      <c r="N4" s="62" t="s">
        <v>88</v>
      </c>
      <c r="O4" s="174"/>
    </row>
    <row r="5" spans="2:15" ht="19.7" customHeight="1" x14ac:dyDescent="0.2">
      <c r="B5" s="90" t="s">
        <v>89</v>
      </c>
      <c r="C5" s="175" t="e">
        <f>#REF!</f>
        <v>#REF!</v>
      </c>
      <c r="D5" s="176"/>
      <c r="E5" s="55"/>
      <c r="F5" s="23" t="s">
        <v>5</v>
      </c>
      <c r="G5" s="113"/>
      <c r="H5" s="112">
        <f>J5+L5+N5</f>
        <v>0</v>
      </c>
      <c r="I5" s="114"/>
      <c r="J5" s="112"/>
      <c r="K5" s="114"/>
      <c r="L5" s="112"/>
      <c r="M5" s="114"/>
      <c r="N5" s="112" t="str">
        <f>TEXT(N6,"#,##0")</f>
        <v>0</v>
      </c>
      <c r="O5" s="91" t="s">
        <v>5</v>
      </c>
    </row>
    <row r="6" spans="2:15" ht="19.7" customHeight="1" x14ac:dyDescent="0.2">
      <c r="B6" s="90"/>
      <c r="C6" s="103" t="s">
        <v>165</v>
      </c>
      <c r="D6" s="104" t="s">
        <v>143</v>
      </c>
      <c r="E6" s="55"/>
      <c r="F6" s="23" t="s">
        <v>5</v>
      </c>
      <c r="G6" s="113"/>
      <c r="H6" s="112">
        <f>J6+L6+N6</f>
        <v>0</v>
      </c>
      <c r="I6" s="114"/>
      <c r="J6" s="112"/>
      <c r="K6" s="112"/>
      <c r="L6" s="112"/>
      <c r="M6" s="112"/>
      <c r="N6" s="112">
        <f>SUM(N8:N10)</f>
        <v>0</v>
      </c>
      <c r="O6" s="91" t="s">
        <v>5</v>
      </c>
    </row>
    <row r="7" spans="2:15" ht="19.7" customHeight="1" x14ac:dyDescent="0.2">
      <c r="B7" s="92"/>
      <c r="C7" s="10"/>
      <c r="D7" s="14" t="s">
        <v>5</v>
      </c>
      <c r="E7" s="55"/>
      <c r="F7" s="25" t="s">
        <v>5</v>
      </c>
      <c r="G7" s="113"/>
      <c r="H7" s="115"/>
      <c r="I7" s="113"/>
      <c r="J7" s="116"/>
      <c r="K7" s="113"/>
      <c r="L7" s="116"/>
      <c r="M7" s="113"/>
      <c r="N7" s="116"/>
      <c r="O7" s="93" t="s">
        <v>5</v>
      </c>
    </row>
    <row r="8" spans="2:15" ht="19.7" customHeight="1" x14ac:dyDescent="0.2">
      <c r="B8" s="169">
        <v>1</v>
      </c>
      <c r="C8" s="10" t="s">
        <v>166</v>
      </c>
      <c r="D8" s="14" t="s">
        <v>90</v>
      </c>
      <c r="E8" s="55">
        <f>수량집계표!F3</f>
        <v>245.99999999999997</v>
      </c>
      <c r="F8" s="25" t="s">
        <v>91</v>
      </c>
      <c r="G8" s="171"/>
      <c r="H8" s="171"/>
      <c r="I8" s="171"/>
      <c r="J8" s="171"/>
      <c r="K8" s="171"/>
      <c r="L8" s="171"/>
      <c r="M8" s="171"/>
      <c r="N8" s="171">
        <f>TRUNC(E8*M8,0)</f>
        <v>0</v>
      </c>
      <c r="O8" s="166" t="s">
        <v>145</v>
      </c>
    </row>
    <row r="9" spans="2:15" ht="19.7" customHeight="1" x14ac:dyDescent="0.2">
      <c r="B9" s="170"/>
      <c r="C9" s="10" t="s">
        <v>167</v>
      </c>
      <c r="D9" s="14" t="s">
        <v>151</v>
      </c>
      <c r="E9" s="55">
        <f>수량집계표!F3</f>
        <v>245.99999999999997</v>
      </c>
      <c r="F9" s="26" t="s">
        <v>92</v>
      </c>
      <c r="G9" s="172"/>
      <c r="H9" s="172"/>
      <c r="I9" s="172"/>
      <c r="J9" s="172"/>
      <c r="K9" s="172"/>
      <c r="L9" s="172"/>
      <c r="M9" s="172"/>
      <c r="N9" s="172"/>
      <c r="O9" s="167"/>
    </row>
    <row r="10" spans="2:15" ht="19.7" customHeight="1" x14ac:dyDescent="0.2">
      <c r="B10" s="120">
        <v>2</v>
      </c>
      <c r="C10" s="89" t="s">
        <v>168</v>
      </c>
      <c r="D10" s="27" t="s">
        <v>169</v>
      </c>
      <c r="E10" s="55">
        <f>수량집계표!F3</f>
        <v>245.99999999999997</v>
      </c>
      <c r="F10" s="26" t="s">
        <v>92</v>
      </c>
      <c r="G10" s="117"/>
      <c r="H10" s="118"/>
      <c r="I10" s="119"/>
      <c r="J10" s="118"/>
      <c r="K10" s="119"/>
      <c r="L10" s="118"/>
      <c r="M10" s="119"/>
      <c r="N10" s="118">
        <f>TRUNC(E10*M10,0)</f>
        <v>0</v>
      </c>
      <c r="O10" s="168"/>
    </row>
    <row r="11" spans="2:15" ht="19.7" customHeight="1" x14ac:dyDescent="0.2">
      <c r="B11" s="92"/>
      <c r="C11" s="10"/>
      <c r="D11" s="14"/>
      <c r="E11" s="55"/>
      <c r="F11" s="25"/>
      <c r="G11" s="28"/>
      <c r="H11" s="29"/>
      <c r="I11" s="24"/>
      <c r="J11" s="11"/>
      <c r="K11" s="24"/>
      <c r="L11" s="11"/>
      <c r="M11" s="24"/>
      <c r="N11" s="29"/>
      <c r="O11" s="93"/>
    </row>
    <row r="12" spans="2:15" ht="19.7" customHeight="1" x14ac:dyDescent="0.2">
      <c r="B12" s="92" t="s">
        <v>5</v>
      </c>
      <c r="C12" s="10" t="s">
        <v>5</v>
      </c>
      <c r="D12" s="14" t="s">
        <v>5</v>
      </c>
      <c r="E12" s="55"/>
      <c r="F12" s="25" t="s">
        <v>5</v>
      </c>
      <c r="G12" s="24"/>
      <c r="H12" s="12"/>
      <c r="I12" s="24"/>
      <c r="J12" s="11"/>
      <c r="K12" s="24"/>
      <c r="L12" s="11"/>
      <c r="M12" s="24"/>
      <c r="N12" s="11"/>
      <c r="O12" s="93" t="s">
        <v>5</v>
      </c>
    </row>
    <row r="13" spans="2:15" ht="19.7" customHeight="1" x14ac:dyDescent="0.2">
      <c r="B13" s="92" t="s">
        <v>5</v>
      </c>
      <c r="C13" s="10" t="s">
        <v>5</v>
      </c>
      <c r="D13" s="14" t="s">
        <v>5</v>
      </c>
      <c r="E13" s="55"/>
      <c r="F13" s="25" t="s">
        <v>5</v>
      </c>
      <c r="G13" s="24"/>
      <c r="H13" s="12"/>
      <c r="I13" s="24"/>
      <c r="J13" s="11"/>
      <c r="K13" s="24"/>
      <c r="L13" s="11"/>
      <c r="M13" s="24"/>
      <c r="N13" s="11"/>
      <c r="O13" s="93" t="s">
        <v>5</v>
      </c>
    </row>
    <row r="14" spans="2:15" ht="19.7" customHeight="1" x14ac:dyDescent="0.2">
      <c r="B14" s="92" t="s">
        <v>5</v>
      </c>
      <c r="C14" s="10" t="s">
        <v>5</v>
      </c>
      <c r="D14" s="14" t="s">
        <v>5</v>
      </c>
      <c r="E14" s="55"/>
      <c r="F14" s="25" t="s">
        <v>5</v>
      </c>
      <c r="G14" s="24"/>
      <c r="H14" s="12"/>
      <c r="I14" s="24"/>
      <c r="J14" s="11"/>
      <c r="K14" s="24"/>
      <c r="L14" s="11"/>
      <c r="M14" s="24"/>
      <c r="N14" s="11"/>
      <c r="O14" s="93" t="s">
        <v>5</v>
      </c>
    </row>
    <row r="15" spans="2:15" ht="19.7" customHeight="1" x14ac:dyDescent="0.2">
      <c r="B15" s="92" t="s">
        <v>5</v>
      </c>
      <c r="C15" s="10" t="s">
        <v>5</v>
      </c>
      <c r="D15" s="14" t="s">
        <v>5</v>
      </c>
      <c r="E15" s="55"/>
      <c r="F15" s="25" t="s">
        <v>5</v>
      </c>
      <c r="G15" s="24"/>
      <c r="H15" s="12"/>
      <c r="I15" s="24"/>
      <c r="J15" s="11"/>
      <c r="K15" s="24"/>
      <c r="L15" s="11"/>
      <c r="M15" s="24"/>
      <c r="N15" s="11"/>
      <c r="O15" s="93" t="s">
        <v>5</v>
      </c>
    </row>
    <row r="16" spans="2:15" ht="19.7" customHeight="1" x14ac:dyDescent="0.2">
      <c r="B16" s="92" t="s">
        <v>5</v>
      </c>
      <c r="C16" s="10" t="s">
        <v>5</v>
      </c>
      <c r="D16" s="14" t="s">
        <v>5</v>
      </c>
      <c r="E16" s="55"/>
      <c r="F16" s="25" t="s">
        <v>5</v>
      </c>
      <c r="G16" s="24"/>
      <c r="H16" s="12"/>
      <c r="I16" s="24"/>
      <c r="J16" s="11"/>
      <c r="K16" s="24"/>
      <c r="L16" s="11"/>
      <c r="M16" s="24"/>
      <c r="N16" s="11"/>
      <c r="O16" s="93" t="s">
        <v>5</v>
      </c>
    </row>
    <row r="17" spans="2:15" ht="19.7" customHeight="1" thickBot="1" x14ac:dyDescent="0.25">
      <c r="B17" s="94" t="s">
        <v>5</v>
      </c>
      <c r="C17" s="95" t="s">
        <v>5</v>
      </c>
      <c r="D17" s="96" t="s">
        <v>5</v>
      </c>
      <c r="E17" s="97"/>
      <c r="F17" s="98" t="s">
        <v>5</v>
      </c>
      <c r="G17" s="99"/>
      <c r="H17" s="100"/>
      <c r="I17" s="99"/>
      <c r="J17" s="101"/>
      <c r="K17" s="99"/>
      <c r="L17" s="101"/>
      <c r="M17" s="99"/>
      <c r="N17" s="101"/>
      <c r="O17" s="102" t="s">
        <v>5</v>
      </c>
    </row>
    <row r="18" spans="2:15" ht="13.5" thickTop="1" x14ac:dyDescent="0.2">
      <c r="B18" s="21"/>
      <c r="C18" s="21"/>
      <c r="D18" s="21"/>
      <c r="E18" s="56"/>
      <c r="F18" s="21"/>
      <c r="G18" s="21"/>
      <c r="H18" s="21"/>
      <c r="I18" s="21"/>
      <c r="J18" s="21"/>
      <c r="K18" s="21"/>
      <c r="L18" s="21"/>
      <c r="M18" s="21"/>
      <c r="N18" s="21"/>
      <c r="O18" s="21"/>
    </row>
  </sheetData>
  <mergeCells count="21">
    <mergeCell ref="O3:O4"/>
    <mergeCell ref="C5:D5"/>
    <mergeCell ref="B1:O2"/>
    <mergeCell ref="D3:D4"/>
    <mergeCell ref="E3:E4"/>
    <mergeCell ref="F3:F4"/>
    <mergeCell ref="G3:H3"/>
    <mergeCell ref="I3:J3"/>
    <mergeCell ref="K3:L3"/>
    <mergeCell ref="M3:N3"/>
    <mergeCell ref="B3:C4"/>
    <mergeCell ref="O8:O10"/>
    <mergeCell ref="B8:B9"/>
    <mergeCell ref="G8:G9"/>
    <mergeCell ref="H8:H9"/>
    <mergeCell ref="N8:N9"/>
    <mergeCell ref="M8:M9"/>
    <mergeCell ref="L8:L9"/>
    <mergeCell ref="K8:K9"/>
    <mergeCell ref="J8:J9"/>
    <mergeCell ref="I8:I9"/>
  </mergeCells>
  <phoneticPr fontId="3" type="noConversion"/>
  <pageMargins left="0.98425196850393704" right="7.874015748031496E-2" top="0.6692913385826772" bottom="0.59055118110236215" header="0.5" footer="0.5"/>
  <pageSetup paperSize="9" scale="8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"/>
  <sheetViews>
    <sheetView view="pageBreakPreview" zoomScale="115" zoomScaleNormal="100" zoomScaleSheetLayoutView="115" workbookViewId="0">
      <selection activeCell="C16" sqref="C16"/>
    </sheetView>
  </sheetViews>
  <sheetFormatPr defaultRowHeight="22.7" customHeight="1" x14ac:dyDescent="0.15"/>
  <cols>
    <col min="1" max="1" width="10.125" style="42" customWidth="1"/>
    <col min="2" max="2" width="26.125" style="46" customWidth="1"/>
    <col min="3" max="3" width="21.75" style="37" customWidth="1"/>
    <col min="4" max="4" width="7.75" style="42" customWidth="1"/>
    <col min="5" max="5" width="8" style="54" customWidth="1"/>
    <col min="6" max="6" width="7.125" style="42" customWidth="1"/>
    <col min="7" max="256" width="9" style="42"/>
    <col min="257" max="257" width="10.125" style="42" customWidth="1"/>
    <col min="258" max="258" width="26.125" style="42" customWidth="1"/>
    <col min="259" max="259" width="21.75" style="42" customWidth="1"/>
    <col min="260" max="260" width="7.75" style="42" customWidth="1"/>
    <col min="261" max="261" width="8" style="42" customWidth="1"/>
    <col min="262" max="262" width="7.125" style="42" customWidth="1"/>
    <col min="263" max="512" width="9" style="42"/>
    <col min="513" max="513" width="10.125" style="42" customWidth="1"/>
    <col min="514" max="514" width="26.125" style="42" customWidth="1"/>
    <col min="515" max="515" width="21.75" style="42" customWidth="1"/>
    <col min="516" max="516" width="7.75" style="42" customWidth="1"/>
    <col min="517" max="517" width="8" style="42" customWidth="1"/>
    <col min="518" max="518" width="7.125" style="42" customWidth="1"/>
    <col min="519" max="768" width="9" style="42"/>
    <col min="769" max="769" width="10.125" style="42" customWidth="1"/>
    <col min="770" max="770" width="26.125" style="42" customWidth="1"/>
    <col min="771" max="771" width="21.75" style="42" customWidth="1"/>
    <col min="772" max="772" width="7.75" style="42" customWidth="1"/>
    <col min="773" max="773" width="8" style="42" customWidth="1"/>
    <col min="774" max="774" width="7.125" style="42" customWidth="1"/>
    <col min="775" max="1024" width="9" style="42"/>
    <col min="1025" max="1025" width="10.125" style="42" customWidth="1"/>
    <col min="1026" max="1026" width="26.125" style="42" customWidth="1"/>
    <col min="1027" max="1027" width="21.75" style="42" customWidth="1"/>
    <col min="1028" max="1028" width="7.75" style="42" customWidth="1"/>
    <col min="1029" max="1029" width="8" style="42" customWidth="1"/>
    <col min="1030" max="1030" width="7.125" style="42" customWidth="1"/>
    <col min="1031" max="1280" width="9" style="42"/>
    <col min="1281" max="1281" width="10.125" style="42" customWidth="1"/>
    <col min="1282" max="1282" width="26.125" style="42" customWidth="1"/>
    <col min="1283" max="1283" width="21.75" style="42" customWidth="1"/>
    <col min="1284" max="1284" width="7.75" style="42" customWidth="1"/>
    <col min="1285" max="1285" width="8" style="42" customWidth="1"/>
    <col min="1286" max="1286" width="7.125" style="42" customWidth="1"/>
    <col min="1287" max="1536" width="9" style="42"/>
    <col min="1537" max="1537" width="10.125" style="42" customWidth="1"/>
    <col min="1538" max="1538" width="26.125" style="42" customWidth="1"/>
    <col min="1539" max="1539" width="21.75" style="42" customWidth="1"/>
    <col min="1540" max="1540" width="7.75" style="42" customWidth="1"/>
    <col min="1541" max="1541" width="8" style="42" customWidth="1"/>
    <col min="1542" max="1542" width="7.125" style="42" customWidth="1"/>
    <col min="1543" max="1792" width="9" style="42"/>
    <col min="1793" max="1793" width="10.125" style="42" customWidth="1"/>
    <col min="1794" max="1794" width="26.125" style="42" customWidth="1"/>
    <col min="1795" max="1795" width="21.75" style="42" customWidth="1"/>
    <col min="1796" max="1796" width="7.75" style="42" customWidth="1"/>
    <col min="1797" max="1797" width="8" style="42" customWidth="1"/>
    <col min="1798" max="1798" width="7.125" style="42" customWidth="1"/>
    <col min="1799" max="2048" width="9" style="42"/>
    <col min="2049" max="2049" width="10.125" style="42" customWidth="1"/>
    <col min="2050" max="2050" width="26.125" style="42" customWidth="1"/>
    <col min="2051" max="2051" width="21.75" style="42" customWidth="1"/>
    <col min="2052" max="2052" width="7.75" style="42" customWidth="1"/>
    <col min="2053" max="2053" width="8" style="42" customWidth="1"/>
    <col min="2054" max="2054" width="7.125" style="42" customWidth="1"/>
    <col min="2055" max="2304" width="9" style="42"/>
    <col min="2305" max="2305" width="10.125" style="42" customWidth="1"/>
    <col min="2306" max="2306" width="26.125" style="42" customWidth="1"/>
    <col min="2307" max="2307" width="21.75" style="42" customWidth="1"/>
    <col min="2308" max="2308" width="7.75" style="42" customWidth="1"/>
    <col min="2309" max="2309" width="8" style="42" customWidth="1"/>
    <col min="2310" max="2310" width="7.125" style="42" customWidth="1"/>
    <col min="2311" max="2560" width="9" style="42"/>
    <col min="2561" max="2561" width="10.125" style="42" customWidth="1"/>
    <col min="2562" max="2562" width="26.125" style="42" customWidth="1"/>
    <col min="2563" max="2563" width="21.75" style="42" customWidth="1"/>
    <col min="2564" max="2564" width="7.75" style="42" customWidth="1"/>
    <col min="2565" max="2565" width="8" style="42" customWidth="1"/>
    <col min="2566" max="2566" width="7.125" style="42" customWidth="1"/>
    <col min="2567" max="2816" width="9" style="42"/>
    <col min="2817" max="2817" width="10.125" style="42" customWidth="1"/>
    <col min="2818" max="2818" width="26.125" style="42" customWidth="1"/>
    <col min="2819" max="2819" width="21.75" style="42" customWidth="1"/>
    <col min="2820" max="2820" width="7.75" style="42" customWidth="1"/>
    <col min="2821" max="2821" width="8" style="42" customWidth="1"/>
    <col min="2822" max="2822" width="7.125" style="42" customWidth="1"/>
    <col min="2823" max="3072" width="9" style="42"/>
    <col min="3073" max="3073" width="10.125" style="42" customWidth="1"/>
    <col min="3074" max="3074" width="26.125" style="42" customWidth="1"/>
    <col min="3075" max="3075" width="21.75" style="42" customWidth="1"/>
    <col min="3076" max="3076" width="7.75" style="42" customWidth="1"/>
    <col min="3077" max="3077" width="8" style="42" customWidth="1"/>
    <col min="3078" max="3078" width="7.125" style="42" customWidth="1"/>
    <col min="3079" max="3328" width="9" style="42"/>
    <col min="3329" max="3329" width="10.125" style="42" customWidth="1"/>
    <col min="3330" max="3330" width="26.125" style="42" customWidth="1"/>
    <col min="3331" max="3331" width="21.75" style="42" customWidth="1"/>
    <col min="3332" max="3332" width="7.75" style="42" customWidth="1"/>
    <col min="3333" max="3333" width="8" style="42" customWidth="1"/>
    <col min="3334" max="3334" width="7.125" style="42" customWidth="1"/>
    <col min="3335" max="3584" width="9" style="42"/>
    <col min="3585" max="3585" width="10.125" style="42" customWidth="1"/>
    <col min="3586" max="3586" width="26.125" style="42" customWidth="1"/>
    <col min="3587" max="3587" width="21.75" style="42" customWidth="1"/>
    <col min="3588" max="3588" width="7.75" style="42" customWidth="1"/>
    <col min="3589" max="3589" width="8" style="42" customWidth="1"/>
    <col min="3590" max="3590" width="7.125" style="42" customWidth="1"/>
    <col min="3591" max="3840" width="9" style="42"/>
    <col min="3841" max="3841" width="10.125" style="42" customWidth="1"/>
    <col min="3842" max="3842" width="26.125" style="42" customWidth="1"/>
    <col min="3843" max="3843" width="21.75" style="42" customWidth="1"/>
    <col min="3844" max="3844" width="7.75" style="42" customWidth="1"/>
    <col min="3845" max="3845" width="8" style="42" customWidth="1"/>
    <col min="3846" max="3846" width="7.125" style="42" customWidth="1"/>
    <col min="3847" max="4096" width="9" style="42"/>
    <col min="4097" max="4097" width="10.125" style="42" customWidth="1"/>
    <col min="4098" max="4098" width="26.125" style="42" customWidth="1"/>
    <col min="4099" max="4099" width="21.75" style="42" customWidth="1"/>
    <col min="4100" max="4100" width="7.75" style="42" customWidth="1"/>
    <col min="4101" max="4101" width="8" style="42" customWidth="1"/>
    <col min="4102" max="4102" width="7.125" style="42" customWidth="1"/>
    <col min="4103" max="4352" width="9" style="42"/>
    <col min="4353" max="4353" width="10.125" style="42" customWidth="1"/>
    <col min="4354" max="4354" width="26.125" style="42" customWidth="1"/>
    <col min="4355" max="4355" width="21.75" style="42" customWidth="1"/>
    <col min="4356" max="4356" width="7.75" style="42" customWidth="1"/>
    <col min="4357" max="4357" width="8" style="42" customWidth="1"/>
    <col min="4358" max="4358" width="7.125" style="42" customWidth="1"/>
    <col min="4359" max="4608" width="9" style="42"/>
    <col min="4609" max="4609" width="10.125" style="42" customWidth="1"/>
    <col min="4610" max="4610" width="26.125" style="42" customWidth="1"/>
    <col min="4611" max="4611" width="21.75" style="42" customWidth="1"/>
    <col min="4612" max="4612" width="7.75" style="42" customWidth="1"/>
    <col min="4613" max="4613" width="8" style="42" customWidth="1"/>
    <col min="4614" max="4614" width="7.125" style="42" customWidth="1"/>
    <col min="4615" max="4864" width="9" style="42"/>
    <col min="4865" max="4865" width="10.125" style="42" customWidth="1"/>
    <col min="4866" max="4866" width="26.125" style="42" customWidth="1"/>
    <col min="4867" max="4867" width="21.75" style="42" customWidth="1"/>
    <col min="4868" max="4868" width="7.75" style="42" customWidth="1"/>
    <col min="4869" max="4869" width="8" style="42" customWidth="1"/>
    <col min="4870" max="4870" width="7.125" style="42" customWidth="1"/>
    <col min="4871" max="5120" width="9" style="42"/>
    <col min="5121" max="5121" width="10.125" style="42" customWidth="1"/>
    <col min="5122" max="5122" width="26.125" style="42" customWidth="1"/>
    <col min="5123" max="5123" width="21.75" style="42" customWidth="1"/>
    <col min="5124" max="5124" width="7.75" style="42" customWidth="1"/>
    <col min="5125" max="5125" width="8" style="42" customWidth="1"/>
    <col min="5126" max="5126" width="7.125" style="42" customWidth="1"/>
    <col min="5127" max="5376" width="9" style="42"/>
    <col min="5377" max="5377" width="10.125" style="42" customWidth="1"/>
    <col min="5378" max="5378" width="26.125" style="42" customWidth="1"/>
    <col min="5379" max="5379" width="21.75" style="42" customWidth="1"/>
    <col min="5380" max="5380" width="7.75" style="42" customWidth="1"/>
    <col min="5381" max="5381" width="8" style="42" customWidth="1"/>
    <col min="5382" max="5382" width="7.125" style="42" customWidth="1"/>
    <col min="5383" max="5632" width="9" style="42"/>
    <col min="5633" max="5633" width="10.125" style="42" customWidth="1"/>
    <col min="5634" max="5634" width="26.125" style="42" customWidth="1"/>
    <col min="5635" max="5635" width="21.75" style="42" customWidth="1"/>
    <col min="5636" max="5636" width="7.75" style="42" customWidth="1"/>
    <col min="5637" max="5637" width="8" style="42" customWidth="1"/>
    <col min="5638" max="5638" width="7.125" style="42" customWidth="1"/>
    <col min="5639" max="5888" width="9" style="42"/>
    <col min="5889" max="5889" width="10.125" style="42" customWidth="1"/>
    <col min="5890" max="5890" width="26.125" style="42" customWidth="1"/>
    <col min="5891" max="5891" width="21.75" style="42" customWidth="1"/>
    <col min="5892" max="5892" width="7.75" style="42" customWidth="1"/>
    <col min="5893" max="5893" width="8" style="42" customWidth="1"/>
    <col min="5894" max="5894" width="7.125" style="42" customWidth="1"/>
    <col min="5895" max="6144" width="9" style="42"/>
    <col min="6145" max="6145" width="10.125" style="42" customWidth="1"/>
    <col min="6146" max="6146" width="26.125" style="42" customWidth="1"/>
    <col min="6147" max="6147" width="21.75" style="42" customWidth="1"/>
    <col min="6148" max="6148" width="7.75" style="42" customWidth="1"/>
    <col min="6149" max="6149" width="8" style="42" customWidth="1"/>
    <col min="6150" max="6150" width="7.125" style="42" customWidth="1"/>
    <col min="6151" max="6400" width="9" style="42"/>
    <col min="6401" max="6401" width="10.125" style="42" customWidth="1"/>
    <col min="6402" max="6402" width="26.125" style="42" customWidth="1"/>
    <col min="6403" max="6403" width="21.75" style="42" customWidth="1"/>
    <col min="6404" max="6404" width="7.75" style="42" customWidth="1"/>
    <col min="6405" max="6405" width="8" style="42" customWidth="1"/>
    <col min="6406" max="6406" width="7.125" style="42" customWidth="1"/>
    <col min="6407" max="6656" width="9" style="42"/>
    <col min="6657" max="6657" width="10.125" style="42" customWidth="1"/>
    <col min="6658" max="6658" width="26.125" style="42" customWidth="1"/>
    <col min="6659" max="6659" width="21.75" style="42" customWidth="1"/>
    <col min="6660" max="6660" width="7.75" style="42" customWidth="1"/>
    <col min="6661" max="6661" width="8" style="42" customWidth="1"/>
    <col min="6662" max="6662" width="7.125" style="42" customWidth="1"/>
    <col min="6663" max="6912" width="9" style="42"/>
    <col min="6913" max="6913" width="10.125" style="42" customWidth="1"/>
    <col min="6914" max="6914" width="26.125" style="42" customWidth="1"/>
    <col min="6915" max="6915" width="21.75" style="42" customWidth="1"/>
    <col min="6916" max="6916" width="7.75" style="42" customWidth="1"/>
    <col min="6917" max="6917" width="8" style="42" customWidth="1"/>
    <col min="6918" max="6918" width="7.125" style="42" customWidth="1"/>
    <col min="6919" max="7168" width="9" style="42"/>
    <col min="7169" max="7169" width="10.125" style="42" customWidth="1"/>
    <col min="7170" max="7170" width="26.125" style="42" customWidth="1"/>
    <col min="7171" max="7171" width="21.75" style="42" customWidth="1"/>
    <col min="7172" max="7172" width="7.75" style="42" customWidth="1"/>
    <col min="7173" max="7173" width="8" style="42" customWidth="1"/>
    <col min="7174" max="7174" width="7.125" style="42" customWidth="1"/>
    <col min="7175" max="7424" width="9" style="42"/>
    <col min="7425" max="7425" width="10.125" style="42" customWidth="1"/>
    <col min="7426" max="7426" width="26.125" style="42" customWidth="1"/>
    <col min="7427" max="7427" width="21.75" style="42" customWidth="1"/>
    <col min="7428" max="7428" width="7.75" style="42" customWidth="1"/>
    <col min="7429" max="7429" width="8" style="42" customWidth="1"/>
    <col min="7430" max="7430" width="7.125" style="42" customWidth="1"/>
    <col min="7431" max="7680" width="9" style="42"/>
    <col min="7681" max="7681" width="10.125" style="42" customWidth="1"/>
    <col min="7682" max="7682" width="26.125" style="42" customWidth="1"/>
    <col min="7683" max="7683" width="21.75" style="42" customWidth="1"/>
    <col min="7684" max="7684" width="7.75" style="42" customWidth="1"/>
    <col min="7685" max="7685" width="8" style="42" customWidth="1"/>
    <col min="7686" max="7686" width="7.125" style="42" customWidth="1"/>
    <col min="7687" max="7936" width="9" style="42"/>
    <col min="7937" max="7937" width="10.125" style="42" customWidth="1"/>
    <col min="7938" max="7938" width="26.125" style="42" customWidth="1"/>
    <col min="7939" max="7939" width="21.75" style="42" customWidth="1"/>
    <col min="7940" max="7940" width="7.75" style="42" customWidth="1"/>
    <col min="7941" max="7941" width="8" style="42" customWidth="1"/>
    <col min="7942" max="7942" width="7.125" style="42" customWidth="1"/>
    <col min="7943" max="8192" width="9" style="42"/>
    <col min="8193" max="8193" width="10.125" style="42" customWidth="1"/>
    <col min="8194" max="8194" width="26.125" style="42" customWidth="1"/>
    <col min="8195" max="8195" width="21.75" style="42" customWidth="1"/>
    <col min="8196" max="8196" width="7.75" style="42" customWidth="1"/>
    <col min="8197" max="8197" width="8" style="42" customWidth="1"/>
    <col min="8198" max="8198" width="7.125" style="42" customWidth="1"/>
    <col min="8199" max="8448" width="9" style="42"/>
    <col min="8449" max="8449" width="10.125" style="42" customWidth="1"/>
    <col min="8450" max="8450" width="26.125" style="42" customWidth="1"/>
    <col min="8451" max="8451" width="21.75" style="42" customWidth="1"/>
    <col min="8452" max="8452" width="7.75" style="42" customWidth="1"/>
    <col min="8453" max="8453" width="8" style="42" customWidth="1"/>
    <col min="8454" max="8454" width="7.125" style="42" customWidth="1"/>
    <col min="8455" max="8704" width="9" style="42"/>
    <col min="8705" max="8705" width="10.125" style="42" customWidth="1"/>
    <col min="8706" max="8706" width="26.125" style="42" customWidth="1"/>
    <col min="8707" max="8707" width="21.75" style="42" customWidth="1"/>
    <col min="8708" max="8708" width="7.75" style="42" customWidth="1"/>
    <col min="8709" max="8709" width="8" style="42" customWidth="1"/>
    <col min="8710" max="8710" width="7.125" style="42" customWidth="1"/>
    <col min="8711" max="8960" width="9" style="42"/>
    <col min="8961" max="8961" width="10.125" style="42" customWidth="1"/>
    <col min="8962" max="8962" width="26.125" style="42" customWidth="1"/>
    <col min="8963" max="8963" width="21.75" style="42" customWidth="1"/>
    <col min="8964" max="8964" width="7.75" style="42" customWidth="1"/>
    <col min="8965" max="8965" width="8" style="42" customWidth="1"/>
    <col min="8966" max="8966" width="7.125" style="42" customWidth="1"/>
    <col min="8967" max="9216" width="9" style="42"/>
    <col min="9217" max="9217" width="10.125" style="42" customWidth="1"/>
    <col min="9218" max="9218" width="26.125" style="42" customWidth="1"/>
    <col min="9219" max="9219" width="21.75" style="42" customWidth="1"/>
    <col min="9220" max="9220" width="7.75" style="42" customWidth="1"/>
    <col min="9221" max="9221" width="8" style="42" customWidth="1"/>
    <col min="9222" max="9222" width="7.125" style="42" customWidth="1"/>
    <col min="9223" max="9472" width="9" style="42"/>
    <col min="9473" max="9473" width="10.125" style="42" customWidth="1"/>
    <col min="9474" max="9474" width="26.125" style="42" customWidth="1"/>
    <col min="9475" max="9475" width="21.75" style="42" customWidth="1"/>
    <col min="9476" max="9476" width="7.75" style="42" customWidth="1"/>
    <col min="9477" max="9477" width="8" style="42" customWidth="1"/>
    <col min="9478" max="9478" width="7.125" style="42" customWidth="1"/>
    <col min="9479" max="9728" width="9" style="42"/>
    <col min="9729" max="9729" width="10.125" style="42" customWidth="1"/>
    <col min="9730" max="9730" width="26.125" style="42" customWidth="1"/>
    <col min="9731" max="9731" width="21.75" style="42" customWidth="1"/>
    <col min="9732" max="9732" width="7.75" style="42" customWidth="1"/>
    <col min="9733" max="9733" width="8" style="42" customWidth="1"/>
    <col min="9734" max="9734" width="7.125" style="42" customWidth="1"/>
    <col min="9735" max="9984" width="9" style="42"/>
    <col min="9985" max="9985" width="10.125" style="42" customWidth="1"/>
    <col min="9986" max="9986" width="26.125" style="42" customWidth="1"/>
    <col min="9987" max="9987" width="21.75" style="42" customWidth="1"/>
    <col min="9988" max="9988" width="7.75" style="42" customWidth="1"/>
    <col min="9989" max="9989" width="8" style="42" customWidth="1"/>
    <col min="9990" max="9990" width="7.125" style="42" customWidth="1"/>
    <col min="9991" max="10240" width="9" style="42"/>
    <col min="10241" max="10241" width="10.125" style="42" customWidth="1"/>
    <col min="10242" max="10242" width="26.125" style="42" customWidth="1"/>
    <col min="10243" max="10243" width="21.75" style="42" customWidth="1"/>
    <col min="10244" max="10244" width="7.75" style="42" customWidth="1"/>
    <col min="10245" max="10245" width="8" style="42" customWidth="1"/>
    <col min="10246" max="10246" width="7.125" style="42" customWidth="1"/>
    <col min="10247" max="10496" width="9" style="42"/>
    <col min="10497" max="10497" width="10.125" style="42" customWidth="1"/>
    <col min="10498" max="10498" width="26.125" style="42" customWidth="1"/>
    <col min="10499" max="10499" width="21.75" style="42" customWidth="1"/>
    <col min="10500" max="10500" width="7.75" style="42" customWidth="1"/>
    <col min="10501" max="10501" width="8" style="42" customWidth="1"/>
    <col min="10502" max="10502" width="7.125" style="42" customWidth="1"/>
    <col min="10503" max="10752" width="9" style="42"/>
    <col min="10753" max="10753" width="10.125" style="42" customWidth="1"/>
    <col min="10754" max="10754" width="26.125" style="42" customWidth="1"/>
    <col min="10755" max="10755" width="21.75" style="42" customWidth="1"/>
    <col min="10756" max="10756" width="7.75" style="42" customWidth="1"/>
    <col min="10757" max="10757" width="8" style="42" customWidth="1"/>
    <col min="10758" max="10758" width="7.125" style="42" customWidth="1"/>
    <col min="10759" max="11008" width="9" style="42"/>
    <col min="11009" max="11009" width="10.125" style="42" customWidth="1"/>
    <col min="11010" max="11010" width="26.125" style="42" customWidth="1"/>
    <col min="11011" max="11011" width="21.75" style="42" customWidth="1"/>
    <col min="11012" max="11012" width="7.75" style="42" customWidth="1"/>
    <col min="11013" max="11013" width="8" style="42" customWidth="1"/>
    <col min="11014" max="11014" width="7.125" style="42" customWidth="1"/>
    <col min="11015" max="11264" width="9" style="42"/>
    <col min="11265" max="11265" width="10.125" style="42" customWidth="1"/>
    <col min="11266" max="11266" width="26.125" style="42" customWidth="1"/>
    <col min="11267" max="11267" width="21.75" style="42" customWidth="1"/>
    <col min="11268" max="11268" width="7.75" style="42" customWidth="1"/>
    <col min="11269" max="11269" width="8" style="42" customWidth="1"/>
    <col min="11270" max="11270" width="7.125" style="42" customWidth="1"/>
    <col min="11271" max="11520" width="9" style="42"/>
    <col min="11521" max="11521" width="10.125" style="42" customWidth="1"/>
    <col min="11522" max="11522" width="26.125" style="42" customWidth="1"/>
    <col min="11523" max="11523" width="21.75" style="42" customWidth="1"/>
    <col min="11524" max="11524" width="7.75" style="42" customWidth="1"/>
    <col min="11525" max="11525" width="8" style="42" customWidth="1"/>
    <col min="11526" max="11526" width="7.125" style="42" customWidth="1"/>
    <col min="11527" max="11776" width="9" style="42"/>
    <col min="11777" max="11777" width="10.125" style="42" customWidth="1"/>
    <col min="11778" max="11778" width="26.125" style="42" customWidth="1"/>
    <col min="11779" max="11779" width="21.75" style="42" customWidth="1"/>
    <col min="11780" max="11780" width="7.75" style="42" customWidth="1"/>
    <col min="11781" max="11781" width="8" style="42" customWidth="1"/>
    <col min="11782" max="11782" width="7.125" style="42" customWidth="1"/>
    <col min="11783" max="12032" width="9" style="42"/>
    <col min="12033" max="12033" width="10.125" style="42" customWidth="1"/>
    <col min="12034" max="12034" width="26.125" style="42" customWidth="1"/>
    <col min="12035" max="12035" width="21.75" style="42" customWidth="1"/>
    <col min="12036" max="12036" width="7.75" style="42" customWidth="1"/>
    <col min="12037" max="12037" width="8" style="42" customWidth="1"/>
    <col min="12038" max="12038" width="7.125" style="42" customWidth="1"/>
    <col min="12039" max="12288" width="9" style="42"/>
    <col min="12289" max="12289" width="10.125" style="42" customWidth="1"/>
    <col min="12290" max="12290" width="26.125" style="42" customWidth="1"/>
    <col min="12291" max="12291" width="21.75" style="42" customWidth="1"/>
    <col min="12292" max="12292" width="7.75" style="42" customWidth="1"/>
    <col min="12293" max="12293" width="8" style="42" customWidth="1"/>
    <col min="12294" max="12294" width="7.125" style="42" customWidth="1"/>
    <col min="12295" max="12544" width="9" style="42"/>
    <col min="12545" max="12545" width="10.125" style="42" customWidth="1"/>
    <col min="12546" max="12546" width="26.125" style="42" customWidth="1"/>
    <col min="12547" max="12547" width="21.75" style="42" customWidth="1"/>
    <col min="12548" max="12548" width="7.75" style="42" customWidth="1"/>
    <col min="12549" max="12549" width="8" style="42" customWidth="1"/>
    <col min="12550" max="12550" width="7.125" style="42" customWidth="1"/>
    <col min="12551" max="12800" width="9" style="42"/>
    <col min="12801" max="12801" width="10.125" style="42" customWidth="1"/>
    <col min="12802" max="12802" width="26.125" style="42" customWidth="1"/>
    <col min="12803" max="12803" width="21.75" style="42" customWidth="1"/>
    <col min="12804" max="12804" width="7.75" style="42" customWidth="1"/>
    <col min="12805" max="12805" width="8" style="42" customWidth="1"/>
    <col min="12806" max="12806" width="7.125" style="42" customWidth="1"/>
    <col min="12807" max="13056" width="9" style="42"/>
    <col min="13057" max="13057" width="10.125" style="42" customWidth="1"/>
    <col min="13058" max="13058" width="26.125" style="42" customWidth="1"/>
    <col min="13059" max="13059" width="21.75" style="42" customWidth="1"/>
    <col min="13060" max="13060" width="7.75" style="42" customWidth="1"/>
    <col min="13061" max="13061" width="8" style="42" customWidth="1"/>
    <col min="13062" max="13062" width="7.125" style="42" customWidth="1"/>
    <col min="13063" max="13312" width="9" style="42"/>
    <col min="13313" max="13313" width="10.125" style="42" customWidth="1"/>
    <col min="13314" max="13314" width="26.125" style="42" customWidth="1"/>
    <col min="13315" max="13315" width="21.75" style="42" customWidth="1"/>
    <col min="13316" max="13316" width="7.75" style="42" customWidth="1"/>
    <col min="13317" max="13317" width="8" style="42" customWidth="1"/>
    <col min="13318" max="13318" width="7.125" style="42" customWidth="1"/>
    <col min="13319" max="13568" width="9" style="42"/>
    <col min="13569" max="13569" width="10.125" style="42" customWidth="1"/>
    <col min="13570" max="13570" width="26.125" style="42" customWidth="1"/>
    <col min="13571" max="13571" width="21.75" style="42" customWidth="1"/>
    <col min="13572" max="13572" width="7.75" style="42" customWidth="1"/>
    <col min="13573" max="13573" width="8" style="42" customWidth="1"/>
    <col min="13574" max="13574" width="7.125" style="42" customWidth="1"/>
    <col min="13575" max="13824" width="9" style="42"/>
    <col min="13825" max="13825" width="10.125" style="42" customWidth="1"/>
    <col min="13826" max="13826" width="26.125" style="42" customWidth="1"/>
    <col min="13827" max="13827" width="21.75" style="42" customWidth="1"/>
    <col min="13828" max="13828" width="7.75" style="42" customWidth="1"/>
    <col min="13829" max="13829" width="8" style="42" customWidth="1"/>
    <col min="13830" max="13830" width="7.125" style="42" customWidth="1"/>
    <col min="13831" max="14080" width="9" style="42"/>
    <col min="14081" max="14081" width="10.125" style="42" customWidth="1"/>
    <col min="14082" max="14082" width="26.125" style="42" customWidth="1"/>
    <col min="14083" max="14083" width="21.75" style="42" customWidth="1"/>
    <col min="14084" max="14084" width="7.75" style="42" customWidth="1"/>
    <col min="14085" max="14085" width="8" style="42" customWidth="1"/>
    <col min="14086" max="14086" width="7.125" style="42" customWidth="1"/>
    <col min="14087" max="14336" width="9" style="42"/>
    <col min="14337" max="14337" width="10.125" style="42" customWidth="1"/>
    <col min="14338" max="14338" width="26.125" style="42" customWidth="1"/>
    <col min="14339" max="14339" width="21.75" style="42" customWidth="1"/>
    <col min="14340" max="14340" width="7.75" style="42" customWidth="1"/>
    <col min="14341" max="14341" width="8" style="42" customWidth="1"/>
    <col min="14342" max="14342" width="7.125" style="42" customWidth="1"/>
    <col min="14343" max="14592" width="9" style="42"/>
    <col min="14593" max="14593" width="10.125" style="42" customWidth="1"/>
    <col min="14594" max="14594" width="26.125" style="42" customWidth="1"/>
    <col min="14595" max="14595" width="21.75" style="42" customWidth="1"/>
    <col min="14596" max="14596" width="7.75" style="42" customWidth="1"/>
    <col min="14597" max="14597" width="8" style="42" customWidth="1"/>
    <col min="14598" max="14598" width="7.125" style="42" customWidth="1"/>
    <col min="14599" max="14848" width="9" style="42"/>
    <col min="14849" max="14849" width="10.125" style="42" customWidth="1"/>
    <col min="14850" max="14850" width="26.125" style="42" customWidth="1"/>
    <col min="14851" max="14851" width="21.75" style="42" customWidth="1"/>
    <col min="14852" max="14852" width="7.75" style="42" customWidth="1"/>
    <col min="14853" max="14853" width="8" style="42" customWidth="1"/>
    <col min="14854" max="14854" width="7.125" style="42" customWidth="1"/>
    <col min="14855" max="15104" width="9" style="42"/>
    <col min="15105" max="15105" width="10.125" style="42" customWidth="1"/>
    <col min="15106" max="15106" width="26.125" style="42" customWidth="1"/>
    <col min="15107" max="15107" width="21.75" style="42" customWidth="1"/>
    <col min="15108" max="15108" width="7.75" style="42" customWidth="1"/>
    <col min="15109" max="15109" width="8" style="42" customWidth="1"/>
    <col min="15110" max="15110" width="7.125" style="42" customWidth="1"/>
    <col min="15111" max="15360" width="9" style="42"/>
    <col min="15361" max="15361" width="10.125" style="42" customWidth="1"/>
    <col min="15362" max="15362" width="26.125" style="42" customWidth="1"/>
    <col min="15363" max="15363" width="21.75" style="42" customWidth="1"/>
    <col min="15364" max="15364" width="7.75" style="42" customWidth="1"/>
    <col min="15365" max="15365" width="8" style="42" customWidth="1"/>
    <col min="15366" max="15366" width="7.125" style="42" customWidth="1"/>
    <col min="15367" max="15616" width="9" style="42"/>
    <col min="15617" max="15617" width="10.125" style="42" customWidth="1"/>
    <col min="15618" max="15618" width="26.125" style="42" customWidth="1"/>
    <col min="15619" max="15619" width="21.75" style="42" customWidth="1"/>
    <col min="15620" max="15620" width="7.75" style="42" customWidth="1"/>
    <col min="15621" max="15621" width="8" style="42" customWidth="1"/>
    <col min="15622" max="15622" width="7.125" style="42" customWidth="1"/>
    <col min="15623" max="15872" width="9" style="42"/>
    <col min="15873" max="15873" width="10.125" style="42" customWidth="1"/>
    <col min="15874" max="15874" width="26.125" style="42" customWidth="1"/>
    <col min="15875" max="15875" width="21.75" style="42" customWidth="1"/>
    <col min="15876" max="15876" width="7.75" style="42" customWidth="1"/>
    <col min="15877" max="15877" width="8" style="42" customWidth="1"/>
    <col min="15878" max="15878" width="7.125" style="42" customWidth="1"/>
    <col min="15879" max="16128" width="9" style="42"/>
    <col min="16129" max="16129" width="10.125" style="42" customWidth="1"/>
    <col min="16130" max="16130" width="26.125" style="42" customWidth="1"/>
    <col min="16131" max="16131" width="21.75" style="42" customWidth="1"/>
    <col min="16132" max="16132" width="7.75" style="42" customWidth="1"/>
    <col min="16133" max="16133" width="8" style="42" customWidth="1"/>
    <col min="16134" max="16134" width="7.125" style="42" customWidth="1"/>
    <col min="16135" max="16384" width="9" style="42"/>
  </cols>
  <sheetData>
    <row r="1" spans="1:6" ht="33.75" customHeight="1" x14ac:dyDescent="0.25">
      <c r="A1" s="108" t="s">
        <v>144</v>
      </c>
      <c r="B1" s="106"/>
      <c r="C1" s="106"/>
      <c r="D1" s="105"/>
      <c r="E1" s="107"/>
      <c r="F1" s="105"/>
    </row>
    <row r="2" spans="1:6" s="34" customFormat="1" ht="22.5" customHeight="1" x14ac:dyDescent="0.3">
      <c r="A2" s="31" t="s">
        <v>93</v>
      </c>
      <c r="B2" s="32" t="s">
        <v>94</v>
      </c>
      <c r="C2" s="32" t="s">
        <v>95</v>
      </c>
      <c r="D2" s="32" t="s">
        <v>96</v>
      </c>
      <c r="E2" s="51" t="s">
        <v>97</v>
      </c>
      <c r="F2" s="33" t="s">
        <v>98</v>
      </c>
    </row>
    <row r="3" spans="1:6" s="37" customFormat="1" ht="22.5" customHeight="1" x14ac:dyDescent="0.15">
      <c r="A3" s="77" t="s">
        <v>99</v>
      </c>
      <c r="B3" s="189" t="s">
        <v>164</v>
      </c>
      <c r="C3" s="190"/>
      <c r="D3" s="35"/>
      <c r="E3" s="52"/>
      <c r="F3" s="36"/>
    </row>
    <row r="4" spans="1:6" ht="22.5" customHeight="1" x14ac:dyDescent="0.3">
      <c r="A4" s="78">
        <v>1.01</v>
      </c>
      <c r="B4" s="38" t="s">
        <v>156</v>
      </c>
      <c r="C4" s="39"/>
      <c r="D4" s="40"/>
      <c r="E4" s="53"/>
      <c r="F4" s="41"/>
    </row>
    <row r="5" spans="1:6" ht="22.5" customHeight="1" x14ac:dyDescent="0.3">
      <c r="A5" s="75" t="s">
        <v>100</v>
      </c>
      <c r="B5" s="43" t="s">
        <v>101</v>
      </c>
      <c r="C5" s="44" t="s">
        <v>102</v>
      </c>
      <c r="D5" s="40" t="s">
        <v>91</v>
      </c>
      <c r="E5" s="53">
        <f>수량집계표!F3</f>
        <v>245.99999999999997</v>
      </c>
      <c r="F5" s="41"/>
    </row>
    <row r="6" spans="1:6" ht="22.5" customHeight="1" x14ac:dyDescent="0.3">
      <c r="A6" s="76" t="s">
        <v>103</v>
      </c>
      <c r="B6" s="43" t="s">
        <v>104</v>
      </c>
      <c r="C6" s="44" t="s">
        <v>151</v>
      </c>
      <c r="D6" s="40" t="s">
        <v>91</v>
      </c>
      <c r="E6" s="53">
        <f>수량집계표!F3</f>
        <v>245.99999999999997</v>
      </c>
      <c r="F6" s="41"/>
    </row>
    <row r="7" spans="1:6" ht="22.5" customHeight="1" x14ac:dyDescent="0.3">
      <c r="A7" s="76" t="s">
        <v>105</v>
      </c>
      <c r="B7" s="43" t="s">
        <v>163</v>
      </c>
      <c r="C7" s="26" t="s">
        <v>169</v>
      </c>
      <c r="D7" s="40" t="s">
        <v>91</v>
      </c>
      <c r="E7" s="53">
        <f>수량집계표!F3</f>
        <v>245.99999999999997</v>
      </c>
      <c r="F7" s="41"/>
    </row>
    <row r="8" spans="1:6" ht="22.5" customHeight="1" x14ac:dyDescent="0.15">
      <c r="A8" s="45"/>
      <c r="E8" s="53"/>
      <c r="F8" s="41"/>
    </row>
    <row r="9" spans="1:6" ht="22.7" customHeight="1" x14ac:dyDescent="0.3">
      <c r="A9" s="191"/>
      <c r="B9" s="192"/>
      <c r="C9" s="192"/>
      <c r="D9" s="192"/>
      <c r="E9" s="192"/>
      <c r="F9" s="193"/>
    </row>
  </sheetData>
  <mergeCells count="2">
    <mergeCell ref="B3:C3"/>
    <mergeCell ref="A9:F9"/>
  </mergeCells>
  <phoneticPr fontId="3" type="noConversion"/>
  <printOptions horizontalCentered="1"/>
  <pageMargins left="0.55118110236220474" right="0.6692913385826772" top="1.0629921259842521" bottom="0.27559055118110237" header="0.27559055118110237" footer="0.23622047244094491"/>
  <pageSetup paperSize="9" scale="130" orientation="landscape" r:id="rId1"/>
  <headerFooter alignWithMargins="0">
    <oddHeader>&amp;C&amp;"돋움,굵게"&amp;16폐기물 내역서 적용수량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8"/>
  <sheetViews>
    <sheetView view="pageBreakPreview" zoomScaleNormal="85" zoomScaleSheetLayoutView="100" workbookViewId="0">
      <selection activeCell="I38" sqref="I38"/>
    </sheetView>
  </sheetViews>
  <sheetFormatPr defaultRowHeight="16.5" x14ac:dyDescent="0.3"/>
  <cols>
    <col min="1" max="1" width="9" style="49"/>
    <col min="2" max="2" width="9" style="49" customWidth="1"/>
    <col min="3" max="3" width="9.5" style="49" customWidth="1"/>
    <col min="4" max="4" width="14.25" style="49" bestFit="1" customWidth="1"/>
    <col min="5" max="5" width="10.375" style="49" customWidth="1"/>
    <col min="6" max="6" width="8.375" style="49" customWidth="1"/>
    <col min="7" max="7" width="2.5" style="49" customWidth="1"/>
    <col min="8" max="8" width="9.5" style="49" customWidth="1"/>
    <col min="9" max="9" width="20.125" style="49" bestFit="1" customWidth="1"/>
    <col min="10" max="257" width="9" style="47"/>
    <col min="258" max="258" width="13" style="47" customWidth="1"/>
    <col min="259" max="259" width="13.625" style="47" customWidth="1"/>
    <col min="260" max="260" width="25.625" style="47" customWidth="1"/>
    <col min="261" max="261" width="10.375" style="47" customWidth="1"/>
    <col min="262" max="262" width="8.375" style="47" customWidth="1"/>
    <col min="263" max="263" width="2.5" style="47" customWidth="1"/>
    <col min="264" max="264" width="9.5" style="47" customWidth="1"/>
    <col min="265" max="513" width="9" style="47"/>
    <col min="514" max="514" width="13" style="47" customWidth="1"/>
    <col min="515" max="515" width="13.625" style="47" customWidth="1"/>
    <col min="516" max="516" width="25.625" style="47" customWidth="1"/>
    <col min="517" max="517" width="10.375" style="47" customWidth="1"/>
    <col min="518" max="518" width="8.375" style="47" customWidth="1"/>
    <col min="519" max="519" width="2.5" style="47" customWidth="1"/>
    <col min="520" max="520" width="9.5" style="47" customWidth="1"/>
    <col min="521" max="769" width="9" style="47"/>
    <col min="770" max="770" width="13" style="47" customWidth="1"/>
    <col min="771" max="771" width="13.625" style="47" customWidth="1"/>
    <col min="772" max="772" width="25.625" style="47" customWidth="1"/>
    <col min="773" max="773" width="10.375" style="47" customWidth="1"/>
    <col min="774" max="774" width="8.375" style="47" customWidth="1"/>
    <col min="775" max="775" width="2.5" style="47" customWidth="1"/>
    <col min="776" max="776" width="9.5" style="47" customWidth="1"/>
    <col min="777" max="1025" width="9" style="47"/>
    <col min="1026" max="1026" width="13" style="47" customWidth="1"/>
    <col min="1027" max="1027" width="13.625" style="47" customWidth="1"/>
    <col min="1028" max="1028" width="25.625" style="47" customWidth="1"/>
    <col min="1029" max="1029" width="10.375" style="47" customWidth="1"/>
    <col min="1030" max="1030" width="8.375" style="47" customWidth="1"/>
    <col min="1031" max="1031" width="2.5" style="47" customWidth="1"/>
    <col min="1032" max="1032" width="9.5" style="47" customWidth="1"/>
    <col min="1033" max="1281" width="9" style="47"/>
    <col min="1282" max="1282" width="13" style="47" customWidth="1"/>
    <col min="1283" max="1283" width="13.625" style="47" customWidth="1"/>
    <col min="1284" max="1284" width="25.625" style="47" customWidth="1"/>
    <col min="1285" max="1285" width="10.375" style="47" customWidth="1"/>
    <col min="1286" max="1286" width="8.375" style="47" customWidth="1"/>
    <col min="1287" max="1287" width="2.5" style="47" customWidth="1"/>
    <col min="1288" max="1288" width="9.5" style="47" customWidth="1"/>
    <col min="1289" max="1537" width="9" style="47"/>
    <col min="1538" max="1538" width="13" style="47" customWidth="1"/>
    <col min="1539" max="1539" width="13.625" style="47" customWidth="1"/>
    <col min="1540" max="1540" width="25.625" style="47" customWidth="1"/>
    <col min="1541" max="1541" width="10.375" style="47" customWidth="1"/>
    <col min="1542" max="1542" width="8.375" style="47" customWidth="1"/>
    <col min="1543" max="1543" width="2.5" style="47" customWidth="1"/>
    <col min="1544" max="1544" width="9.5" style="47" customWidth="1"/>
    <col min="1545" max="1793" width="9" style="47"/>
    <col min="1794" max="1794" width="13" style="47" customWidth="1"/>
    <col min="1795" max="1795" width="13.625" style="47" customWidth="1"/>
    <col min="1796" max="1796" width="25.625" style="47" customWidth="1"/>
    <col min="1797" max="1797" width="10.375" style="47" customWidth="1"/>
    <col min="1798" max="1798" width="8.375" style="47" customWidth="1"/>
    <col min="1799" max="1799" width="2.5" style="47" customWidth="1"/>
    <col min="1800" max="1800" width="9.5" style="47" customWidth="1"/>
    <col min="1801" max="2049" width="9" style="47"/>
    <col min="2050" max="2050" width="13" style="47" customWidth="1"/>
    <col min="2051" max="2051" width="13.625" style="47" customWidth="1"/>
    <col min="2052" max="2052" width="25.625" style="47" customWidth="1"/>
    <col min="2053" max="2053" width="10.375" style="47" customWidth="1"/>
    <col min="2054" max="2054" width="8.375" style="47" customWidth="1"/>
    <col min="2055" max="2055" width="2.5" style="47" customWidth="1"/>
    <col min="2056" max="2056" width="9.5" style="47" customWidth="1"/>
    <col min="2057" max="2305" width="9" style="47"/>
    <col min="2306" max="2306" width="13" style="47" customWidth="1"/>
    <col min="2307" max="2307" width="13.625" style="47" customWidth="1"/>
    <col min="2308" max="2308" width="25.625" style="47" customWidth="1"/>
    <col min="2309" max="2309" width="10.375" style="47" customWidth="1"/>
    <col min="2310" max="2310" width="8.375" style="47" customWidth="1"/>
    <col min="2311" max="2311" width="2.5" style="47" customWidth="1"/>
    <col min="2312" max="2312" width="9.5" style="47" customWidth="1"/>
    <col min="2313" max="2561" width="9" style="47"/>
    <col min="2562" max="2562" width="13" style="47" customWidth="1"/>
    <col min="2563" max="2563" width="13.625" style="47" customWidth="1"/>
    <col min="2564" max="2564" width="25.625" style="47" customWidth="1"/>
    <col min="2565" max="2565" width="10.375" style="47" customWidth="1"/>
    <col min="2566" max="2566" width="8.375" style="47" customWidth="1"/>
    <col min="2567" max="2567" width="2.5" style="47" customWidth="1"/>
    <col min="2568" max="2568" width="9.5" style="47" customWidth="1"/>
    <col min="2569" max="2817" width="9" style="47"/>
    <col min="2818" max="2818" width="13" style="47" customWidth="1"/>
    <col min="2819" max="2819" width="13.625" style="47" customWidth="1"/>
    <col min="2820" max="2820" width="25.625" style="47" customWidth="1"/>
    <col min="2821" max="2821" width="10.375" style="47" customWidth="1"/>
    <col min="2822" max="2822" width="8.375" style="47" customWidth="1"/>
    <col min="2823" max="2823" width="2.5" style="47" customWidth="1"/>
    <col min="2824" max="2824" width="9.5" style="47" customWidth="1"/>
    <col min="2825" max="3073" width="9" style="47"/>
    <col min="3074" max="3074" width="13" style="47" customWidth="1"/>
    <col min="3075" max="3075" width="13.625" style="47" customWidth="1"/>
    <col min="3076" max="3076" width="25.625" style="47" customWidth="1"/>
    <col min="3077" max="3077" width="10.375" style="47" customWidth="1"/>
    <col min="3078" max="3078" width="8.375" style="47" customWidth="1"/>
    <col min="3079" max="3079" width="2.5" style="47" customWidth="1"/>
    <col min="3080" max="3080" width="9.5" style="47" customWidth="1"/>
    <col min="3081" max="3329" width="9" style="47"/>
    <col min="3330" max="3330" width="13" style="47" customWidth="1"/>
    <col min="3331" max="3331" width="13.625" style="47" customWidth="1"/>
    <col min="3332" max="3332" width="25.625" style="47" customWidth="1"/>
    <col min="3333" max="3333" width="10.375" style="47" customWidth="1"/>
    <col min="3334" max="3334" width="8.375" style="47" customWidth="1"/>
    <col min="3335" max="3335" width="2.5" style="47" customWidth="1"/>
    <col min="3336" max="3336" width="9.5" style="47" customWidth="1"/>
    <col min="3337" max="3585" width="9" style="47"/>
    <col min="3586" max="3586" width="13" style="47" customWidth="1"/>
    <col min="3587" max="3587" width="13.625" style="47" customWidth="1"/>
    <col min="3588" max="3588" width="25.625" style="47" customWidth="1"/>
    <col min="3589" max="3589" width="10.375" style="47" customWidth="1"/>
    <col min="3590" max="3590" width="8.375" style="47" customWidth="1"/>
    <col min="3591" max="3591" width="2.5" style="47" customWidth="1"/>
    <col min="3592" max="3592" width="9.5" style="47" customWidth="1"/>
    <col min="3593" max="3841" width="9" style="47"/>
    <col min="3842" max="3842" width="13" style="47" customWidth="1"/>
    <col min="3843" max="3843" width="13.625" style="47" customWidth="1"/>
    <col min="3844" max="3844" width="25.625" style="47" customWidth="1"/>
    <col min="3845" max="3845" width="10.375" style="47" customWidth="1"/>
    <col min="3846" max="3846" width="8.375" style="47" customWidth="1"/>
    <col min="3847" max="3847" width="2.5" style="47" customWidth="1"/>
    <col min="3848" max="3848" width="9.5" style="47" customWidth="1"/>
    <col min="3849" max="4097" width="9" style="47"/>
    <col min="4098" max="4098" width="13" style="47" customWidth="1"/>
    <col min="4099" max="4099" width="13.625" style="47" customWidth="1"/>
    <col min="4100" max="4100" width="25.625" style="47" customWidth="1"/>
    <col min="4101" max="4101" width="10.375" style="47" customWidth="1"/>
    <col min="4102" max="4102" width="8.375" style="47" customWidth="1"/>
    <col min="4103" max="4103" width="2.5" style="47" customWidth="1"/>
    <col min="4104" max="4104" width="9.5" style="47" customWidth="1"/>
    <col min="4105" max="4353" width="9" style="47"/>
    <col min="4354" max="4354" width="13" style="47" customWidth="1"/>
    <col min="4355" max="4355" width="13.625" style="47" customWidth="1"/>
    <col min="4356" max="4356" width="25.625" style="47" customWidth="1"/>
    <col min="4357" max="4357" width="10.375" style="47" customWidth="1"/>
    <col min="4358" max="4358" width="8.375" style="47" customWidth="1"/>
    <col min="4359" max="4359" width="2.5" style="47" customWidth="1"/>
    <col min="4360" max="4360" width="9.5" style="47" customWidth="1"/>
    <col min="4361" max="4609" width="9" style="47"/>
    <col min="4610" max="4610" width="13" style="47" customWidth="1"/>
    <col min="4611" max="4611" width="13.625" style="47" customWidth="1"/>
    <col min="4612" max="4612" width="25.625" style="47" customWidth="1"/>
    <col min="4613" max="4613" width="10.375" style="47" customWidth="1"/>
    <col min="4614" max="4614" width="8.375" style="47" customWidth="1"/>
    <col min="4615" max="4615" width="2.5" style="47" customWidth="1"/>
    <col min="4616" max="4616" width="9.5" style="47" customWidth="1"/>
    <col min="4617" max="4865" width="9" style="47"/>
    <col min="4866" max="4866" width="13" style="47" customWidth="1"/>
    <col min="4867" max="4867" width="13.625" style="47" customWidth="1"/>
    <col min="4868" max="4868" width="25.625" style="47" customWidth="1"/>
    <col min="4869" max="4869" width="10.375" style="47" customWidth="1"/>
    <col min="4870" max="4870" width="8.375" style="47" customWidth="1"/>
    <col min="4871" max="4871" width="2.5" style="47" customWidth="1"/>
    <col min="4872" max="4872" width="9.5" style="47" customWidth="1"/>
    <col min="4873" max="5121" width="9" style="47"/>
    <col min="5122" max="5122" width="13" style="47" customWidth="1"/>
    <col min="5123" max="5123" width="13.625" style="47" customWidth="1"/>
    <col min="5124" max="5124" width="25.625" style="47" customWidth="1"/>
    <col min="5125" max="5125" width="10.375" style="47" customWidth="1"/>
    <col min="5126" max="5126" width="8.375" style="47" customWidth="1"/>
    <col min="5127" max="5127" width="2.5" style="47" customWidth="1"/>
    <col min="5128" max="5128" width="9.5" style="47" customWidth="1"/>
    <col min="5129" max="5377" width="9" style="47"/>
    <col min="5378" max="5378" width="13" style="47" customWidth="1"/>
    <col min="5379" max="5379" width="13.625" style="47" customWidth="1"/>
    <col min="5380" max="5380" width="25.625" style="47" customWidth="1"/>
    <col min="5381" max="5381" width="10.375" style="47" customWidth="1"/>
    <col min="5382" max="5382" width="8.375" style="47" customWidth="1"/>
    <col min="5383" max="5383" width="2.5" style="47" customWidth="1"/>
    <col min="5384" max="5384" width="9.5" style="47" customWidth="1"/>
    <col min="5385" max="5633" width="9" style="47"/>
    <col min="5634" max="5634" width="13" style="47" customWidth="1"/>
    <col min="5635" max="5635" width="13.625" style="47" customWidth="1"/>
    <col min="5636" max="5636" width="25.625" style="47" customWidth="1"/>
    <col min="5637" max="5637" width="10.375" style="47" customWidth="1"/>
    <col min="5638" max="5638" width="8.375" style="47" customWidth="1"/>
    <col min="5639" max="5639" width="2.5" style="47" customWidth="1"/>
    <col min="5640" max="5640" width="9.5" style="47" customWidth="1"/>
    <col min="5641" max="5889" width="9" style="47"/>
    <col min="5890" max="5890" width="13" style="47" customWidth="1"/>
    <col min="5891" max="5891" width="13.625" style="47" customWidth="1"/>
    <col min="5892" max="5892" width="25.625" style="47" customWidth="1"/>
    <col min="5893" max="5893" width="10.375" style="47" customWidth="1"/>
    <col min="5894" max="5894" width="8.375" style="47" customWidth="1"/>
    <col min="5895" max="5895" width="2.5" style="47" customWidth="1"/>
    <col min="5896" max="5896" width="9.5" style="47" customWidth="1"/>
    <col min="5897" max="6145" width="9" style="47"/>
    <col min="6146" max="6146" width="13" style="47" customWidth="1"/>
    <col min="6147" max="6147" width="13.625" style="47" customWidth="1"/>
    <col min="6148" max="6148" width="25.625" style="47" customWidth="1"/>
    <col min="6149" max="6149" width="10.375" style="47" customWidth="1"/>
    <col min="6150" max="6150" width="8.375" style="47" customWidth="1"/>
    <col min="6151" max="6151" width="2.5" style="47" customWidth="1"/>
    <col min="6152" max="6152" width="9.5" style="47" customWidth="1"/>
    <col min="6153" max="6401" width="9" style="47"/>
    <col min="6402" max="6402" width="13" style="47" customWidth="1"/>
    <col min="6403" max="6403" width="13.625" style="47" customWidth="1"/>
    <col min="6404" max="6404" width="25.625" style="47" customWidth="1"/>
    <col min="6405" max="6405" width="10.375" style="47" customWidth="1"/>
    <col min="6406" max="6406" width="8.375" style="47" customWidth="1"/>
    <col min="6407" max="6407" width="2.5" style="47" customWidth="1"/>
    <col min="6408" max="6408" width="9.5" style="47" customWidth="1"/>
    <col min="6409" max="6657" width="9" style="47"/>
    <col min="6658" max="6658" width="13" style="47" customWidth="1"/>
    <col min="6659" max="6659" width="13.625" style="47" customWidth="1"/>
    <col min="6660" max="6660" width="25.625" style="47" customWidth="1"/>
    <col min="6661" max="6661" width="10.375" style="47" customWidth="1"/>
    <col min="6662" max="6662" width="8.375" style="47" customWidth="1"/>
    <col min="6663" max="6663" width="2.5" style="47" customWidth="1"/>
    <col min="6664" max="6664" width="9.5" style="47" customWidth="1"/>
    <col min="6665" max="6913" width="9" style="47"/>
    <col min="6914" max="6914" width="13" style="47" customWidth="1"/>
    <col min="6915" max="6915" width="13.625" style="47" customWidth="1"/>
    <col min="6916" max="6916" width="25.625" style="47" customWidth="1"/>
    <col min="6917" max="6917" width="10.375" style="47" customWidth="1"/>
    <col min="6918" max="6918" width="8.375" style="47" customWidth="1"/>
    <col min="6919" max="6919" width="2.5" style="47" customWidth="1"/>
    <col min="6920" max="6920" width="9.5" style="47" customWidth="1"/>
    <col min="6921" max="7169" width="9" style="47"/>
    <col min="7170" max="7170" width="13" style="47" customWidth="1"/>
    <col min="7171" max="7171" width="13.625" style="47" customWidth="1"/>
    <col min="7172" max="7172" width="25.625" style="47" customWidth="1"/>
    <col min="7173" max="7173" width="10.375" style="47" customWidth="1"/>
    <col min="7174" max="7174" width="8.375" style="47" customWidth="1"/>
    <col min="7175" max="7175" width="2.5" style="47" customWidth="1"/>
    <col min="7176" max="7176" width="9.5" style="47" customWidth="1"/>
    <col min="7177" max="7425" width="9" style="47"/>
    <col min="7426" max="7426" width="13" style="47" customWidth="1"/>
    <col min="7427" max="7427" width="13.625" style="47" customWidth="1"/>
    <col min="7428" max="7428" width="25.625" style="47" customWidth="1"/>
    <col min="7429" max="7429" width="10.375" style="47" customWidth="1"/>
    <col min="7430" max="7430" width="8.375" style="47" customWidth="1"/>
    <col min="7431" max="7431" width="2.5" style="47" customWidth="1"/>
    <col min="7432" max="7432" width="9.5" style="47" customWidth="1"/>
    <col min="7433" max="7681" width="9" style="47"/>
    <col min="7682" max="7682" width="13" style="47" customWidth="1"/>
    <col min="7683" max="7683" width="13.625" style="47" customWidth="1"/>
    <col min="7684" max="7684" width="25.625" style="47" customWidth="1"/>
    <col min="7685" max="7685" width="10.375" style="47" customWidth="1"/>
    <col min="7686" max="7686" width="8.375" style="47" customWidth="1"/>
    <col min="7687" max="7687" width="2.5" style="47" customWidth="1"/>
    <col min="7688" max="7688" width="9.5" style="47" customWidth="1"/>
    <col min="7689" max="7937" width="9" style="47"/>
    <col min="7938" max="7938" width="13" style="47" customWidth="1"/>
    <col min="7939" max="7939" width="13.625" style="47" customWidth="1"/>
    <col min="7940" max="7940" width="25.625" style="47" customWidth="1"/>
    <col min="7941" max="7941" width="10.375" style="47" customWidth="1"/>
    <col min="7942" max="7942" width="8.375" style="47" customWidth="1"/>
    <col min="7943" max="7943" width="2.5" style="47" customWidth="1"/>
    <col min="7944" max="7944" width="9.5" style="47" customWidth="1"/>
    <col min="7945" max="8193" width="9" style="47"/>
    <col min="8194" max="8194" width="13" style="47" customWidth="1"/>
    <col min="8195" max="8195" width="13.625" style="47" customWidth="1"/>
    <col min="8196" max="8196" width="25.625" style="47" customWidth="1"/>
    <col min="8197" max="8197" width="10.375" style="47" customWidth="1"/>
    <col min="8198" max="8198" width="8.375" style="47" customWidth="1"/>
    <col min="8199" max="8199" width="2.5" style="47" customWidth="1"/>
    <col min="8200" max="8200" width="9.5" style="47" customWidth="1"/>
    <col min="8201" max="8449" width="9" style="47"/>
    <col min="8450" max="8450" width="13" style="47" customWidth="1"/>
    <col min="8451" max="8451" width="13.625" style="47" customWidth="1"/>
    <col min="8452" max="8452" width="25.625" style="47" customWidth="1"/>
    <col min="8453" max="8453" width="10.375" style="47" customWidth="1"/>
    <col min="8454" max="8454" width="8.375" style="47" customWidth="1"/>
    <col min="8455" max="8455" width="2.5" style="47" customWidth="1"/>
    <col min="8456" max="8456" width="9.5" style="47" customWidth="1"/>
    <col min="8457" max="8705" width="9" style="47"/>
    <col min="8706" max="8706" width="13" style="47" customWidth="1"/>
    <col min="8707" max="8707" width="13.625" style="47" customWidth="1"/>
    <col min="8708" max="8708" width="25.625" style="47" customWidth="1"/>
    <col min="8709" max="8709" width="10.375" style="47" customWidth="1"/>
    <col min="8710" max="8710" width="8.375" style="47" customWidth="1"/>
    <col min="8711" max="8711" width="2.5" style="47" customWidth="1"/>
    <col min="8712" max="8712" width="9.5" style="47" customWidth="1"/>
    <col min="8713" max="8961" width="9" style="47"/>
    <col min="8962" max="8962" width="13" style="47" customWidth="1"/>
    <col min="8963" max="8963" width="13.625" style="47" customWidth="1"/>
    <col min="8964" max="8964" width="25.625" style="47" customWidth="1"/>
    <col min="8965" max="8965" width="10.375" style="47" customWidth="1"/>
    <col min="8966" max="8966" width="8.375" style="47" customWidth="1"/>
    <col min="8967" max="8967" width="2.5" style="47" customWidth="1"/>
    <col min="8968" max="8968" width="9.5" style="47" customWidth="1"/>
    <col min="8969" max="9217" width="9" style="47"/>
    <col min="9218" max="9218" width="13" style="47" customWidth="1"/>
    <col min="9219" max="9219" width="13.625" style="47" customWidth="1"/>
    <col min="9220" max="9220" width="25.625" style="47" customWidth="1"/>
    <col min="9221" max="9221" width="10.375" style="47" customWidth="1"/>
    <col min="9222" max="9222" width="8.375" style="47" customWidth="1"/>
    <col min="9223" max="9223" width="2.5" style="47" customWidth="1"/>
    <col min="9224" max="9224" width="9.5" style="47" customWidth="1"/>
    <col min="9225" max="9473" width="9" style="47"/>
    <col min="9474" max="9474" width="13" style="47" customWidth="1"/>
    <col min="9475" max="9475" width="13.625" style="47" customWidth="1"/>
    <col min="9476" max="9476" width="25.625" style="47" customWidth="1"/>
    <col min="9477" max="9477" width="10.375" style="47" customWidth="1"/>
    <col min="9478" max="9478" width="8.375" style="47" customWidth="1"/>
    <col min="9479" max="9479" width="2.5" style="47" customWidth="1"/>
    <col min="9480" max="9480" width="9.5" style="47" customWidth="1"/>
    <col min="9481" max="9729" width="9" style="47"/>
    <col min="9730" max="9730" width="13" style="47" customWidth="1"/>
    <col min="9731" max="9731" width="13.625" style="47" customWidth="1"/>
    <col min="9732" max="9732" width="25.625" style="47" customWidth="1"/>
    <col min="9733" max="9733" width="10.375" style="47" customWidth="1"/>
    <col min="9734" max="9734" width="8.375" style="47" customWidth="1"/>
    <col min="9735" max="9735" width="2.5" style="47" customWidth="1"/>
    <col min="9736" max="9736" width="9.5" style="47" customWidth="1"/>
    <col min="9737" max="9985" width="9" style="47"/>
    <col min="9986" max="9986" width="13" style="47" customWidth="1"/>
    <col min="9987" max="9987" width="13.625" style="47" customWidth="1"/>
    <col min="9988" max="9988" width="25.625" style="47" customWidth="1"/>
    <col min="9989" max="9989" width="10.375" style="47" customWidth="1"/>
    <col min="9990" max="9990" width="8.375" style="47" customWidth="1"/>
    <col min="9991" max="9991" width="2.5" style="47" customWidth="1"/>
    <col min="9992" max="9992" width="9.5" style="47" customWidth="1"/>
    <col min="9993" max="10241" width="9" style="47"/>
    <col min="10242" max="10242" width="13" style="47" customWidth="1"/>
    <col min="10243" max="10243" width="13.625" style="47" customWidth="1"/>
    <col min="10244" max="10244" width="25.625" style="47" customWidth="1"/>
    <col min="10245" max="10245" width="10.375" style="47" customWidth="1"/>
    <col min="10246" max="10246" width="8.375" style="47" customWidth="1"/>
    <col min="10247" max="10247" width="2.5" style="47" customWidth="1"/>
    <col min="10248" max="10248" width="9.5" style="47" customWidth="1"/>
    <col min="10249" max="10497" width="9" style="47"/>
    <col min="10498" max="10498" width="13" style="47" customWidth="1"/>
    <col min="10499" max="10499" width="13.625" style="47" customWidth="1"/>
    <col min="10500" max="10500" width="25.625" style="47" customWidth="1"/>
    <col min="10501" max="10501" width="10.375" style="47" customWidth="1"/>
    <col min="10502" max="10502" width="8.375" style="47" customWidth="1"/>
    <col min="10503" max="10503" width="2.5" style="47" customWidth="1"/>
    <col min="10504" max="10504" width="9.5" style="47" customWidth="1"/>
    <col min="10505" max="10753" width="9" style="47"/>
    <col min="10754" max="10754" width="13" style="47" customWidth="1"/>
    <col min="10755" max="10755" width="13.625" style="47" customWidth="1"/>
    <col min="10756" max="10756" width="25.625" style="47" customWidth="1"/>
    <col min="10757" max="10757" width="10.375" style="47" customWidth="1"/>
    <col min="10758" max="10758" width="8.375" style="47" customWidth="1"/>
    <col min="10759" max="10759" width="2.5" style="47" customWidth="1"/>
    <col min="10760" max="10760" width="9.5" style="47" customWidth="1"/>
    <col min="10761" max="11009" width="9" style="47"/>
    <col min="11010" max="11010" width="13" style="47" customWidth="1"/>
    <col min="11011" max="11011" width="13.625" style="47" customWidth="1"/>
    <col min="11012" max="11012" width="25.625" style="47" customWidth="1"/>
    <col min="11013" max="11013" width="10.375" style="47" customWidth="1"/>
    <col min="11014" max="11014" width="8.375" style="47" customWidth="1"/>
    <col min="11015" max="11015" width="2.5" style="47" customWidth="1"/>
    <col min="11016" max="11016" width="9.5" style="47" customWidth="1"/>
    <col min="11017" max="11265" width="9" style="47"/>
    <col min="11266" max="11266" width="13" style="47" customWidth="1"/>
    <col min="11267" max="11267" width="13.625" style="47" customWidth="1"/>
    <col min="11268" max="11268" width="25.625" style="47" customWidth="1"/>
    <col min="11269" max="11269" width="10.375" style="47" customWidth="1"/>
    <col min="11270" max="11270" width="8.375" style="47" customWidth="1"/>
    <col min="11271" max="11271" width="2.5" style="47" customWidth="1"/>
    <col min="11272" max="11272" width="9.5" style="47" customWidth="1"/>
    <col min="11273" max="11521" width="9" style="47"/>
    <col min="11522" max="11522" width="13" style="47" customWidth="1"/>
    <col min="11523" max="11523" width="13.625" style="47" customWidth="1"/>
    <col min="11524" max="11524" width="25.625" style="47" customWidth="1"/>
    <col min="11525" max="11525" width="10.375" style="47" customWidth="1"/>
    <col min="11526" max="11526" width="8.375" style="47" customWidth="1"/>
    <col min="11527" max="11527" width="2.5" style="47" customWidth="1"/>
    <col min="11528" max="11528" width="9.5" style="47" customWidth="1"/>
    <col min="11529" max="11777" width="9" style="47"/>
    <col min="11778" max="11778" width="13" style="47" customWidth="1"/>
    <col min="11779" max="11779" width="13.625" style="47" customWidth="1"/>
    <col min="11780" max="11780" width="25.625" style="47" customWidth="1"/>
    <col min="11781" max="11781" width="10.375" style="47" customWidth="1"/>
    <col min="11782" max="11782" width="8.375" style="47" customWidth="1"/>
    <col min="11783" max="11783" width="2.5" style="47" customWidth="1"/>
    <col min="11784" max="11784" width="9.5" style="47" customWidth="1"/>
    <col min="11785" max="12033" width="9" style="47"/>
    <col min="12034" max="12034" width="13" style="47" customWidth="1"/>
    <col min="12035" max="12035" width="13.625" style="47" customWidth="1"/>
    <col min="12036" max="12036" width="25.625" style="47" customWidth="1"/>
    <col min="12037" max="12037" width="10.375" style="47" customWidth="1"/>
    <col min="12038" max="12038" width="8.375" style="47" customWidth="1"/>
    <col min="12039" max="12039" width="2.5" style="47" customWidth="1"/>
    <col min="12040" max="12040" width="9.5" style="47" customWidth="1"/>
    <col min="12041" max="12289" width="9" style="47"/>
    <col min="12290" max="12290" width="13" style="47" customWidth="1"/>
    <col min="12291" max="12291" width="13.625" style="47" customWidth="1"/>
    <col min="12292" max="12292" width="25.625" style="47" customWidth="1"/>
    <col min="12293" max="12293" width="10.375" style="47" customWidth="1"/>
    <col min="12294" max="12294" width="8.375" style="47" customWidth="1"/>
    <col min="12295" max="12295" width="2.5" style="47" customWidth="1"/>
    <col min="12296" max="12296" width="9.5" style="47" customWidth="1"/>
    <col min="12297" max="12545" width="9" style="47"/>
    <col min="12546" max="12546" width="13" style="47" customWidth="1"/>
    <col min="12547" max="12547" width="13.625" style="47" customWidth="1"/>
    <col min="12548" max="12548" width="25.625" style="47" customWidth="1"/>
    <col min="12549" max="12549" width="10.375" style="47" customWidth="1"/>
    <col min="12550" max="12550" width="8.375" style="47" customWidth="1"/>
    <col min="12551" max="12551" width="2.5" style="47" customWidth="1"/>
    <col min="12552" max="12552" width="9.5" style="47" customWidth="1"/>
    <col min="12553" max="12801" width="9" style="47"/>
    <col min="12802" max="12802" width="13" style="47" customWidth="1"/>
    <col min="12803" max="12803" width="13.625" style="47" customWidth="1"/>
    <col min="12804" max="12804" width="25.625" style="47" customWidth="1"/>
    <col min="12805" max="12805" width="10.375" style="47" customWidth="1"/>
    <col min="12806" max="12806" width="8.375" style="47" customWidth="1"/>
    <col min="12807" max="12807" width="2.5" style="47" customWidth="1"/>
    <col min="12808" max="12808" width="9.5" style="47" customWidth="1"/>
    <col min="12809" max="13057" width="9" style="47"/>
    <col min="13058" max="13058" width="13" style="47" customWidth="1"/>
    <col min="13059" max="13059" width="13.625" style="47" customWidth="1"/>
    <col min="13060" max="13060" width="25.625" style="47" customWidth="1"/>
    <col min="13061" max="13061" width="10.375" style="47" customWidth="1"/>
    <col min="13062" max="13062" width="8.375" style="47" customWidth="1"/>
    <col min="13063" max="13063" width="2.5" style="47" customWidth="1"/>
    <col min="13064" max="13064" width="9.5" style="47" customWidth="1"/>
    <col min="13065" max="13313" width="9" style="47"/>
    <col min="13314" max="13314" width="13" style="47" customWidth="1"/>
    <col min="13315" max="13315" width="13.625" style="47" customWidth="1"/>
    <col min="13316" max="13316" width="25.625" style="47" customWidth="1"/>
    <col min="13317" max="13317" width="10.375" style="47" customWidth="1"/>
    <col min="13318" max="13318" width="8.375" style="47" customWidth="1"/>
    <col min="13319" max="13319" width="2.5" style="47" customWidth="1"/>
    <col min="13320" max="13320" width="9.5" style="47" customWidth="1"/>
    <col min="13321" max="13569" width="9" style="47"/>
    <col min="13570" max="13570" width="13" style="47" customWidth="1"/>
    <col min="13571" max="13571" width="13.625" style="47" customWidth="1"/>
    <col min="13572" max="13572" width="25.625" style="47" customWidth="1"/>
    <col min="13573" max="13573" width="10.375" style="47" customWidth="1"/>
    <col min="13574" max="13574" width="8.375" style="47" customWidth="1"/>
    <col min="13575" max="13575" width="2.5" style="47" customWidth="1"/>
    <col min="13576" max="13576" width="9.5" style="47" customWidth="1"/>
    <col min="13577" max="13825" width="9" style="47"/>
    <col min="13826" max="13826" width="13" style="47" customWidth="1"/>
    <col min="13827" max="13827" width="13.625" style="47" customWidth="1"/>
    <col min="13828" max="13828" width="25.625" style="47" customWidth="1"/>
    <col min="13829" max="13829" width="10.375" style="47" customWidth="1"/>
    <col min="13830" max="13830" width="8.375" style="47" customWidth="1"/>
    <col min="13831" max="13831" width="2.5" style="47" customWidth="1"/>
    <col min="13832" max="13832" width="9.5" style="47" customWidth="1"/>
    <col min="13833" max="14081" width="9" style="47"/>
    <col min="14082" max="14082" width="13" style="47" customWidth="1"/>
    <col min="14083" max="14083" width="13.625" style="47" customWidth="1"/>
    <col min="14084" max="14084" width="25.625" style="47" customWidth="1"/>
    <col min="14085" max="14085" width="10.375" style="47" customWidth="1"/>
    <col min="14086" max="14086" width="8.375" style="47" customWidth="1"/>
    <col min="14087" max="14087" width="2.5" style="47" customWidth="1"/>
    <col min="14088" max="14088" width="9.5" style="47" customWidth="1"/>
    <col min="14089" max="14337" width="9" style="47"/>
    <col min="14338" max="14338" width="13" style="47" customWidth="1"/>
    <col min="14339" max="14339" width="13.625" style="47" customWidth="1"/>
    <col min="14340" max="14340" width="25.625" style="47" customWidth="1"/>
    <col min="14341" max="14341" width="10.375" style="47" customWidth="1"/>
    <col min="14342" max="14342" width="8.375" style="47" customWidth="1"/>
    <col min="14343" max="14343" width="2.5" style="47" customWidth="1"/>
    <col min="14344" max="14344" width="9.5" style="47" customWidth="1"/>
    <col min="14345" max="14593" width="9" style="47"/>
    <col min="14594" max="14594" width="13" style="47" customWidth="1"/>
    <col min="14595" max="14595" width="13.625" style="47" customWidth="1"/>
    <col min="14596" max="14596" width="25.625" style="47" customWidth="1"/>
    <col min="14597" max="14597" width="10.375" style="47" customWidth="1"/>
    <col min="14598" max="14598" width="8.375" style="47" customWidth="1"/>
    <col min="14599" max="14599" width="2.5" style="47" customWidth="1"/>
    <col min="14600" max="14600" width="9.5" style="47" customWidth="1"/>
    <col min="14601" max="14849" width="9" style="47"/>
    <col min="14850" max="14850" width="13" style="47" customWidth="1"/>
    <col min="14851" max="14851" width="13.625" style="47" customWidth="1"/>
    <col min="14852" max="14852" width="25.625" style="47" customWidth="1"/>
    <col min="14853" max="14853" width="10.375" style="47" customWidth="1"/>
    <col min="14854" max="14854" width="8.375" style="47" customWidth="1"/>
    <col min="14855" max="14855" width="2.5" style="47" customWidth="1"/>
    <col min="14856" max="14856" width="9.5" style="47" customWidth="1"/>
    <col min="14857" max="15105" width="9" style="47"/>
    <col min="15106" max="15106" width="13" style="47" customWidth="1"/>
    <col min="15107" max="15107" width="13.625" style="47" customWidth="1"/>
    <col min="15108" max="15108" width="25.625" style="47" customWidth="1"/>
    <col min="15109" max="15109" width="10.375" style="47" customWidth="1"/>
    <col min="15110" max="15110" width="8.375" style="47" customWidth="1"/>
    <col min="15111" max="15111" width="2.5" style="47" customWidth="1"/>
    <col min="15112" max="15112" width="9.5" style="47" customWidth="1"/>
    <col min="15113" max="15361" width="9" style="47"/>
    <col min="15362" max="15362" width="13" style="47" customWidth="1"/>
    <col min="15363" max="15363" width="13.625" style="47" customWidth="1"/>
    <col min="15364" max="15364" width="25.625" style="47" customWidth="1"/>
    <col min="15365" max="15365" width="10.375" style="47" customWidth="1"/>
    <col min="15366" max="15366" width="8.375" style="47" customWidth="1"/>
    <col min="15367" max="15367" width="2.5" style="47" customWidth="1"/>
    <col min="15368" max="15368" width="9.5" style="47" customWidth="1"/>
    <col min="15369" max="15617" width="9" style="47"/>
    <col min="15618" max="15618" width="13" style="47" customWidth="1"/>
    <col min="15619" max="15619" width="13.625" style="47" customWidth="1"/>
    <col min="15620" max="15620" width="25.625" style="47" customWidth="1"/>
    <col min="15621" max="15621" width="10.375" style="47" customWidth="1"/>
    <col min="15622" max="15622" width="8.375" style="47" customWidth="1"/>
    <col min="15623" max="15623" width="2.5" style="47" customWidth="1"/>
    <col min="15624" max="15624" width="9.5" style="47" customWidth="1"/>
    <col min="15625" max="15873" width="9" style="47"/>
    <col min="15874" max="15874" width="13" style="47" customWidth="1"/>
    <col min="15875" max="15875" width="13.625" style="47" customWidth="1"/>
    <col min="15876" max="15876" width="25.625" style="47" customWidth="1"/>
    <col min="15877" max="15877" width="10.375" style="47" customWidth="1"/>
    <col min="15878" max="15878" width="8.375" style="47" customWidth="1"/>
    <col min="15879" max="15879" width="2.5" style="47" customWidth="1"/>
    <col min="15880" max="15880" width="9.5" style="47" customWidth="1"/>
    <col min="15881" max="16129" width="9" style="47"/>
    <col min="16130" max="16130" width="13" style="47" customWidth="1"/>
    <col min="16131" max="16131" width="13.625" style="47" customWidth="1"/>
    <col min="16132" max="16132" width="25.625" style="47" customWidth="1"/>
    <col min="16133" max="16133" width="10.375" style="47" customWidth="1"/>
    <col min="16134" max="16134" width="8.375" style="47" customWidth="1"/>
    <col min="16135" max="16135" width="2.5" style="47" customWidth="1"/>
    <col min="16136" max="16136" width="9.5" style="47" customWidth="1"/>
    <col min="16137" max="16384" width="9" style="47"/>
  </cols>
  <sheetData>
    <row r="1" spans="1:11" ht="75.75" customHeight="1" thickBot="1" x14ac:dyDescent="0.35">
      <c r="A1" s="194" t="s">
        <v>106</v>
      </c>
      <c r="B1" s="194"/>
      <c r="C1" s="194"/>
      <c r="D1" s="194"/>
      <c r="E1" s="194"/>
      <c r="F1" s="194"/>
      <c r="G1" s="194"/>
      <c r="H1" s="194"/>
      <c r="I1" s="194"/>
    </row>
    <row r="2" spans="1:11" ht="48.75" customHeight="1" thickBot="1" x14ac:dyDescent="0.35">
      <c r="A2" s="195" t="s">
        <v>107</v>
      </c>
      <c r="B2" s="196"/>
      <c r="C2" s="196"/>
      <c r="D2" s="63" t="s">
        <v>108</v>
      </c>
      <c r="E2" s="63" t="s">
        <v>81</v>
      </c>
      <c r="F2" s="196" t="s">
        <v>109</v>
      </c>
      <c r="G2" s="196"/>
      <c r="H2" s="196"/>
      <c r="I2" s="48" t="s">
        <v>110</v>
      </c>
    </row>
    <row r="3" spans="1:11" ht="33.75" customHeight="1" x14ac:dyDescent="0.3">
      <c r="A3" s="197" t="s">
        <v>150</v>
      </c>
      <c r="B3" s="201" t="s">
        <v>156</v>
      </c>
      <c r="C3" s="202"/>
      <c r="D3" s="199" t="s">
        <v>161</v>
      </c>
      <c r="E3" s="205" t="s">
        <v>91</v>
      </c>
      <c r="F3" s="206">
        <f>수량산출서!J8</f>
        <v>245.99999999999997</v>
      </c>
      <c r="G3" s="207"/>
      <c r="H3" s="208"/>
      <c r="I3" s="212" t="s">
        <v>176</v>
      </c>
      <c r="J3" s="50"/>
      <c r="K3" s="50"/>
    </row>
    <row r="4" spans="1:11" ht="33.75" customHeight="1" thickBot="1" x14ac:dyDescent="0.35">
      <c r="A4" s="198"/>
      <c r="B4" s="203"/>
      <c r="C4" s="204"/>
      <c r="D4" s="200"/>
      <c r="E4" s="200"/>
      <c r="F4" s="209"/>
      <c r="G4" s="210"/>
      <c r="H4" s="211"/>
      <c r="I4" s="213"/>
      <c r="J4" s="50"/>
      <c r="K4" s="50"/>
    </row>
    <row r="5" spans="1:11" ht="33.75" customHeight="1" x14ac:dyDescent="0.3">
      <c r="A5" s="47"/>
      <c r="B5" s="47"/>
      <c r="C5" s="47"/>
      <c r="D5" s="47"/>
      <c r="E5" s="47"/>
      <c r="F5" s="47"/>
      <c r="G5" s="47"/>
      <c r="H5" s="47"/>
      <c r="I5" s="47"/>
      <c r="J5" s="50"/>
      <c r="K5" s="50"/>
    </row>
    <row r="6" spans="1:11" ht="33.75" customHeight="1" x14ac:dyDescent="0.3">
      <c r="A6" s="47"/>
      <c r="B6" s="47"/>
      <c r="C6" s="47"/>
      <c r="D6" s="47"/>
      <c r="E6" s="47"/>
      <c r="F6" s="47"/>
      <c r="G6" s="47"/>
      <c r="H6" s="47"/>
      <c r="I6" s="47"/>
    </row>
    <row r="7" spans="1:11" ht="48.75" customHeight="1" x14ac:dyDescent="0.3">
      <c r="A7" s="47"/>
      <c r="B7" s="47"/>
      <c r="C7" s="47"/>
      <c r="D7" s="47"/>
      <c r="E7" s="47"/>
      <c r="F7" s="47"/>
      <c r="G7" s="47"/>
      <c r="H7" s="47"/>
      <c r="I7" s="47"/>
    </row>
    <row r="8" spans="1:11" x14ac:dyDescent="0.3">
      <c r="A8" s="47"/>
      <c r="B8" s="47"/>
      <c r="C8" s="47"/>
      <c r="D8" s="47"/>
      <c r="E8" s="47"/>
      <c r="F8" s="47"/>
      <c r="G8" s="47"/>
      <c r="H8" s="47"/>
      <c r="I8" s="47"/>
    </row>
  </sheetData>
  <mergeCells count="9">
    <mergeCell ref="A1:I1"/>
    <mergeCell ref="A2:C2"/>
    <mergeCell ref="F2:H2"/>
    <mergeCell ref="A3:A4"/>
    <mergeCell ref="D3:D4"/>
    <mergeCell ref="B3:C4"/>
    <mergeCell ref="E3:E4"/>
    <mergeCell ref="F3:H4"/>
    <mergeCell ref="I3:I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/>
  </sheetPr>
  <dimension ref="A1:Q15"/>
  <sheetViews>
    <sheetView view="pageBreakPreview" zoomScaleNormal="100" zoomScaleSheetLayoutView="100" workbookViewId="0">
      <selection activeCell="O2" sqref="O2"/>
    </sheetView>
  </sheetViews>
  <sheetFormatPr defaultRowHeight="16.5" x14ac:dyDescent="0.3"/>
  <cols>
    <col min="1" max="1" width="11.25" customWidth="1"/>
    <col min="2" max="2" width="21.375" customWidth="1"/>
    <col min="3" max="3" width="3.5" customWidth="1"/>
    <col min="4" max="4" width="8.5" bestFit="1" customWidth="1"/>
    <col min="5" max="6" width="6.75" customWidth="1"/>
    <col min="7" max="7" width="7.375" bestFit="1" customWidth="1"/>
    <col min="8" max="9" width="6.75" customWidth="1"/>
    <col min="10" max="10" width="11.625" bestFit="1" customWidth="1"/>
    <col min="11" max="13" width="5" customWidth="1"/>
    <col min="14" max="14" width="17.125" bestFit="1" customWidth="1"/>
    <col min="15" max="15" width="12.25" bestFit="1" customWidth="1"/>
    <col min="16" max="16" width="5.375" bestFit="1" customWidth="1"/>
    <col min="17" max="17" width="7.625" bestFit="1" customWidth="1"/>
    <col min="253" max="253" width="17.75" customWidth="1"/>
    <col min="254" max="254" width="9.875" customWidth="1"/>
    <col min="255" max="255" width="8.5" customWidth="1"/>
    <col min="256" max="256" width="4.75" customWidth="1"/>
    <col min="257" max="258" width="6.5" customWidth="1"/>
    <col min="259" max="259" width="13.25" customWidth="1"/>
    <col min="260" max="260" width="12.625" customWidth="1"/>
    <col min="261" max="261" width="11.875" customWidth="1"/>
    <col min="262" max="262" width="12.625" customWidth="1"/>
    <col min="263" max="264" width="11.375" customWidth="1"/>
    <col min="265" max="265" width="16.375" customWidth="1"/>
    <col min="509" max="509" width="17.75" customWidth="1"/>
    <col min="510" max="510" width="9.875" customWidth="1"/>
    <col min="511" max="511" width="8.5" customWidth="1"/>
    <col min="512" max="512" width="4.75" customWidth="1"/>
    <col min="513" max="514" width="6.5" customWidth="1"/>
    <col min="515" max="515" width="13.25" customWidth="1"/>
    <col min="516" max="516" width="12.625" customWidth="1"/>
    <col min="517" max="517" width="11.875" customWidth="1"/>
    <col min="518" max="518" width="12.625" customWidth="1"/>
    <col min="519" max="520" width="11.375" customWidth="1"/>
    <col min="521" max="521" width="16.375" customWidth="1"/>
    <col min="765" max="765" width="17.75" customWidth="1"/>
    <col min="766" max="766" width="9.875" customWidth="1"/>
    <col min="767" max="767" width="8.5" customWidth="1"/>
    <col min="768" max="768" width="4.75" customWidth="1"/>
    <col min="769" max="770" width="6.5" customWidth="1"/>
    <col min="771" max="771" width="13.25" customWidth="1"/>
    <col min="772" max="772" width="12.625" customWidth="1"/>
    <col min="773" max="773" width="11.875" customWidth="1"/>
    <col min="774" max="774" width="12.625" customWidth="1"/>
    <col min="775" max="776" width="11.375" customWidth="1"/>
    <col min="777" max="777" width="16.375" customWidth="1"/>
    <col min="1021" max="1021" width="17.75" customWidth="1"/>
    <col min="1022" max="1022" width="9.875" customWidth="1"/>
    <col min="1023" max="1023" width="8.5" customWidth="1"/>
    <col min="1024" max="1024" width="4.75" customWidth="1"/>
    <col min="1025" max="1026" width="6.5" customWidth="1"/>
    <col min="1027" max="1027" width="13.25" customWidth="1"/>
    <col min="1028" max="1028" width="12.625" customWidth="1"/>
    <col min="1029" max="1029" width="11.875" customWidth="1"/>
    <col min="1030" max="1030" width="12.625" customWidth="1"/>
    <col min="1031" max="1032" width="11.375" customWidth="1"/>
    <col min="1033" max="1033" width="16.375" customWidth="1"/>
    <col min="1277" max="1277" width="17.75" customWidth="1"/>
    <col min="1278" max="1278" width="9.875" customWidth="1"/>
    <col min="1279" max="1279" width="8.5" customWidth="1"/>
    <col min="1280" max="1280" width="4.75" customWidth="1"/>
    <col min="1281" max="1282" width="6.5" customWidth="1"/>
    <col min="1283" max="1283" width="13.25" customWidth="1"/>
    <col min="1284" max="1284" width="12.625" customWidth="1"/>
    <col min="1285" max="1285" width="11.875" customWidth="1"/>
    <col min="1286" max="1286" width="12.625" customWidth="1"/>
    <col min="1287" max="1288" width="11.375" customWidth="1"/>
    <col min="1289" max="1289" width="16.375" customWidth="1"/>
    <col min="1533" max="1533" width="17.75" customWidth="1"/>
    <col min="1534" max="1534" width="9.875" customWidth="1"/>
    <col min="1535" max="1535" width="8.5" customWidth="1"/>
    <col min="1536" max="1536" width="4.75" customWidth="1"/>
    <col min="1537" max="1538" width="6.5" customWidth="1"/>
    <col min="1539" max="1539" width="13.25" customWidth="1"/>
    <col min="1540" max="1540" width="12.625" customWidth="1"/>
    <col min="1541" max="1541" width="11.875" customWidth="1"/>
    <col min="1542" max="1542" width="12.625" customWidth="1"/>
    <col min="1543" max="1544" width="11.375" customWidth="1"/>
    <col min="1545" max="1545" width="16.375" customWidth="1"/>
    <col min="1789" max="1789" width="17.75" customWidth="1"/>
    <col min="1790" max="1790" width="9.875" customWidth="1"/>
    <col min="1791" max="1791" width="8.5" customWidth="1"/>
    <col min="1792" max="1792" width="4.75" customWidth="1"/>
    <col min="1793" max="1794" width="6.5" customWidth="1"/>
    <col min="1795" max="1795" width="13.25" customWidth="1"/>
    <col min="1796" max="1796" width="12.625" customWidth="1"/>
    <col min="1797" max="1797" width="11.875" customWidth="1"/>
    <col min="1798" max="1798" width="12.625" customWidth="1"/>
    <col min="1799" max="1800" width="11.375" customWidth="1"/>
    <col min="1801" max="1801" width="16.375" customWidth="1"/>
    <col min="2045" max="2045" width="17.75" customWidth="1"/>
    <col min="2046" max="2046" width="9.875" customWidth="1"/>
    <col min="2047" max="2047" width="8.5" customWidth="1"/>
    <col min="2048" max="2048" width="4.75" customWidth="1"/>
    <col min="2049" max="2050" width="6.5" customWidth="1"/>
    <col min="2051" max="2051" width="13.25" customWidth="1"/>
    <col min="2052" max="2052" width="12.625" customWidth="1"/>
    <col min="2053" max="2053" width="11.875" customWidth="1"/>
    <col min="2054" max="2054" width="12.625" customWidth="1"/>
    <col min="2055" max="2056" width="11.375" customWidth="1"/>
    <col min="2057" max="2057" width="16.375" customWidth="1"/>
    <col min="2301" max="2301" width="17.75" customWidth="1"/>
    <col min="2302" max="2302" width="9.875" customWidth="1"/>
    <col min="2303" max="2303" width="8.5" customWidth="1"/>
    <col min="2304" max="2304" width="4.75" customWidth="1"/>
    <col min="2305" max="2306" width="6.5" customWidth="1"/>
    <col min="2307" max="2307" width="13.25" customWidth="1"/>
    <col min="2308" max="2308" width="12.625" customWidth="1"/>
    <col min="2309" max="2309" width="11.875" customWidth="1"/>
    <col min="2310" max="2310" width="12.625" customWidth="1"/>
    <col min="2311" max="2312" width="11.375" customWidth="1"/>
    <col min="2313" max="2313" width="16.375" customWidth="1"/>
    <col min="2557" max="2557" width="17.75" customWidth="1"/>
    <col min="2558" max="2558" width="9.875" customWidth="1"/>
    <col min="2559" max="2559" width="8.5" customWidth="1"/>
    <col min="2560" max="2560" width="4.75" customWidth="1"/>
    <col min="2561" max="2562" width="6.5" customWidth="1"/>
    <col min="2563" max="2563" width="13.25" customWidth="1"/>
    <col min="2564" max="2564" width="12.625" customWidth="1"/>
    <col min="2565" max="2565" width="11.875" customWidth="1"/>
    <col min="2566" max="2566" width="12.625" customWidth="1"/>
    <col min="2567" max="2568" width="11.375" customWidth="1"/>
    <col min="2569" max="2569" width="16.375" customWidth="1"/>
    <col min="2813" max="2813" width="17.75" customWidth="1"/>
    <col min="2814" max="2814" width="9.875" customWidth="1"/>
    <col min="2815" max="2815" width="8.5" customWidth="1"/>
    <col min="2816" max="2816" width="4.75" customWidth="1"/>
    <col min="2817" max="2818" width="6.5" customWidth="1"/>
    <col min="2819" max="2819" width="13.25" customWidth="1"/>
    <col min="2820" max="2820" width="12.625" customWidth="1"/>
    <col min="2821" max="2821" width="11.875" customWidth="1"/>
    <col min="2822" max="2822" width="12.625" customWidth="1"/>
    <col min="2823" max="2824" width="11.375" customWidth="1"/>
    <col min="2825" max="2825" width="16.375" customWidth="1"/>
    <col min="3069" max="3069" width="17.75" customWidth="1"/>
    <col min="3070" max="3070" width="9.875" customWidth="1"/>
    <col min="3071" max="3071" width="8.5" customWidth="1"/>
    <col min="3072" max="3072" width="4.75" customWidth="1"/>
    <col min="3073" max="3074" width="6.5" customWidth="1"/>
    <col min="3075" max="3075" width="13.25" customWidth="1"/>
    <col min="3076" max="3076" width="12.625" customWidth="1"/>
    <col min="3077" max="3077" width="11.875" customWidth="1"/>
    <col min="3078" max="3078" width="12.625" customWidth="1"/>
    <col min="3079" max="3080" width="11.375" customWidth="1"/>
    <col min="3081" max="3081" width="16.375" customWidth="1"/>
    <col min="3325" max="3325" width="17.75" customWidth="1"/>
    <col min="3326" max="3326" width="9.875" customWidth="1"/>
    <col min="3327" max="3327" width="8.5" customWidth="1"/>
    <col min="3328" max="3328" width="4.75" customWidth="1"/>
    <col min="3329" max="3330" width="6.5" customWidth="1"/>
    <col min="3331" max="3331" width="13.25" customWidth="1"/>
    <col min="3332" max="3332" width="12.625" customWidth="1"/>
    <col min="3333" max="3333" width="11.875" customWidth="1"/>
    <col min="3334" max="3334" width="12.625" customWidth="1"/>
    <col min="3335" max="3336" width="11.375" customWidth="1"/>
    <col min="3337" max="3337" width="16.375" customWidth="1"/>
    <col min="3581" max="3581" width="17.75" customWidth="1"/>
    <col min="3582" max="3582" width="9.875" customWidth="1"/>
    <col min="3583" max="3583" width="8.5" customWidth="1"/>
    <col min="3584" max="3584" width="4.75" customWidth="1"/>
    <col min="3585" max="3586" width="6.5" customWidth="1"/>
    <col min="3587" max="3587" width="13.25" customWidth="1"/>
    <col min="3588" max="3588" width="12.625" customWidth="1"/>
    <col min="3589" max="3589" width="11.875" customWidth="1"/>
    <col min="3590" max="3590" width="12.625" customWidth="1"/>
    <col min="3591" max="3592" width="11.375" customWidth="1"/>
    <col min="3593" max="3593" width="16.375" customWidth="1"/>
    <col min="3837" max="3837" width="17.75" customWidth="1"/>
    <col min="3838" max="3838" width="9.875" customWidth="1"/>
    <col min="3839" max="3839" width="8.5" customWidth="1"/>
    <col min="3840" max="3840" width="4.75" customWidth="1"/>
    <col min="3841" max="3842" width="6.5" customWidth="1"/>
    <col min="3843" max="3843" width="13.25" customWidth="1"/>
    <col min="3844" max="3844" width="12.625" customWidth="1"/>
    <col min="3845" max="3845" width="11.875" customWidth="1"/>
    <col min="3846" max="3846" width="12.625" customWidth="1"/>
    <col min="3847" max="3848" width="11.375" customWidth="1"/>
    <col min="3849" max="3849" width="16.375" customWidth="1"/>
    <col min="4093" max="4093" width="17.75" customWidth="1"/>
    <col min="4094" max="4094" width="9.875" customWidth="1"/>
    <col min="4095" max="4095" width="8.5" customWidth="1"/>
    <col min="4096" max="4096" width="4.75" customWidth="1"/>
    <col min="4097" max="4098" width="6.5" customWidth="1"/>
    <col min="4099" max="4099" width="13.25" customWidth="1"/>
    <col min="4100" max="4100" width="12.625" customWidth="1"/>
    <col min="4101" max="4101" width="11.875" customWidth="1"/>
    <col min="4102" max="4102" width="12.625" customWidth="1"/>
    <col min="4103" max="4104" width="11.375" customWidth="1"/>
    <col min="4105" max="4105" width="16.375" customWidth="1"/>
    <col min="4349" max="4349" width="17.75" customWidth="1"/>
    <col min="4350" max="4350" width="9.875" customWidth="1"/>
    <col min="4351" max="4351" width="8.5" customWidth="1"/>
    <col min="4352" max="4352" width="4.75" customWidth="1"/>
    <col min="4353" max="4354" width="6.5" customWidth="1"/>
    <col min="4355" max="4355" width="13.25" customWidth="1"/>
    <col min="4356" max="4356" width="12.625" customWidth="1"/>
    <col min="4357" max="4357" width="11.875" customWidth="1"/>
    <col min="4358" max="4358" width="12.625" customWidth="1"/>
    <col min="4359" max="4360" width="11.375" customWidth="1"/>
    <col min="4361" max="4361" width="16.375" customWidth="1"/>
    <col min="4605" max="4605" width="17.75" customWidth="1"/>
    <col min="4606" max="4606" width="9.875" customWidth="1"/>
    <col min="4607" max="4607" width="8.5" customWidth="1"/>
    <col min="4608" max="4608" width="4.75" customWidth="1"/>
    <col min="4609" max="4610" width="6.5" customWidth="1"/>
    <col min="4611" max="4611" width="13.25" customWidth="1"/>
    <col min="4612" max="4612" width="12.625" customWidth="1"/>
    <col min="4613" max="4613" width="11.875" customWidth="1"/>
    <col min="4614" max="4614" width="12.625" customWidth="1"/>
    <col min="4615" max="4616" width="11.375" customWidth="1"/>
    <col min="4617" max="4617" width="16.375" customWidth="1"/>
    <col min="4861" max="4861" width="17.75" customWidth="1"/>
    <col min="4862" max="4862" width="9.875" customWidth="1"/>
    <col min="4863" max="4863" width="8.5" customWidth="1"/>
    <col min="4864" max="4864" width="4.75" customWidth="1"/>
    <col min="4865" max="4866" width="6.5" customWidth="1"/>
    <col min="4867" max="4867" width="13.25" customWidth="1"/>
    <col min="4868" max="4868" width="12.625" customWidth="1"/>
    <col min="4869" max="4869" width="11.875" customWidth="1"/>
    <col min="4870" max="4870" width="12.625" customWidth="1"/>
    <col min="4871" max="4872" width="11.375" customWidth="1"/>
    <col min="4873" max="4873" width="16.375" customWidth="1"/>
    <col min="5117" max="5117" width="17.75" customWidth="1"/>
    <col min="5118" max="5118" width="9.875" customWidth="1"/>
    <col min="5119" max="5119" width="8.5" customWidth="1"/>
    <col min="5120" max="5120" width="4.75" customWidth="1"/>
    <col min="5121" max="5122" width="6.5" customWidth="1"/>
    <col min="5123" max="5123" width="13.25" customWidth="1"/>
    <col min="5124" max="5124" width="12.625" customWidth="1"/>
    <col min="5125" max="5125" width="11.875" customWidth="1"/>
    <col min="5126" max="5126" width="12.625" customWidth="1"/>
    <col min="5127" max="5128" width="11.375" customWidth="1"/>
    <col min="5129" max="5129" width="16.375" customWidth="1"/>
    <col min="5373" max="5373" width="17.75" customWidth="1"/>
    <col min="5374" max="5374" width="9.875" customWidth="1"/>
    <col min="5375" max="5375" width="8.5" customWidth="1"/>
    <col min="5376" max="5376" width="4.75" customWidth="1"/>
    <col min="5377" max="5378" width="6.5" customWidth="1"/>
    <col min="5379" max="5379" width="13.25" customWidth="1"/>
    <col min="5380" max="5380" width="12.625" customWidth="1"/>
    <col min="5381" max="5381" width="11.875" customWidth="1"/>
    <col min="5382" max="5382" width="12.625" customWidth="1"/>
    <col min="5383" max="5384" width="11.375" customWidth="1"/>
    <col min="5385" max="5385" width="16.375" customWidth="1"/>
    <col min="5629" max="5629" width="17.75" customWidth="1"/>
    <col min="5630" max="5630" width="9.875" customWidth="1"/>
    <col min="5631" max="5631" width="8.5" customWidth="1"/>
    <col min="5632" max="5632" width="4.75" customWidth="1"/>
    <col min="5633" max="5634" width="6.5" customWidth="1"/>
    <col min="5635" max="5635" width="13.25" customWidth="1"/>
    <col min="5636" max="5636" width="12.625" customWidth="1"/>
    <col min="5637" max="5637" width="11.875" customWidth="1"/>
    <col min="5638" max="5638" width="12.625" customWidth="1"/>
    <col min="5639" max="5640" width="11.375" customWidth="1"/>
    <col min="5641" max="5641" width="16.375" customWidth="1"/>
    <col min="5885" max="5885" width="17.75" customWidth="1"/>
    <col min="5886" max="5886" width="9.875" customWidth="1"/>
    <col min="5887" max="5887" width="8.5" customWidth="1"/>
    <col min="5888" max="5888" width="4.75" customWidth="1"/>
    <col min="5889" max="5890" width="6.5" customWidth="1"/>
    <col min="5891" max="5891" width="13.25" customWidth="1"/>
    <col min="5892" max="5892" width="12.625" customWidth="1"/>
    <col min="5893" max="5893" width="11.875" customWidth="1"/>
    <col min="5894" max="5894" width="12.625" customWidth="1"/>
    <col min="5895" max="5896" width="11.375" customWidth="1"/>
    <col min="5897" max="5897" width="16.375" customWidth="1"/>
    <col min="6141" max="6141" width="17.75" customWidth="1"/>
    <col min="6142" max="6142" width="9.875" customWidth="1"/>
    <col min="6143" max="6143" width="8.5" customWidth="1"/>
    <col min="6144" max="6144" width="4.75" customWidth="1"/>
    <col min="6145" max="6146" width="6.5" customWidth="1"/>
    <col min="6147" max="6147" width="13.25" customWidth="1"/>
    <col min="6148" max="6148" width="12.625" customWidth="1"/>
    <col min="6149" max="6149" width="11.875" customWidth="1"/>
    <col min="6150" max="6150" width="12.625" customWidth="1"/>
    <col min="6151" max="6152" width="11.375" customWidth="1"/>
    <col min="6153" max="6153" width="16.375" customWidth="1"/>
    <col min="6397" max="6397" width="17.75" customWidth="1"/>
    <col min="6398" max="6398" width="9.875" customWidth="1"/>
    <col min="6399" max="6399" width="8.5" customWidth="1"/>
    <col min="6400" max="6400" width="4.75" customWidth="1"/>
    <col min="6401" max="6402" width="6.5" customWidth="1"/>
    <col min="6403" max="6403" width="13.25" customWidth="1"/>
    <col min="6404" max="6404" width="12.625" customWidth="1"/>
    <col min="6405" max="6405" width="11.875" customWidth="1"/>
    <col min="6406" max="6406" width="12.625" customWidth="1"/>
    <col min="6407" max="6408" width="11.375" customWidth="1"/>
    <col min="6409" max="6409" width="16.375" customWidth="1"/>
    <col min="6653" max="6653" width="17.75" customWidth="1"/>
    <col min="6654" max="6654" width="9.875" customWidth="1"/>
    <col min="6655" max="6655" width="8.5" customWidth="1"/>
    <col min="6656" max="6656" width="4.75" customWidth="1"/>
    <col min="6657" max="6658" width="6.5" customWidth="1"/>
    <col min="6659" max="6659" width="13.25" customWidth="1"/>
    <col min="6660" max="6660" width="12.625" customWidth="1"/>
    <col min="6661" max="6661" width="11.875" customWidth="1"/>
    <col min="6662" max="6662" width="12.625" customWidth="1"/>
    <col min="6663" max="6664" width="11.375" customWidth="1"/>
    <col min="6665" max="6665" width="16.375" customWidth="1"/>
    <col min="6909" max="6909" width="17.75" customWidth="1"/>
    <col min="6910" max="6910" width="9.875" customWidth="1"/>
    <col min="6911" max="6911" width="8.5" customWidth="1"/>
    <col min="6912" max="6912" width="4.75" customWidth="1"/>
    <col min="6913" max="6914" width="6.5" customWidth="1"/>
    <col min="6915" max="6915" width="13.25" customWidth="1"/>
    <col min="6916" max="6916" width="12.625" customWidth="1"/>
    <col min="6917" max="6917" width="11.875" customWidth="1"/>
    <col min="6918" max="6918" width="12.625" customWidth="1"/>
    <col min="6919" max="6920" width="11.375" customWidth="1"/>
    <col min="6921" max="6921" width="16.375" customWidth="1"/>
    <col min="7165" max="7165" width="17.75" customWidth="1"/>
    <col min="7166" max="7166" width="9.875" customWidth="1"/>
    <col min="7167" max="7167" width="8.5" customWidth="1"/>
    <col min="7168" max="7168" width="4.75" customWidth="1"/>
    <col min="7169" max="7170" width="6.5" customWidth="1"/>
    <col min="7171" max="7171" width="13.25" customWidth="1"/>
    <col min="7172" max="7172" width="12.625" customWidth="1"/>
    <col min="7173" max="7173" width="11.875" customWidth="1"/>
    <col min="7174" max="7174" width="12.625" customWidth="1"/>
    <col min="7175" max="7176" width="11.375" customWidth="1"/>
    <col min="7177" max="7177" width="16.375" customWidth="1"/>
    <col min="7421" max="7421" width="17.75" customWidth="1"/>
    <col min="7422" max="7422" width="9.875" customWidth="1"/>
    <col min="7423" max="7423" width="8.5" customWidth="1"/>
    <col min="7424" max="7424" width="4.75" customWidth="1"/>
    <col min="7425" max="7426" width="6.5" customWidth="1"/>
    <col min="7427" max="7427" width="13.25" customWidth="1"/>
    <col min="7428" max="7428" width="12.625" customWidth="1"/>
    <col min="7429" max="7429" width="11.875" customWidth="1"/>
    <col min="7430" max="7430" width="12.625" customWidth="1"/>
    <col min="7431" max="7432" width="11.375" customWidth="1"/>
    <col min="7433" max="7433" width="16.375" customWidth="1"/>
    <col min="7677" max="7677" width="17.75" customWidth="1"/>
    <col min="7678" max="7678" width="9.875" customWidth="1"/>
    <col min="7679" max="7679" width="8.5" customWidth="1"/>
    <col min="7680" max="7680" width="4.75" customWidth="1"/>
    <col min="7681" max="7682" width="6.5" customWidth="1"/>
    <col min="7683" max="7683" width="13.25" customWidth="1"/>
    <col min="7684" max="7684" width="12.625" customWidth="1"/>
    <col min="7685" max="7685" width="11.875" customWidth="1"/>
    <col min="7686" max="7686" width="12.625" customWidth="1"/>
    <col min="7687" max="7688" width="11.375" customWidth="1"/>
    <col min="7689" max="7689" width="16.375" customWidth="1"/>
    <col min="7933" max="7933" width="17.75" customWidth="1"/>
    <col min="7934" max="7934" width="9.875" customWidth="1"/>
    <col min="7935" max="7935" width="8.5" customWidth="1"/>
    <col min="7936" max="7936" width="4.75" customWidth="1"/>
    <col min="7937" max="7938" width="6.5" customWidth="1"/>
    <col min="7939" max="7939" width="13.25" customWidth="1"/>
    <col min="7940" max="7940" width="12.625" customWidth="1"/>
    <col min="7941" max="7941" width="11.875" customWidth="1"/>
    <col min="7942" max="7942" width="12.625" customWidth="1"/>
    <col min="7943" max="7944" width="11.375" customWidth="1"/>
    <col min="7945" max="7945" width="16.375" customWidth="1"/>
    <col min="8189" max="8189" width="17.75" customWidth="1"/>
    <col min="8190" max="8190" width="9.875" customWidth="1"/>
    <col min="8191" max="8191" width="8.5" customWidth="1"/>
    <col min="8192" max="8192" width="4.75" customWidth="1"/>
    <col min="8193" max="8194" width="6.5" customWidth="1"/>
    <col min="8195" max="8195" width="13.25" customWidth="1"/>
    <col min="8196" max="8196" width="12.625" customWidth="1"/>
    <col min="8197" max="8197" width="11.875" customWidth="1"/>
    <col min="8198" max="8198" width="12.625" customWidth="1"/>
    <col min="8199" max="8200" width="11.375" customWidth="1"/>
    <col min="8201" max="8201" width="16.375" customWidth="1"/>
    <col min="8445" max="8445" width="17.75" customWidth="1"/>
    <col min="8446" max="8446" width="9.875" customWidth="1"/>
    <col min="8447" max="8447" width="8.5" customWidth="1"/>
    <col min="8448" max="8448" width="4.75" customWidth="1"/>
    <col min="8449" max="8450" width="6.5" customWidth="1"/>
    <col min="8451" max="8451" width="13.25" customWidth="1"/>
    <col min="8452" max="8452" width="12.625" customWidth="1"/>
    <col min="8453" max="8453" width="11.875" customWidth="1"/>
    <col min="8454" max="8454" width="12.625" customWidth="1"/>
    <col min="8455" max="8456" width="11.375" customWidth="1"/>
    <col min="8457" max="8457" width="16.375" customWidth="1"/>
    <col min="8701" max="8701" width="17.75" customWidth="1"/>
    <col min="8702" max="8702" width="9.875" customWidth="1"/>
    <col min="8703" max="8703" width="8.5" customWidth="1"/>
    <col min="8704" max="8704" width="4.75" customWidth="1"/>
    <col min="8705" max="8706" width="6.5" customWidth="1"/>
    <col min="8707" max="8707" width="13.25" customWidth="1"/>
    <col min="8708" max="8708" width="12.625" customWidth="1"/>
    <col min="8709" max="8709" width="11.875" customWidth="1"/>
    <col min="8710" max="8710" width="12.625" customWidth="1"/>
    <col min="8711" max="8712" width="11.375" customWidth="1"/>
    <col min="8713" max="8713" width="16.375" customWidth="1"/>
    <col min="8957" max="8957" width="17.75" customWidth="1"/>
    <col min="8958" max="8958" width="9.875" customWidth="1"/>
    <col min="8959" max="8959" width="8.5" customWidth="1"/>
    <col min="8960" max="8960" width="4.75" customWidth="1"/>
    <col min="8961" max="8962" width="6.5" customWidth="1"/>
    <col min="8963" max="8963" width="13.25" customWidth="1"/>
    <col min="8964" max="8964" width="12.625" customWidth="1"/>
    <col min="8965" max="8965" width="11.875" customWidth="1"/>
    <col min="8966" max="8966" width="12.625" customWidth="1"/>
    <col min="8967" max="8968" width="11.375" customWidth="1"/>
    <col min="8969" max="8969" width="16.375" customWidth="1"/>
    <col min="9213" max="9213" width="17.75" customWidth="1"/>
    <col min="9214" max="9214" width="9.875" customWidth="1"/>
    <col min="9215" max="9215" width="8.5" customWidth="1"/>
    <col min="9216" max="9216" width="4.75" customWidth="1"/>
    <col min="9217" max="9218" width="6.5" customWidth="1"/>
    <col min="9219" max="9219" width="13.25" customWidth="1"/>
    <col min="9220" max="9220" width="12.625" customWidth="1"/>
    <col min="9221" max="9221" width="11.875" customWidth="1"/>
    <col min="9222" max="9222" width="12.625" customWidth="1"/>
    <col min="9223" max="9224" width="11.375" customWidth="1"/>
    <col min="9225" max="9225" width="16.375" customWidth="1"/>
    <col min="9469" max="9469" width="17.75" customWidth="1"/>
    <col min="9470" max="9470" width="9.875" customWidth="1"/>
    <col min="9471" max="9471" width="8.5" customWidth="1"/>
    <col min="9472" max="9472" width="4.75" customWidth="1"/>
    <col min="9473" max="9474" width="6.5" customWidth="1"/>
    <col min="9475" max="9475" width="13.25" customWidth="1"/>
    <col min="9476" max="9476" width="12.625" customWidth="1"/>
    <col min="9477" max="9477" width="11.875" customWidth="1"/>
    <col min="9478" max="9478" width="12.625" customWidth="1"/>
    <col min="9479" max="9480" width="11.375" customWidth="1"/>
    <col min="9481" max="9481" width="16.375" customWidth="1"/>
    <col min="9725" max="9725" width="17.75" customWidth="1"/>
    <col min="9726" max="9726" width="9.875" customWidth="1"/>
    <col min="9727" max="9727" width="8.5" customWidth="1"/>
    <col min="9728" max="9728" width="4.75" customWidth="1"/>
    <col min="9729" max="9730" width="6.5" customWidth="1"/>
    <col min="9731" max="9731" width="13.25" customWidth="1"/>
    <col min="9732" max="9732" width="12.625" customWidth="1"/>
    <col min="9733" max="9733" width="11.875" customWidth="1"/>
    <col min="9734" max="9734" width="12.625" customWidth="1"/>
    <col min="9735" max="9736" width="11.375" customWidth="1"/>
    <col min="9737" max="9737" width="16.375" customWidth="1"/>
    <col min="9981" max="9981" width="17.75" customWidth="1"/>
    <col min="9982" max="9982" width="9.875" customWidth="1"/>
    <col min="9983" max="9983" width="8.5" customWidth="1"/>
    <col min="9984" max="9984" width="4.75" customWidth="1"/>
    <col min="9985" max="9986" width="6.5" customWidth="1"/>
    <col min="9987" max="9987" width="13.25" customWidth="1"/>
    <col min="9988" max="9988" width="12.625" customWidth="1"/>
    <col min="9989" max="9989" width="11.875" customWidth="1"/>
    <col min="9990" max="9990" width="12.625" customWidth="1"/>
    <col min="9991" max="9992" width="11.375" customWidth="1"/>
    <col min="9993" max="9993" width="16.375" customWidth="1"/>
    <col min="10237" max="10237" width="17.75" customWidth="1"/>
    <col min="10238" max="10238" width="9.875" customWidth="1"/>
    <col min="10239" max="10239" width="8.5" customWidth="1"/>
    <col min="10240" max="10240" width="4.75" customWidth="1"/>
    <col min="10241" max="10242" width="6.5" customWidth="1"/>
    <col min="10243" max="10243" width="13.25" customWidth="1"/>
    <col min="10244" max="10244" width="12.625" customWidth="1"/>
    <col min="10245" max="10245" width="11.875" customWidth="1"/>
    <col min="10246" max="10246" width="12.625" customWidth="1"/>
    <col min="10247" max="10248" width="11.375" customWidth="1"/>
    <col min="10249" max="10249" width="16.375" customWidth="1"/>
    <col min="10493" max="10493" width="17.75" customWidth="1"/>
    <col min="10494" max="10494" width="9.875" customWidth="1"/>
    <col min="10495" max="10495" width="8.5" customWidth="1"/>
    <col min="10496" max="10496" width="4.75" customWidth="1"/>
    <col min="10497" max="10498" width="6.5" customWidth="1"/>
    <col min="10499" max="10499" width="13.25" customWidth="1"/>
    <col min="10500" max="10500" width="12.625" customWidth="1"/>
    <col min="10501" max="10501" width="11.875" customWidth="1"/>
    <col min="10502" max="10502" width="12.625" customWidth="1"/>
    <col min="10503" max="10504" width="11.375" customWidth="1"/>
    <col min="10505" max="10505" width="16.375" customWidth="1"/>
    <col min="10749" max="10749" width="17.75" customWidth="1"/>
    <col min="10750" max="10750" width="9.875" customWidth="1"/>
    <col min="10751" max="10751" width="8.5" customWidth="1"/>
    <col min="10752" max="10752" width="4.75" customWidth="1"/>
    <col min="10753" max="10754" width="6.5" customWidth="1"/>
    <col min="10755" max="10755" width="13.25" customWidth="1"/>
    <col min="10756" max="10756" width="12.625" customWidth="1"/>
    <col min="10757" max="10757" width="11.875" customWidth="1"/>
    <col min="10758" max="10758" width="12.625" customWidth="1"/>
    <col min="10759" max="10760" width="11.375" customWidth="1"/>
    <col min="10761" max="10761" width="16.375" customWidth="1"/>
    <col min="11005" max="11005" width="17.75" customWidth="1"/>
    <col min="11006" max="11006" width="9.875" customWidth="1"/>
    <col min="11007" max="11007" width="8.5" customWidth="1"/>
    <col min="11008" max="11008" width="4.75" customWidth="1"/>
    <col min="11009" max="11010" width="6.5" customWidth="1"/>
    <col min="11011" max="11011" width="13.25" customWidth="1"/>
    <col min="11012" max="11012" width="12.625" customWidth="1"/>
    <col min="11013" max="11013" width="11.875" customWidth="1"/>
    <col min="11014" max="11014" width="12.625" customWidth="1"/>
    <col min="11015" max="11016" width="11.375" customWidth="1"/>
    <col min="11017" max="11017" width="16.375" customWidth="1"/>
    <col min="11261" max="11261" width="17.75" customWidth="1"/>
    <col min="11262" max="11262" width="9.875" customWidth="1"/>
    <col min="11263" max="11263" width="8.5" customWidth="1"/>
    <col min="11264" max="11264" width="4.75" customWidth="1"/>
    <col min="11265" max="11266" width="6.5" customWidth="1"/>
    <col min="11267" max="11267" width="13.25" customWidth="1"/>
    <col min="11268" max="11268" width="12.625" customWidth="1"/>
    <col min="11269" max="11269" width="11.875" customWidth="1"/>
    <col min="11270" max="11270" width="12.625" customWidth="1"/>
    <col min="11271" max="11272" width="11.375" customWidth="1"/>
    <col min="11273" max="11273" width="16.375" customWidth="1"/>
    <col min="11517" max="11517" width="17.75" customWidth="1"/>
    <col min="11518" max="11518" width="9.875" customWidth="1"/>
    <col min="11519" max="11519" width="8.5" customWidth="1"/>
    <col min="11520" max="11520" width="4.75" customWidth="1"/>
    <col min="11521" max="11522" width="6.5" customWidth="1"/>
    <col min="11523" max="11523" width="13.25" customWidth="1"/>
    <col min="11524" max="11524" width="12.625" customWidth="1"/>
    <col min="11525" max="11525" width="11.875" customWidth="1"/>
    <col min="11526" max="11526" width="12.625" customWidth="1"/>
    <col min="11527" max="11528" width="11.375" customWidth="1"/>
    <col min="11529" max="11529" width="16.375" customWidth="1"/>
    <col min="11773" max="11773" width="17.75" customWidth="1"/>
    <col min="11774" max="11774" width="9.875" customWidth="1"/>
    <col min="11775" max="11775" width="8.5" customWidth="1"/>
    <col min="11776" max="11776" width="4.75" customWidth="1"/>
    <col min="11777" max="11778" width="6.5" customWidth="1"/>
    <col min="11779" max="11779" width="13.25" customWidth="1"/>
    <col min="11780" max="11780" width="12.625" customWidth="1"/>
    <col min="11781" max="11781" width="11.875" customWidth="1"/>
    <col min="11782" max="11782" width="12.625" customWidth="1"/>
    <col min="11783" max="11784" width="11.375" customWidth="1"/>
    <col min="11785" max="11785" width="16.375" customWidth="1"/>
    <col min="12029" max="12029" width="17.75" customWidth="1"/>
    <col min="12030" max="12030" width="9.875" customWidth="1"/>
    <col min="12031" max="12031" width="8.5" customWidth="1"/>
    <col min="12032" max="12032" width="4.75" customWidth="1"/>
    <col min="12033" max="12034" width="6.5" customWidth="1"/>
    <col min="12035" max="12035" width="13.25" customWidth="1"/>
    <col min="12036" max="12036" width="12.625" customWidth="1"/>
    <col min="12037" max="12037" width="11.875" customWidth="1"/>
    <col min="12038" max="12038" width="12.625" customWidth="1"/>
    <col min="12039" max="12040" width="11.375" customWidth="1"/>
    <col min="12041" max="12041" width="16.375" customWidth="1"/>
    <col min="12285" max="12285" width="17.75" customWidth="1"/>
    <col min="12286" max="12286" width="9.875" customWidth="1"/>
    <col min="12287" max="12287" width="8.5" customWidth="1"/>
    <col min="12288" max="12288" width="4.75" customWidth="1"/>
    <col min="12289" max="12290" width="6.5" customWidth="1"/>
    <col min="12291" max="12291" width="13.25" customWidth="1"/>
    <col min="12292" max="12292" width="12.625" customWidth="1"/>
    <col min="12293" max="12293" width="11.875" customWidth="1"/>
    <col min="12294" max="12294" width="12.625" customWidth="1"/>
    <col min="12295" max="12296" width="11.375" customWidth="1"/>
    <col min="12297" max="12297" width="16.375" customWidth="1"/>
    <col min="12541" max="12541" width="17.75" customWidth="1"/>
    <col min="12542" max="12542" width="9.875" customWidth="1"/>
    <col min="12543" max="12543" width="8.5" customWidth="1"/>
    <col min="12544" max="12544" width="4.75" customWidth="1"/>
    <col min="12545" max="12546" width="6.5" customWidth="1"/>
    <col min="12547" max="12547" width="13.25" customWidth="1"/>
    <col min="12548" max="12548" width="12.625" customWidth="1"/>
    <col min="12549" max="12549" width="11.875" customWidth="1"/>
    <col min="12550" max="12550" width="12.625" customWidth="1"/>
    <col min="12551" max="12552" width="11.375" customWidth="1"/>
    <col min="12553" max="12553" width="16.375" customWidth="1"/>
    <col min="12797" max="12797" width="17.75" customWidth="1"/>
    <col min="12798" max="12798" width="9.875" customWidth="1"/>
    <col min="12799" max="12799" width="8.5" customWidth="1"/>
    <col min="12800" max="12800" width="4.75" customWidth="1"/>
    <col min="12801" max="12802" width="6.5" customWidth="1"/>
    <col min="12803" max="12803" width="13.25" customWidth="1"/>
    <col min="12804" max="12804" width="12.625" customWidth="1"/>
    <col min="12805" max="12805" width="11.875" customWidth="1"/>
    <col min="12806" max="12806" width="12.625" customWidth="1"/>
    <col min="12807" max="12808" width="11.375" customWidth="1"/>
    <col min="12809" max="12809" width="16.375" customWidth="1"/>
    <col min="13053" max="13053" width="17.75" customWidth="1"/>
    <col min="13054" max="13054" width="9.875" customWidth="1"/>
    <col min="13055" max="13055" width="8.5" customWidth="1"/>
    <col min="13056" max="13056" width="4.75" customWidth="1"/>
    <col min="13057" max="13058" width="6.5" customWidth="1"/>
    <col min="13059" max="13059" width="13.25" customWidth="1"/>
    <col min="13060" max="13060" width="12.625" customWidth="1"/>
    <col min="13061" max="13061" width="11.875" customWidth="1"/>
    <col min="13062" max="13062" width="12.625" customWidth="1"/>
    <col min="13063" max="13064" width="11.375" customWidth="1"/>
    <col min="13065" max="13065" width="16.375" customWidth="1"/>
    <col min="13309" max="13309" width="17.75" customWidth="1"/>
    <col min="13310" max="13310" width="9.875" customWidth="1"/>
    <col min="13311" max="13311" width="8.5" customWidth="1"/>
    <col min="13312" max="13312" width="4.75" customWidth="1"/>
    <col min="13313" max="13314" width="6.5" customWidth="1"/>
    <col min="13315" max="13315" width="13.25" customWidth="1"/>
    <col min="13316" max="13316" width="12.625" customWidth="1"/>
    <col min="13317" max="13317" width="11.875" customWidth="1"/>
    <col min="13318" max="13318" width="12.625" customWidth="1"/>
    <col min="13319" max="13320" width="11.375" customWidth="1"/>
    <col min="13321" max="13321" width="16.375" customWidth="1"/>
    <col min="13565" max="13565" width="17.75" customWidth="1"/>
    <col min="13566" max="13566" width="9.875" customWidth="1"/>
    <col min="13567" max="13567" width="8.5" customWidth="1"/>
    <col min="13568" max="13568" width="4.75" customWidth="1"/>
    <col min="13569" max="13570" width="6.5" customWidth="1"/>
    <col min="13571" max="13571" width="13.25" customWidth="1"/>
    <col min="13572" max="13572" width="12.625" customWidth="1"/>
    <col min="13573" max="13573" width="11.875" customWidth="1"/>
    <col min="13574" max="13574" width="12.625" customWidth="1"/>
    <col min="13575" max="13576" width="11.375" customWidth="1"/>
    <col min="13577" max="13577" width="16.375" customWidth="1"/>
    <col min="13821" max="13821" width="17.75" customWidth="1"/>
    <col min="13822" max="13822" width="9.875" customWidth="1"/>
    <col min="13823" max="13823" width="8.5" customWidth="1"/>
    <col min="13824" max="13824" width="4.75" customWidth="1"/>
    <col min="13825" max="13826" width="6.5" customWidth="1"/>
    <col min="13827" max="13827" width="13.25" customWidth="1"/>
    <col min="13828" max="13828" width="12.625" customWidth="1"/>
    <col min="13829" max="13829" width="11.875" customWidth="1"/>
    <col min="13830" max="13830" width="12.625" customWidth="1"/>
    <col min="13831" max="13832" width="11.375" customWidth="1"/>
    <col min="13833" max="13833" width="16.375" customWidth="1"/>
    <col min="14077" max="14077" width="17.75" customWidth="1"/>
    <col min="14078" max="14078" width="9.875" customWidth="1"/>
    <col min="14079" max="14079" width="8.5" customWidth="1"/>
    <col min="14080" max="14080" width="4.75" customWidth="1"/>
    <col min="14081" max="14082" width="6.5" customWidth="1"/>
    <col min="14083" max="14083" width="13.25" customWidth="1"/>
    <col min="14084" max="14084" width="12.625" customWidth="1"/>
    <col min="14085" max="14085" width="11.875" customWidth="1"/>
    <col min="14086" max="14086" width="12.625" customWidth="1"/>
    <col min="14087" max="14088" width="11.375" customWidth="1"/>
    <col min="14089" max="14089" width="16.375" customWidth="1"/>
    <col min="14333" max="14333" width="17.75" customWidth="1"/>
    <col min="14334" max="14334" width="9.875" customWidth="1"/>
    <col min="14335" max="14335" width="8.5" customWidth="1"/>
    <col min="14336" max="14336" width="4.75" customWidth="1"/>
    <col min="14337" max="14338" width="6.5" customWidth="1"/>
    <col min="14339" max="14339" width="13.25" customWidth="1"/>
    <col min="14340" max="14340" width="12.625" customWidth="1"/>
    <col min="14341" max="14341" width="11.875" customWidth="1"/>
    <col min="14342" max="14342" width="12.625" customWidth="1"/>
    <col min="14343" max="14344" width="11.375" customWidth="1"/>
    <col min="14345" max="14345" width="16.375" customWidth="1"/>
    <col min="14589" max="14589" width="17.75" customWidth="1"/>
    <col min="14590" max="14590" width="9.875" customWidth="1"/>
    <col min="14591" max="14591" width="8.5" customWidth="1"/>
    <col min="14592" max="14592" width="4.75" customWidth="1"/>
    <col min="14593" max="14594" width="6.5" customWidth="1"/>
    <col min="14595" max="14595" width="13.25" customWidth="1"/>
    <col min="14596" max="14596" width="12.625" customWidth="1"/>
    <col min="14597" max="14597" width="11.875" customWidth="1"/>
    <col min="14598" max="14598" width="12.625" customWidth="1"/>
    <col min="14599" max="14600" width="11.375" customWidth="1"/>
    <col min="14601" max="14601" width="16.375" customWidth="1"/>
    <col min="14845" max="14845" width="17.75" customWidth="1"/>
    <col min="14846" max="14846" width="9.875" customWidth="1"/>
    <col min="14847" max="14847" width="8.5" customWidth="1"/>
    <col min="14848" max="14848" width="4.75" customWidth="1"/>
    <col min="14849" max="14850" width="6.5" customWidth="1"/>
    <col min="14851" max="14851" width="13.25" customWidth="1"/>
    <col min="14852" max="14852" width="12.625" customWidth="1"/>
    <col min="14853" max="14853" width="11.875" customWidth="1"/>
    <col min="14854" max="14854" width="12.625" customWidth="1"/>
    <col min="14855" max="14856" width="11.375" customWidth="1"/>
    <col min="14857" max="14857" width="16.375" customWidth="1"/>
    <col min="15101" max="15101" width="17.75" customWidth="1"/>
    <col min="15102" max="15102" width="9.875" customWidth="1"/>
    <col min="15103" max="15103" width="8.5" customWidth="1"/>
    <col min="15104" max="15104" width="4.75" customWidth="1"/>
    <col min="15105" max="15106" width="6.5" customWidth="1"/>
    <col min="15107" max="15107" width="13.25" customWidth="1"/>
    <col min="15108" max="15108" width="12.625" customWidth="1"/>
    <col min="15109" max="15109" width="11.875" customWidth="1"/>
    <col min="15110" max="15110" width="12.625" customWidth="1"/>
    <col min="15111" max="15112" width="11.375" customWidth="1"/>
    <col min="15113" max="15113" width="16.375" customWidth="1"/>
    <col min="15357" max="15357" width="17.75" customWidth="1"/>
    <col min="15358" max="15358" width="9.875" customWidth="1"/>
    <col min="15359" max="15359" width="8.5" customWidth="1"/>
    <col min="15360" max="15360" width="4.75" customWidth="1"/>
    <col min="15361" max="15362" width="6.5" customWidth="1"/>
    <col min="15363" max="15363" width="13.25" customWidth="1"/>
    <col min="15364" max="15364" width="12.625" customWidth="1"/>
    <col min="15365" max="15365" width="11.875" customWidth="1"/>
    <col min="15366" max="15366" width="12.625" customWidth="1"/>
    <col min="15367" max="15368" width="11.375" customWidth="1"/>
    <col min="15369" max="15369" width="16.375" customWidth="1"/>
    <col min="15613" max="15613" width="17.75" customWidth="1"/>
    <col min="15614" max="15614" width="9.875" customWidth="1"/>
    <col min="15615" max="15615" width="8.5" customWidth="1"/>
    <col min="15616" max="15616" width="4.75" customWidth="1"/>
    <col min="15617" max="15618" width="6.5" customWidth="1"/>
    <col min="15619" max="15619" width="13.25" customWidth="1"/>
    <col min="15620" max="15620" width="12.625" customWidth="1"/>
    <col min="15621" max="15621" width="11.875" customWidth="1"/>
    <col min="15622" max="15622" width="12.625" customWidth="1"/>
    <col min="15623" max="15624" width="11.375" customWidth="1"/>
    <col min="15625" max="15625" width="16.375" customWidth="1"/>
    <col min="15869" max="15869" width="17.75" customWidth="1"/>
    <col min="15870" max="15870" width="9.875" customWidth="1"/>
    <col min="15871" max="15871" width="8.5" customWidth="1"/>
    <col min="15872" max="15872" width="4.75" customWidth="1"/>
    <col min="15873" max="15874" width="6.5" customWidth="1"/>
    <col min="15875" max="15875" width="13.25" customWidth="1"/>
    <col min="15876" max="15876" width="12.625" customWidth="1"/>
    <col min="15877" max="15877" width="11.875" customWidth="1"/>
    <col min="15878" max="15878" width="12.625" customWidth="1"/>
    <col min="15879" max="15880" width="11.375" customWidth="1"/>
    <col min="15881" max="15881" width="16.375" customWidth="1"/>
    <col min="16125" max="16125" width="17.75" customWidth="1"/>
    <col min="16126" max="16126" width="9.875" customWidth="1"/>
    <col min="16127" max="16127" width="8.5" customWidth="1"/>
    <col min="16128" max="16128" width="4.75" customWidth="1"/>
    <col min="16129" max="16130" width="6.5" customWidth="1"/>
    <col min="16131" max="16131" width="13.25" customWidth="1"/>
    <col min="16132" max="16132" width="12.625" customWidth="1"/>
    <col min="16133" max="16133" width="11.875" customWidth="1"/>
    <col min="16134" max="16134" width="12.625" customWidth="1"/>
    <col min="16135" max="16136" width="11.375" customWidth="1"/>
    <col min="16137" max="16137" width="16.375" customWidth="1"/>
  </cols>
  <sheetData>
    <row r="1" spans="1:17" s="64" customFormat="1" ht="32.25" customHeight="1" x14ac:dyDescent="0.3">
      <c r="A1" s="214" t="s">
        <v>119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</row>
    <row r="2" spans="1:17" s="64" customFormat="1" ht="20.100000000000001" customHeight="1" x14ac:dyDescent="0.3">
      <c r="A2" s="215"/>
      <c r="B2" s="215"/>
      <c r="C2" s="215"/>
      <c r="D2" s="215"/>
      <c r="E2" s="65"/>
      <c r="F2" s="65"/>
      <c r="G2" s="65"/>
      <c r="H2" s="65"/>
      <c r="I2" s="66"/>
      <c r="N2" s="153" t="s">
        <v>171</v>
      </c>
      <c r="O2" s="154">
        <v>82</v>
      </c>
      <c r="P2" s="155">
        <v>3</v>
      </c>
      <c r="Q2" s="156">
        <f>SUM(Q3:Q5)</f>
        <v>245.99999999999997</v>
      </c>
    </row>
    <row r="3" spans="1:17" s="64" customFormat="1" ht="32.25" customHeight="1" x14ac:dyDescent="0.3">
      <c r="A3" s="67" t="s">
        <v>158</v>
      </c>
      <c r="B3" s="68"/>
      <c r="C3" s="68"/>
      <c r="D3" s="69"/>
      <c r="E3" s="65"/>
      <c r="F3" s="65"/>
      <c r="G3" s="65"/>
      <c r="H3" s="65"/>
      <c r="I3" s="66"/>
      <c r="N3" s="157" t="str">
        <f>A3</f>
        <v>1. 폐목재류</v>
      </c>
      <c r="O3" s="158">
        <f>O2*90%</f>
        <v>73.8</v>
      </c>
      <c r="P3" s="159">
        <f>P2</f>
        <v>3</v>
      </c>
      <c r="Q3" s="156">
        <f>O3*P3</f>
        <v>221.39999999999998</v>
      </c>
    </row>
    <row r="4" spans="1:17" s="64" customFormat="1" ht="32.25" customHeight="1" x14ac:dyDescent="0.3">
      <c r="A4" s="70"/>
      <c r="B4" s="127" t="s">
        <v>160</v>
      </c>
      <c r="C4" s="128" t="s">
        <v>120</v>
      </c>
      <c r="D4" s="149">
        <f>O3</f>
        <v>73.8</v>
      </c>
      <c r="E4" s="128" t="s">
        <v>121</v>
      </c>
      <c r="F4" s="128" t="s">
        <v>122</v>
      </c>
      <c r="G4" s="129">
        <f>P2</f>
        <v>3</v>
      </c>
      <c r="H4" s="130" t="s">
        <v>123</v>
      </c>
      <c r="I4" s="131" t="s">
        <v>124</v>
      </c>
      <c r="J4" s="73">
        <f>D4*G4</f>
        <v>221.39999999999998</v>
      </c>
      <c r="K4" s="74" t="s">
        <v>159</v>
      </c>
      <c r="L4" s="74"/>
      <c r="N4" s="160" t="str">
        <f>A5</f>
        <v>2. 그 밖의 폐기물</v>
      </c>
      <c r="O4" s="158">
        <f>O2*10%</f>
        <v>8.2000000000000011</v>
      </c>
      <c r="P4" s="159">
        <f>P2</f>
        <v>3</v>
      </c>
      <c r="Q4" s="156">
        <f t="shared" ref="Q4" si="0">O4*P4</f>
        <v>24.6</v>
      </c>
    </row>
    <row r="5" spans="1:17" s="64" customFormat="1" ht="32.25" customHeight="1" x14ac:dyDescent="0.3">
      <c r="A5" s="71" t="s">
        <v>157</v>
      </c>
      <c r="B5" s="71"/>
      <c r="C5" s="128"/>
      <c r="D5" s="149"/>
      <c r="E5" s="128"/>
      <c r="F5" s="129"/>
      <c r="G5" s="132"/>
      <c r="H5" s="130"/>
      <c r="I5" s="131"/>
      <c r="J5" s="73"/>
      <c r="K5" s="74"/>
      <c r="L5" s="74"/>
      <c r="P5" s="124"/>
      <c r="Q5" s="124"/>
    </row>
    <row r="6" spans="1:17" s="64" customFormat="1" ht="32.25" customHeight="1" x14ac:dyDescent="0.3">
      <c r="A6" s="70"/>
      <c r="B6" s="127" t="s">
        <v>160</v>
      </c>
      <c r="C6" s="128" t="s">
        <v>120</v>
      </c>
      <c r="D6" s="149">
        <f>O4</f>
        <v>8.2000000000000011</v>
      </c>
      <c r="E6" s="128" t="s">
        <v>121</v>
      </c>
      <c r="F6" s="128" t="s">
        <v>122</v>
      </c>
      <c r="G6" s="129">
        <f>P2</f>
        <v>3</v>
      </c>
      <c r="H6" s="130" t="s">
        <v>123</v>
      </c>
      <c r="I6" s="131" t="s">
        <v>124</v>
      </c>
      <c r="J6" s="73">
        <f>D6*G6</f>
        <v>24.6</v>
      </c>
      <c r="K6" s="74" t="s">
        <v>159</v>
      </c>
      <c r="L6" s="74"/>
      <c r="N6" s="150" t="s">
        <v>170</v>
      </c>
      <c r="O6" s="152">
        <f>원가계산서!F33</f>
        <v>0</v>
      </c>
      <c r="P6" s="151"/>
      <c r="Q6" s="151"/>
    </row>
    <row r="7" spans="1:17" s="64" customFormat="1" ht="20.100000000000001" customHeight="1" x14ac:dyDescent="0.3">
      <c r="A7" s="72"/>
      <c r="B7" s="134"/>
      <c r="C7" s="134"/>
      <c r="D7" s="149"/>
      <c r="E7" s="109"/>
      <c r="F7" s="109"/>
      <c r="G7" s="109"/>
      <c r="H7" s="133"/>
      <c r="I7" s="135"/>
      <c r="J7" s="73"/>
      <c r="K7" s="74"/>
      <c r="L7" s="74"/>
      <c r="N7" s="150" t="s">
        <v>172</v>
      </c>
      <c r="O7" s="161">
        <f>P2+5</f>
        <v>8</v>
      </c>
    </row>
    <row r="8" spans="1:17" s="64" customFormat="1" ht="32.25" customHeight="1" x14ac:dyDescent="0.3">
      <c r="A8" s="67" t="s">
        <v>125</v>
      </c>
      <c r="B8" s="127" t="s">
        <v>160</v>
      </c>
      <c r="C8" s="134" t="s">
        <v>146</v>
      </c>
      <c r="D8" s="149">
        <f>SUM(D4:D6)</f>
        <v>82</v>
      </c>
      <c r="E8" s="109" t="s">
        <v>147</v>
      </c>
      <c r="F8" s="109" t="s">
        <v>148</v>
      </c>
      <c r="G8" s="109">
        <f>P2</f>
        <v>3</v>
      </c>
      <c r="H8" s="130" t="s">
        <v>149</v>
      </c>
      <c r="I8" s="135"/>
      <c r="J8" s="73">
        <f>SUM(J4,J6)</f>
        <v>245.99999999999997</v>
      </c>
      <c r="K8" s="74" t="s">
        <v>159</v>
      </c>
      <c r="L8" s="74"/>
    </row>
    <row r="10" spans="1:17" x14ac:dyDescent="0.3">
      <c r="O10" s="64"/>
    </row>
    <row r="14" spans="1:17" x14ac:dyDescent="0.3">
      <c r="K14" s="126"/>
    </row>
    <row r="15" spans="1:17" x14ac:dyDescent="0.3">
      <c r="L15" s="64"/>
    </row>
  </sheetData>
  <mergeCells count="2">
    <mergeCell ref="A1:L1"/>
    <mergeCell ref="A2:D2"/>
  </mergeCells>
  <phoneticPr fontId="3" type="noConversion"/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C2:O27"/>
  <sheetViews>
    <sheetView topLeftCell="C1" workbookViewId="0">
      <selection activeCell="R27" sqref="R27"/>
    </sheetView>
  </sheetViews>
  <sheetFormatPr defaultRowHeight="16.5" x14ac:dyDescent="0.3"/>
  <sheetData>
    <row r="2" spans="3:15" ht="16.5" customHeight="1" x14ac:dyDescent="0.3">
      <c r="G2" s="224" t="s">
        <v>111</v>
      </c>
      <c r="H2" s="224"/>
      <c r="I2" s="224"/>
      <c r="J2" s="224"/>
      <c r="K2" s="224"/>
      <c r="O2" s="58" t="s">
        <v>112</v>
      </c>
    </row>
    <row r="3" spans="3:15" ht="16.5" customHeight="1" thickBot="1" x14ac:dyDescent="0.35">
      <c r="G3" s="224"/>
      <c r="H3" s="224"/>
      <c r="I3" s="224"/>
      <c r="J3" s="224"/>
      <c r="K3" s="224"/>
      <c r="O3" s="59"/>
    </row>
    <row r="4" spans="3:15" ht="35.1" customHeight="1" x14ac:dyDescent="0.3">
      <c r="C4" s="225" t="s">
        <v>113</v>
      </c>
      <c r="D4" s="226"/>
      <c r="E4" s="226" t="s">
        <v>114</v>
      </c>
      <c r="F4" s="226"/>
      <c r="G4" s="228" t="s">
        <v>116</v>
      </c>
      <c r="H4" s="228"/>
      <c r="I4" s="228"/>
      <c r="J4" s="228"/>
      <c r="K4" s="228"/>
      <c r="L4" s="228"/>
      <c r="M4" s="228"/>
      <c r="N4" s="229"/>
      <c r="O4" s="59"/>
    </row>
    <row r="5" spans="3:15" ht="35.1" customHeight="1" x14ac:dyDescent="0.3">
      <c r="C5" s="227"/>
      <c r="D5" s="217"/>
      <c r="E5" s="217" t="s">
        <v>115</v>
      </c>
      <c r="F5" s="217"/>
      <c r="G5" s="230" t="s">
        <v>117</v>
      </c>
      <c r="H5" s="230"/>
      <c r="I5" s="230"/>
      <c r="J5" s="230"/>
      <c r="K5" s="230"/>
      <c r="L5" s="230"/>
      <c r="M5" s="230"/>
      <c r="N5" s="231"/>
      <c r="O5" s="59">
        <v>5199</v>
      </c>
    </row>
    <row r="6" spans="3:15" x14ac:dyDescent="0.3">
      <c r="C6" s="216" t="s">
        <v>118</v>
      </c>
      <c r="D6" s="217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59"/>
    </row>
    <row r="7" spans="3:15" x14ac:dyDescent="0.3">
      <c r="C7" s="216"/>
      <c r="D7" s="217"/>
      <c r="E7" s="220"/>
      <c r="F7" s="220"/>
      <c r="G7" s="220"/>
      <c r="H7" s="220"/>
      <c r="I7" s="220"/>
      <c r="J7" s="220"/>
      <c r="K7" s="220"/>
      <c r="L7" s="220"/>
      <c r="M7" s="220"/>
      <c r="N7" s="221"/>
      <c r="O7" s="60">
        <f>O5*0.25</f>
        <v>1299.75</v>
      </c>
    </row>
    <row r="8" spans="3:15" x14ac:dyDescent="0.3">
      <c r="C8" s="216"/>
      <c r="D8" s="217"/>
      <c r="E8" s="220"/>
      <c r="F8" s="220"/>
      <c r="G8" s="220"/>
      <c r="H8" s="220"/>
      <c r="I8" s="220"/>
      <c r="J8" s="220"/>
      <c r="K8" s="220"/>
      <c r="L8" s="220"/>
      <c r="M8" s="220"/>
      <c r="N8" s="221"/>
      <c r="O8" s="59"/>
    </row>
    <row r="9" spans="3:15" x14ac:dyDescent="0.3">
      <c r="C9" s="216"/>
      <c r="D9" s="217"/>
      <c r="E9" s="220"/>
      <c r="F9" s="220"/>
      <c r="G9" s="220"/>
      <c r="H9" s="220"/>
      <c r="I9" s="220"/>
      <c r="J9" s="220"/>
      <c r="K9" s="220"/>
      <c r="L9" s="220"/>
      <c r="M9" s="220"/>
      <c r="N9" s="221"/>
    </row>
    <row r="10" spans="3:15" x14ac:dyDescent="0.3">
      <c r="C10" s="216"/>
      <c r="D10" s="217"/>
      <c r="E10" s="220"/>
      <c r="F10" s="220"/>
      <c r="G10" s="220"/>
      <c r="H10" s="220"/>
      <c r="I10" s="220"/>
      <c r="J10" s="220"/>
      <c r="K10" s="220"/>
      <c r="L10" s="220"/>
      <c r="M10" s="220"/>
      <c r="N10" s="221"/>
    </row>
    <row r="11" spans="3:15" x14ac:dyDescent="0.3">
      <c r="C11" s="216"/>
      <c r="D11" s="217"/>
      <c r="E11" s="220"/>
      <c r="F11" s="220"/>
      <c r="G11" s="220"/>
      <c r="H11" s="220"/>
      <c r="I11" s="220"/>
      <c r="J11" s="220"/>
      <c r="K11" s="220"/>
      <c r="L11" s="220"/>
      <c r="M11" s="220"/>
      <c r="N11" s="221"/>
    </row>
    <row r="12" spans="3:15" x14ac:dyDescent="0.3">
      <c r="C12" s="216"/>
      <c r="D12" s="217"/>
      <c r="E12" s="220"/>
      <c r="F12" s="220"/>
      <c r="G12" s="220"/>
      <c r="H12" s="220"/>
      <c r="I12" s="220"/>
      <c r="J12" s="220"/>
      <c r="K12" s="220"/>
      <c r="L12" s="220"/>
      <c r="M12" s="220"/>
      <c r="N12" s="221"/>
    </row>
    <row r="13" spans="3:15" x14ac:dyDescent="0.3">
      <c r="C13" s="216"/>
      <c r="D13" s="217"/>
      <c r="E13" s="220"/>
      <c r="F13" s="220"/>
      <c r="G13" s="220"/>
      <c r="H13" s="220"/>
      <c r="I13" s="220"/>
      <c r="J13" s="220"/>
      <c r="K13" s="220"/>
      <c r="L13" s="220"/>
      <c r="M13" s="220"/>
      <c r="N13" s="221"/>
    </row>
    <row r="14" spans="3:15" x14ac:dyDescent="0.3">
      <c r="C14" s="216"/>
      <c r="D14" s="217"/>
      <c r="E14" s="220"/>
      <c r="F14" s="220"/>
      <c r="G14" s="220"/>
      <c r="H14" s="220"/>
      <c r="I14" s="220"/>
      <c r="J14" s="220"/>
      <c r="K14" s="220"/>
      <c r="L14" s="220"/>
      <c r="M14" s="220"/>
      <c r="N14" s="221"/>
    </row>
    <row r="15" spans="3:15" x14ac:dyDescent="0.3">
      <c r="C15" s="216"/>
      <c r="D15" s="217"/>
      <c r="E15" s="220"/>
      <c r="F15" s="220"/>
      <c r="G15" s="220"/>
      <c r="H15" s="220"/>
      <c r="I15" s="220"/>
      <c r="J15" s="220"/>
      <c r="K15" s="220"/>
      <c r="L15" s="220"/>
      <c r="M15" s="220"/>
      <c r="N15" s="221"/>
    </row>
    <row r="16" spans="3:15" x14ac:dyDescent="0.3">
      <c r="C16" s="216"/>
      <c r="D16" s="217"/>
      <c r="E16" s="220"/>
      <c r="F16" s="220"/>
      <c r="G16" s="220"/>
      <c r="H16" s="220"/>
      <c r="I16" s="220"/>
      <c r="J16" s="220"/>
      <c r="K16" s="220"/>
      <c r="L16" s="220"/>
      <c r="M16" s="220"/>
      <c r="N16" s="221"/>
    </row>
    <row r="17" spans="3:14" x14ac:dyDescent="0.3">
      <c r="C17" s="216"/>
      <c r="D17" s="217"/>
      <c r="E17" s="220"/>
      <c r="F17" s="220"/>
      <c r="G17" s="220"/>
      <c r="H17" s="220"/>
      <c r="I17" s="220"/>
      <c r="J17" s="220"/>
      <c r="K17" s="220"/>
      <c r="L17" s="220"/>
      <c r="M17" s="220"/>
      <c r="N17" s="221"/>
    </row>
    <row r="18" spans="3:14" x14ac:dyDescent="0.3">
      <c r="C18" s="216"/>
      <c r="D18" s="217"/>
      <c r="E18" s="220"/>
      <c r="F18" s="220"/>
      <c r="G18" s="220"/>
      <c r="H18" s="220"/>
      <c r="I18" s="220"/>
      <c r="J18" s="220"/>
      <c r="K18" s="220"/>
      <c r="L18" s="220"/>
      <c r="M18" s="220"/>
      <c r="N18" s="221"/>
    </row>
    <row r="19" spans="3:14" x14ac:dyDescent="0.3">
      <c r="C19" s="216"/>
      <c r="D19" s="217"/>
      <c r="E19" s="220"/>
      <c r="F19" s="220"/>
      <c r="G19" s="220"/>
      <c r="H19" s="220"/>
      <c r="I19" s="220"/>
      <c r="J19" s="220"/>
      <c r="K19" s="220"/>
      <c r="L19" s="220"/>
      <c r="M19" s="220"/>
      <c r="N19" s="221"/>
    </row>
    <row r="20" spans="3:14" x14ac:dyDescent="0.3">
      <c r="C20" s="216"/>
      <c r="D20" s="217"/>
      <c r="E20" s="220"/>
      <c r="F20" s="220"/>
      <c r="G20" s="220"/>
      <c r="H20" s="220"/>
      <c r="I20" s="220"/>
      <c r="J20" s="220"/>
      <c r="K20" s="220"/>
      <c r="L20" s="220"/>
      <c r="M20" s="220"/>
      <c r="N20" s="221"/>
    </row>
    <row r="21" spans="3:14" x14ac:dyDescent="0.3">
      <c r="C21" s="216"/>
      <c r="D21" s="217"/>
      <c r="E21" s="220"/>
      <c r="F21" s="220"/>
      <c r="G21" s="220"/>
      <c r="H21" s="220"/>
      <c r="I21" s="220"/>
      <c r="J21" s="220"/>
      <c r="K21" s="220"/>
      <c r="L21" s="220"/>
      <c r="M21" s="220"/>
      <c r="N21" s="221"/>
    </row>
    <row r="22" spans="3:14" x14ac:dyDescent="0.3">
      <c r="C22" s="216"/>
      <c r="D22" s="217"/>
      <c r="E22" s="220"/>
      <c r="F22" s="220"/>
      <c r="G22" s="220"/>
      <c r="H22" s="220"/>
      <c r="I22" s="220"/>
      <c r="J22" s="220"/>
      <c r="K22" s="220"/>
      <c r="L22" s="220"/>
      <c r="M22" s="220"/>
      <c r="N22" s="221"/>
    </row>
    <row r="23" spans="3:14" x14ac:dyDescent="0.3">
      <c r="C23" s="216"/>
      <c r="D23" s="217"/>
      <c r="E23" s="220"/>
      <c r="F23" s="220"/>
      <c r="G23" s="220"/>
      <c r="H23" s="220"/>
      <c r="I23" s="220"/>
      <c r="J23" s="220"/>
      <c r="K23" s="220"/>
      <c r="L23" s="220"/>
      <c r="M23" s="220"/>
      <c r="N23" s="221"/>
    </row>
    <row r="24" spans="3:14" x14ac:dyDescent="0.3">
      <c r="C24" s="216"/>
      <c r="D24" s="217"/>
      <c r="E24" s="220"/>
      <c r="F24" s="220"/>
      <c r="G24" s="220"/>
      <c r="H24" s="220"/>
      <c r="I24" s="220"/>
      <c r="J24" s="220"/>
      <c r="K24" s="220"/>
      <c r="L24" s="220"/>
      <c r="M24" s="220"/>
      <c r="N24" s="221"/>
    </row>
    <row r="25" spans="3:14" x14ac:dyDescent="0.3">
      <c r="C25" s="216"/>
      <c r="D25" s="217"/>
      <c r="E25" s="220"/>
      <c r="F25" s="220"/>
      <c r="G25" s="220"/>
      <c r="H25" s="220"/>
      <c r="I25" s="220"/>
      <c r="J25" s="220"/>
      <c r="K25" s="220"/>
      <c r="L25" s="220"/>
      <c r="M25" s="220"/>
      <c r="N25" s="221"/>
    </row>
    <row r="26" spans="3:14" x14ac:dyDescent="0.3">
      <c r="C26" s="216"/>
      <c r="D26" s="217"/>
      <c r="E26" s="220"/>
      <c r="F26" s="220"/>
      <c r="G26" s="220"/>
      <c r="H26" s="220"/>
      <c r="I26" s="220"/>
      <c r="J26" s="220"/>
      <c r="K26" s="220"/>
      <c r="L26" s="220"/>
      <c r="M26" s="220"/>
      <c r="N26" s="221"/>
    </row>
    <row r="27" spans="3:14" ht="17.25" thickBot="1" x14ac:dyDescent="0.35">
      <c r="C27" s="218"/>
      <c r="D27" s="219"/>
      <c r="E27" s="222"/>
      <c r="F27" s="222"/>
      <c r="G27" s="222"/>
      <c r="H27" s="222"/>
      <c r="I27" s="222"/>
      <c r="J27" s="222"/>
      <c r="K27" s="222"/>
      <c r="L27" s="222"/>
      <c r="M27" s="222"/>
      <c r="N27" s="223"/>
    </row>
  </sheetData>
  <mergeCells count="8">
    <mergeCell ref="C6:D27"/>
    <mergeCell ref="E6:N27"/>
    <mergeCell ref="G2:K3"/>
    <mergeCell ref="C4:D5"/>
    <mergeCell ref="E4:F4"/>
    <mergeCell ref="E5:F5"/>
    <mergeCell ref="G4:N4"/>
    <mergeCell ref="G5:N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원가계산서</vt:lpstr>
      <vt:lpstr>총괄내역서</vt:lpstr>
      <vt:lpstr>수량내역서</vt:lpstr>
      <vt:lpstr>수량집계표</vt:lpstr>
      <vt:lpstr>수량산출서</vt:lpstr>
      <vt:lpstr>수량산출서(1)</vt:lpstr>
      <vt:lpstr>수량내역서!Print_Area</vt:lpstr>
      <vt:lpstr>수량산출서!Print_Area</vt:lpstr>
      <vt:lpstr>수량집계표!Print_Area</vt:lpstr>
      <vt:lpstr>원가계산서!Print_Area</vt:lpstr>
      <vt:lpstr>총괄내역서!Print_Area</vt:lpstr>
      <vt:lpstr>원가계산서!Print_Titles</vt:lpstr>
      <vt:lpstr>총괄내역서!Print_Titles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2023-02-14T09:11:28Z</cp:lastPrinted>
  <dcterms:created xsi:type="dcterms:W3CDTF">2021-04-13T08:26:54Z</dcterms:created>
  <dcterms:modified xsi:type="dcterms:W3CDTF">2026-10-16T07:36:04Z</dcterms:modified>
</cp:coreProperties>
</file>